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29 六ヶ所村○\0509提出\"/>
    </mc:Choice>
  </mc:AlternateContent>
  <workbookProtection workbookPassword="979D" lockStructure="1"/>
  <bookViews>
    <workbookView xWindow="60" yWindow="75" windowWidth="19170" windowHeight="60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C36" i="9"/>
  <c r="BE35" i="9"/>
  <c r="C35" i="9"/>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<sst xmlns="http://schemas.openxmlformats.org/spreadsheetml/2006/main" count="1034" uniqueCount="549">
  <si>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</si>
  <si>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</si>
  <si>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</si>
  <si>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</si>
  <si>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</si>
  <si>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</si>
  <si>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</si>
  <si>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</si>
  <si>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</si>
  <si>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</si>
  <si>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</si>
  <si>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</si>
  <si>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</si>
  <si>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</si>
  <si>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</si>
  <si>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</si>
  <si>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</si>
  <si>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</si>
  <si>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</si>
  <si>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</si>
  <si>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</si>
  <si>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</si>
  <si>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</si>
  <si>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</si>
  <si>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</si>
  <si>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</si>
  <si>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</si>
  <si>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</si>
  <si>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</si>
  <si>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</si>
  <si>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</si>
  <si>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</si>
  <si>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</si>
  <si>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</si>
  <si>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</si>
  <si>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</si>
  <si>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</si>
  <si>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</si>
  <si>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</si>
  <si>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</si>
  <si>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</si>
  <si>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</si>
  <si>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</si>
  <si>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</si>
  <si>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</si>
  <si>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</si>
  <si>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</si>
  <si>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</si>
  <si>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</si>
  <si>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</si>
  <si>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</si>
  <si>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</si>
  <si>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</si>
  <si>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</si>
  <si>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</si>
  <si>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</si>
  <si>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</si>
  <si>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</si>
  <si>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</si>
  <si>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</si>
  <si>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</si>
  <si>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</si>
  <si>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</si>
  <si>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</si>
  <si>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</si>
  <si>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</si>
  <si>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</si>
  <si>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</si>
  <si>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</si>
  <si>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</si>
  <si>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</si>
  <si>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</si>
  <si>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</si>
  <si>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</si>
  <si>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</si>
  <si>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</si>
  <si>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</si>
  <si>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</si>
  <si>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</si>
  <si>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</si>
  <si>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</si>
  <si>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</si>
  <si>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</si>
  <si>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</si>
  <si>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</si>
  <si>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</si>
  <si>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</si>
  <si>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</si>
  <si>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</si>
  <si>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</si>
  <si>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</si>
  <si>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</si>
  <si>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</si>
  <si>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</si>
  <si>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</si>
  <si>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</si>
  <si>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</si>
  <si>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</si>
  <si>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</si>
  <si>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</si>
  <si>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</si>
  <si>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</si>
  <si>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</si>
  <si>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</si>
  <si>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</si>
  <si>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</si>
  <si>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</si>
  <si>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</si>
  <si>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</si>
  <si>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</si>
  <si>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</si>
  <si>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</si>
  <si>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</si>
  <si>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</si>
  <si>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</si>
  <si>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</si>
  <si>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</si>
  <si>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</si>
  <si>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</si>
  <si>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</si>
  <si>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</si>
  <si>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</si>
  <si>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</si>
  <si>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</si>
  <si>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</si>
  <si>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</si>
  <si>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</si>
  <si>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</si>
  <si>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</si>
  <si>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</si>
  <si>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</si>
  <si>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</si>
  <si>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</si>
  <si>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</si>
  <si>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</si>
  <si>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</si>
  <si>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</si>
  <si>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</si>
  <si>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</si>
  <si>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</si>
  <si>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</si>
  <si>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</si>
  <si>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</si>
  <si>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</si>
  <si>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</si>
  <si>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</si>
  <si>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</si>
  <si>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</si>
  <si>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</si>
  <si>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</si>
  <si>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</si>
  <si>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</si>
  <si>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</si>
  <si>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</si>
  <si>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</si>
  <si>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</si>
  <si>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</si>
  <si>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</si>
  <si>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</si>
  <si>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</si>
  <si>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</si>
  <si>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</si>
  <si>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</si>
  <si>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</si>
  <si>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</si>
  <si>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</si>
  <si>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</si>
  <si>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</si>
  <si>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</si>
  <si>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</si>
  <si>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</si>
  <si>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</si>
  <si>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</si>
  <si>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</si>
  <si>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</si>
  <si>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</si>
  <si>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</si>
  <si>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</si>
  <si>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</si>
  <si>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</si>
  <si>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</si>
  <si>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</si>
  <si>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</si>
  <si>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</si>
  <si>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</si>
  <si>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</si>
  <si>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</si>
  <si>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</si>
  <si>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</si>
  <si>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</si>
  <si>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</si>
  <si>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</si>
  <si>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</si>
  <si>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</si>
  <si>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</si>
  <si>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青森県六ケ所村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</si>
  <si>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</si>
  <si>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</si>
  <si>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</si>
  <si>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</si>
  <si>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</si>
  <si>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</si>
  <si>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</si>
  <si>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</si>
  <si>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</si>
  <si>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</si>
  <si>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</si>
  <si>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</si>
  <si>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</si>
  <si>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</si>
  <si>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</si>
  <si>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</si>
  <si>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</si>
  <si>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</si>
  <si>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</si>
  <si>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</si>
  <si>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</si>
  <si>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</si>
  <si>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</si>
  <si>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</si>
  <si>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</si>
  <si>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</si>
  <si>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</si>
  <si>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</si>
  <si>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</si>
  <si>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</si>
  <si>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</si>
  <si>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</si>
  <si>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</si>
  <si>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</si>
  <si>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</si>
  <si>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</si>
  <si>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</si>
  <si>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</si>
  <si>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</si>
  <si>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</si>
  <si>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</si>
  <si>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</si>
  <si>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</si>
  <si>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</si>
  <si>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</si>
  <si>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</si>
  <si>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</si>
  <si>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</si>
  <si>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</si>
  <si>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</si>
  <si>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</si>
  <si>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</si>
  <si>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</si>
  <si>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</si>
  <si>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</si>
  <si>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</si>
  <si>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</si>
  <si>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</si>
  <si>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</si>
  <si>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</si>
  <si>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</si>
  <si>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</si>
  <si>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</si>
  <si>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</si>
  <si>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</si>
  <si>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</si>
  <si>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</si>
  <si>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</si>
  <si>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</si>
  <si>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</si>
  <si>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</si>
  <si>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</si>
  <si>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</si>
  <si>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</si>
  <si>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</si>
  <si>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</si>
  <si>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</si>
  <si>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</si>
  <si>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</si>
  <si>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</si>
  <si>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</si>
  <si>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</si>
  <si>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</si>
  <si>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</si>
  <si>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</si>
  <si>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</si>
  <si>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</si>
  <si>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</si>
  <si>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</si>
  <si>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</si>
  <si>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</si>
  <si>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</si>
  <si>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</si>
  <si>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</si>
  <si>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</si>
  <si>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</si>
  <si>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</si>
  <si>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</si>
  <si>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</si>
  <si>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</si>
  <si>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</si>
  <si>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</si>
  <si>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</si>
  <si>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</si>
  <si>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</si>
  <si>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</si>
  <si>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</si>
  <si>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</si>
  <si>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</si>
  <si>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</si>
  <si>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</si>
  <si>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</si>
  <si>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</si>
  <si>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</si>
  <si>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</si>
  <si>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</si>
  <si>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</si>
  <si>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</si>
  <si>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</si>
  <si>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</si>
  <si>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</si>
  <si>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</si>
  <si>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</si>
  <si>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</si>
  <si>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</si>
  <si>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</si>
  <si>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</si>
  <si>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</si>
  <si>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</si>
  <si>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</si>
  <si>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</si>
  <si>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</si>
  <si>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</si>
  <si>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</si>
  <si>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</si>
  <si>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</si>
  <si>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</si>
  <si>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</si>
  <si>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</si>
  <si>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</si>
  <si>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</si>
  <si>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</si>
  <si>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</si>
  <si>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</si>
  <si>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</si>
  <si>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</si>
  <si>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</si>
  <si>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</si>
  <si>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青森県六ケ所村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</si>
  <si>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</si>
  <si>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</si>
  <si>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</si>
  <si>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</si>
  <si>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</si>
  <si>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</si>
  <si>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</si>
  <si>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</si>
  <si>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</si>
  <si>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</si>
  <si>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</si>
  <si>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</si>
  <si>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</si>
  <si>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</si>
  <si>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</si>
  <si>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</si>
  <si>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</si>
  <si>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</si>
  <si>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</si>
  <si>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</si>
  <si>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</si>
  <si>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</si>
  <si>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</si>
  <si>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</si>
  <si>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</si>
  <si>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</si>
  <si>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</si>
  <si>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</si>
  <si>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</si>
  <si>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</si>
  <si>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</si>
  <si>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</si>
  <si>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</si>
  <si>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</si>
  <si>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</si>
  <si>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</si>
  <si>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</si>
  <si>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</si>
  <si>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</si>
  <si>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</si>
  <si>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</si>
  <si>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</si>
  <si>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</si>
  <si>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</si>
  <si>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</si>
  <si>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</si>
  <si>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</si>
  <si>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</si>
  <si>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</si>
  <si>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</si>
  <si>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</si>
  <si>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</si>
  <si>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</si>
  <si>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</si>
  <si>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</si>
  <si>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</si>
  <si>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</si>
  <si>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</si>
  <si>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</si>
  <si>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</si>
  <si>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</si>
  <si>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</si>
  <si>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</si>
  <si>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</si>
  <si>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</si>
  <si>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</si>
  <si>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</si>
  <si>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</si>
  <si>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</si>
  <si>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</si>
  <si>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</si>
  <si>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</si>
  <si>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</si>
  <si>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</si>
  <si>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</si>
  <si>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</si>
  <si>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</si>
  <si>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</si>
  <si>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</si>
  <si>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</si>
  <si>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</si>
  <si>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</si>
  <si>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</si>
  <si>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</si>
  <si>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</si>
  <si>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</si>
  <si>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</si>
  <si>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</si>
  <si>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</si>
  <si>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</si>
  <si>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</si>
  <si>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</si>
  <si>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</si>
  <si>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</si>
  <si>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</si>
  <si>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</si>
  <si>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</si>
  <si>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</si>
  <si>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</si>
  <si>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</si>
  <si>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</si>
  <si>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</si>
  <si>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</si>
  <si>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</si>
  <si>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</si>
  <si>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</si>
  <si>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</si>
  <si>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</si>
  <si>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</si>
  <si>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</si>
  <si>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</si>
  <si>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</si>
  <si>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</si>
  <si>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</si>
  <si>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</si>
  <si>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</si>
  <si>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</si>
  <si>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</si>
  <si>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</si>
  <si>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</si>
  <si>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</si>
  <si>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</si>
  <si>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</si>
  <si>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</si>
  <si>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</si>
  <si>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</si>
  <si>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</si>
  <si>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</si>
  <si>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</si>
  <si>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</si>
  <si>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</si>
  <si>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</si>
  <si>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</si>
  <si>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</si>
  <si>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</si>
  <si>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</si>
  <si>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</si>
  <si>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</si>
  <si>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</si>
  <si>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</si>
  <si>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</si>
  <si>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</si>
  <si>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</si>
  <si>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</si>
  <si>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</si>
  <si>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</si>
  <si>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</si>
  <si>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</si>
  <si>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</si>
  <si>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</si>
  <si>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</si>
  <si>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</si>
  <si>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</si>
  <si>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</si>
  <si>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</si>
  <si>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</si>
  <si>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</si>
  <si>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</si>
  <si>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</si>
  <si>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</si>
  <si>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</si>
  <si>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</si>
  <si>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</si>
  <si>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</si>
  <si>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</si>
  <si>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</si>
  <si>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</si>
  <si>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</si>
  <si>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</si>
  <si>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</si>
  <si>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</si>
  <si>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</si>
  <si>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</si>
  <si>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</si>
  <si>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</si>
  <si>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下水道事業会計</t>
  </si>
  <si>
    <t>農業集落排水事業会計</t>
  </si>
  <si>
    <t>国民健康保険特別会計（事業勘定）</t>
  </si>
  <si>
    <t>国民健康保険特別会計（施設勘定）</t>
  </si>
  <si>
    <t>介護保険特別会計（保険事業勘定）</t>
  </si>
  <si>
    <t>後期高齢者医療特別会計</t>
  </si>
  <si>
    <t>その他会計（赤字）</t>
  </si>
  <si>
    <t>その他会計（黒字）</t>
  </si>
  <si>
    <t>-</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</si>
  <si>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</si>
  <si>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</si>
  <si>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</si>
  <si>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</si>
  <si>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</si>
  <si>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</si>
  <si>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</si>
  <si>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</si>
  <si>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</si>
  <si>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</si>
  <si>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法適用企業</t>
    <phoneticPr fontId="5"/>
  </si>
  <si>
    <t>法適用企業</t>
    <phoneticPr fontId="2"/>
  </si>
  <si>
    <t>-</t>
    <phoneticPr fontId="2"/>
  </si>
  <si>
    <t>六ヶ所村地域振興開発(株)</t>
    <rPh sb="0" eb="4">
      <t>ロッカショムラ</t>
    </rPh>
    <rPh sb="4" eb="6">
      <t>チイキ</t>
    </rPh>
    <rPh sb="6" eb="8">
      <t>シンコウ</t>
    </rPh>
    <rPh sb="8" eb="10">
      <t>カイハツ</t>
    </rPh>
    <rPh sb="10" eb="13">
      <t>カブ</t>
    </rPh>
    <phoneticPr fontId="2"/>
  </si>
  <si>
    <t>-</t>
    <phoneticPr fontId="2"/>
  </si>
  <si>
    <t>(一般財団法人)六ヶ所村文化振興公社</t>
    <rPh sb="1" eb="3">
      <t>イッパン</t>
    </rPh>
    <rPh sb="3" eb="5">
      <t>ザイダン</t>
    </rPh>
    <rPh sb="5" eb="7">
      <t>ホウジン</t>
    </rPh>
    <rPh sb="8" eb="11">
      <t>ロッカショ</t>
    </rPh>
    <rPh sb="11" eb="12">
      <t>ムラ</t>
    </rPh>
    <rPh sb="12" eb="14">
      <t>ブンカ</t>
    </rPh>
    <rPh sb="14" eb="16">
      <t>シンコウ</t>
    </rPh>
    <rPh sb="16" eb="18">
      <t>コウシャ</t>
    </rPh>
    <phoneticPr fontId="2"/>
  </si>
  <si>
    <t>(一般社団法人)六ヶ所村農業振興公社</t>
    <rPh sb="1" eb="3">
      <t>イッパン</t>
    </rPh>
    <rPh sb="3" eb="5">
      <t>シャダン</t>
    </rPh>
    <rPh sb="5" eb="7">
      <t>ホウジン</t>
    </rPh>
    <rPh sb="8" eb="12">
      <t>ロッカショムラ</t>
    </rPh>
    <rPh sb="12" eb="14">
      <t>ノウギョウ</t>
    </rPh>
    <rPh sb="14" eb="16">
      <t>シンコウ</t>
    </rPh>
    <rPh sb="16" eb="18">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</si>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</sst>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434015</c:v>
                </c:pt>
                <c:pt idx="1">
                  <c:v>249712</c:v>
                </c:pt>
                <c:pt idx="2">
                  <c:v>409148</c:v>
                </c:pt>
                <c:pt idx="3">
                  <c:v>680186</c:v>
                </c:pt>
                <c:pt idx="4">
                  <c:v>356474</c:v>
                </c:pt>
              </c:numCache>
            </c:numRef>
          </c:val>
          <c:smooth val="0"/>
        </c:ser>
        <c:dLbls>
          <c:showLegendKey val="0"/>
          <c:showVal val="0"/>
          <c:showCatName val="0"/>
          <c:showSerName val="0"/>
          <c:showPercent val="0"/>
          <c:showBubbleSize val="0"/>
        </c:dLbls>
        <c:marker val="1"/>
        <c:smooth val="0"/>
        <c:axId val="230229096"/>
        <c:axId val="230229488"/>
      </c:lineChart>
      <c:catAx>
        <c:axId val="230229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29488"/>
        <c:crosses val="autoZero"/>
        <c:auto val="1"/>
        <c:lblAlgn val="ctr"/>
        <c:lblOffset val="100"/>
        <c:tickLblSkip val="1"/>
        <c:tickMarkSkip val="1"/>
        <c:noMultiLvlLbl val="0"/>
      </c:catAx>
      <c:valAx>
        <c:axId val="23022948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29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2.92</c:v>
                </c:pt>
                <c:pt idx="1">
                  <c:v>3.09</c:v>
                </c:pt>
                <c:pt idx="2">
                  <c:v>2.83</c:v>
                </c:pt>
                <c:pt idx="3">
                  <c:v>2.46</c:v>
                </c:pt>
                <c:pt idx="4">
                  <c:v>2.34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55.11</c:v>
                </c:pt>
                <c:pt idx="1">
                  <c:v>68.2</c:v>
                </c:pt>
                <c:pt idx="2">
                  <c:v>69.83</c:v>
                </c:pt>
                <c:pt idx="3">
                  <c:v>73.239999999999995</c:v>
                </c:pt>
                <c:pt idx="4">
                  <c:v>80.37</c:v>
                </c:pt>
              </c:numCache>
            </c:numRef>
          </c:val>
        </c:ser>
        <c:dLbls>
          <c:showLegendKey val="0"/>
          <c:showVal val="0"/>
          <c:showCatName val="0"/>
          <c:showSerName val="0"/>
          <c:showPercent val="0"/>
          <c:showBubbleSize val="0"/>
        </c:dLbls>
        <c:gapWidth val="250"/>
        <c:overlap val="100"/>
        <c:axId val="230227136"/>
        <c:axId val="230229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1.34</c:v>
                </c:pt>
                <c:pt idx="1">
                  <c:v>4.2300000000000004</c:v>
                </c:pt>
                <c:pt idx="2">
                  <c:v>3.44</c:v>
                </c:pt>
                <c:pt idx="3">
                  <c:v>3.14</c:v>
                </c:pt>
                <c:pt idx="4">
                  <c:v>12.48</c:v>
                </c:pt>
              </c:numCache>
            </c:numRef>
          </c:val>
          <c:smooth val="0"/>
        </c:ser>
        <c:dLbls>
          <c:showLegendKey val="0"/>
          <c:showVal val="0"/>
          <c:showCatName val="0"/>
          <c:showSerName val="0"/>
          <c:showPercent val="0"/>
          <c:showBubbleSize val="0"/>
        </c:dLbls>
        <c:marker val="1"/>
        <c:smooth val="0"/>
        <c:axId val="230227136"/>
        <c:axId val="230229880"/>
      </c:lineChart>
      <c:catAx>
        <c:axId val="2302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229880"/>
        <c:crosses val="autoZero"/>
        <c:auto val="1"/>
        <c:lblAlgn val="ctr"/>
        <c:lblOffset val="100"/>
        <c:tickLblSkip val="1"/>
        <c:tickMarkSkip val="1"/>
        <c:noMultiLvlLbl val="0"/>
      </c:catAx>
      <c:valAx>
        <c:axId val="230229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0.06</c:v>
                </c:pt>
                <c:pt idx="8">
                  <c:v>#N/A</c:v>
                </c:pt>
                <c:pt idx="9">
                  <c:v>0</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0.09</c:v>
                </c:pt>
                <c:pt idx="8">
                  <c:v>#N/A</c:v>
                </c:pt>
                <c:pt idx="9">
                  <c:v>0.04</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0.62</c:v>
                </c:pt>
                <c:pt idx="4">
                  <c:v>#N/A</c:v>
                </c:pt>
                <c:pt idx="5">
                  <c:v>0.3</c:v>
                </c:pt>
                <c:pt idx="6">
                  <c:v>#N/A</c:v>
                </c:pt>
                <c:pt idx="7">
                  <c:v>0</c:v>
                </c:pt>
                <c:pt idx="8">
                  <c:v>#N/A</c:v>
                </c:pt>
                <c:pt idx="9">
                  <c:v>0.1</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0.61</c:v>
                </c:pt>
                <c:pt idx="2">
                  <c:v>#N/A</c:v>
                </c:pt>
                <c:pt idx="3">
                  <c:v>0.34</c:v>
                </c:pt>
                <c:pt idx="4">
                  <c:v>#N/A</c:v>
                </c:pt>
                <c:pt idx="5">
                  <c:v>0.25</c:v>
                </c:pt>
                <c:pt idx="6">
                  <c:v>#N/A</c:v>
                </c:pt>
                <c:pt idx="7">
                  <c:v>0.45</c:v>
                </c:pt>
                <c:pt idx="8">
                  <c:v>#N/A</c:v>
                </c:pt>
                <c:pt idx="9">
                  <c:v>0.21</c:v>
                </c:pt>
              </c:numCache>
            </c:numRef>
          </c:val>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0.37</c:v>
                </c:pt>
                <c:pt idx="4">
                  <c:v>#N/A</c:v>
                </c:pt>
                <c:pt idx="5">
                  <c:v>0.47</c:v>
                </c:pt>
                <c:pt idx="6">
                  <c:v>#N/A</c:v>
                </c:pt>
                <c:pt idx="7">
                  <c:v>0.56999999999999995</c:v>
                </c:pt>
                <c:pt idx="8">
                  <c:v>#N/A</c:v>
                </c:pt>
                <c:pt idx="9">
                  <c:v>0.65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1.76</c:v>
                </c:pt>
                <c:pt idx="2">
                  <c:v>#N/A</c:v>
                </c:pt>
                <c:pt idx="3">
                  <c:v>2.79</c:v>
                </c:pt>
                <c:pt idx="4">
                  <c:v>#N/A</c:v>
                </c:pt>
                <c:pt idx="5">
                  <c:v>3.04</c:v>
                </c:pt>
                <c:pt idx="6">
                  <c:v>#N/A</c:v>
                </c:pt>
                <c:pt idx="7">
                  <c:v>2.87</c:v>
                </c:pt>
                <c:pt idx="8">
                  <c:v>#N/A</c:v>
                </c:pt>
                <c:pt idx="9">
                  <c:v>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c:v>
                </c:pt>
                <c:pt idx="2">
                  <c:v>#N/A</c:v>
                </c:pt>
                <c:pt idx="3">
                  <c:v>3.08</c:v>
                </c:pt>
                <c:pt idx="4">
                  <c:v>#N/A</c:v>
                </c:pt>
                <c:pt idx="5">
                  <c:v>2.81</c:v>
                </c:pt>
                <c:pt idx="6">
                  <c:v>#N/A</c:v>
                </c:pt>
                <c:pt idx="7">
                  <c:v>2.46</c:v>
                </c:pt>
                <c:pt idx="8">
                  <c:v>#N/A</c:v>
                </c:pt>
                <c:pt idx="9">
                  <c:v>2.33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c:v>
                </c:pt>
                <c:pt idx="2">
                  <c:v>#N/A</c:v>
                </c:pt>
                <c:pt idx="3">
                  <c:v>7.64</c:v>
                </c:pt>
                <c:pt idx="4">
                  <c:v>#N/A</c:v>
                </c:pt>
                <c:pt idx="5">
                  <c:v>7.61</c:v>
                </c:pt>
                <c:pt idx="6">
                  <c:v>#N/A</c:v>
                </c:pt>
                <c:pt idx="7">
                  <c:v>7.18</c:v>
                </c:pt>
                <c:pt idx="8">
                  <c:v>#N/A</c:v>
                </c:pt>
                <c:pt idx="9">
                  <c:v>6.03</c:v>
                </c:pt>
              </c:numCache>
            </c:numRef>
          </c:val>
        </c:ser>
        <c:dLbls>
          <c:showLegendKey val="0"/>
          <c:showVal val="0"/>
          <c:showCatName val="0"/>
          <c:showSerName val="0"/>
          <c:showPercent val="0"/>
          <c:showBubbleSize val="0"/>
        </c:dLbls>
        <c:gapWidth val="150"/>
        <c:overlap val="100"/>
        <c:axId val="229637376"/>
        <c:axId val="459914784"/>
      </c:barChart>
      <c:catAx>
        <c:axId val="2296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914784"/>
        <c:crosses val="autoZero"/>
        <c:auto val="1"/>
        <c:lblAlgn val="ctr"/>
        <c:lblOffset val="100"/>
        <c:tickLblSkip val="1"/>
        <c:tickMarkSkip val="1"/>
        <c:noMultiLvlLbl val="0"/>
      </c:catAx>
      <c:valAx>
        <c:axId val="45991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63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559</c:v>
                </c:pt>
                <c:pt idx="5">
                  <c:v>566</c:v>
                </c:pt>
                <c:pt idx="8">
                  <c:v>559</c:v>
                </c:pt>
                <c:pt idx="11">
                  <c:v>552</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202</c:v>
                </c:pt>
                <c:pt idx="3">
                  <c:v>205</c:v>
                </c:pt>
                <c:pt idx="6">
                  <c:v>128</c:v>
                </c:pt>
                <c:pt idx="9">
                  <c:v>47</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308</c:v>
                </c:pt>
                <c:pt idx="3">
                  <c:v>317</c:v>
                </c:pt>
                <c:pt idx="6">
                  <c:v>304</c:v>
                </c:pt>
                <c:pt idx="9">
                  <c:v>314</c:v>
                </c:pt>
                <c:pt idx="12">
                  <c:v>342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462</c:v>
                </c:pt>
                <c:pt idx="3">
                  <c:v>485</c:v>
                </c:pt>
                <c:pt idx="6">
                  <c:v>462</c:v>
                </c:pt>
                <c:pt idx="9">
                  <c:v>550</c:v>
                </c:pt>
                <c:pt idx="12">
                  <c:v>591</c:v>
                </c:pt>
              </c:numCache>
            </c:numRef>
          </c:val>
        </c:ser>
        <c:dLbls>
          <c:showLegendKey val="0"/>
          <c:showVal val="0"/>
          <c:showCatName val="0"/>
          <c:showSerName val="0"/>
          <c:showPercent val="0"/>
          <c:showBubbleSize val="0"/>
        </c:dLbls>
        <c:gapWidth val="100"/>
        <c:overlap val="100"/>
        <c:axId val="459915568"/>
        <c:axId val="45991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416</c:v>
                </c:pt>
                <c:pt idx="2">
                  <c:v>#N/A</c:v>
                </c:pt>
                <c:pt idx="3">
                  <c:v>#N/A</c:v>
                </c:pt>
                <c:pt idx="4">
                  <c:v>441</c:v>
                </c:pt>
                <c:pt idx="5">
                  <c:v>#N/A</c:v>
                </c:pt>
                <c:pt idx="6">
                  <c:v>#N/A</c:v>
                </c:pt>
                <c:pt idx="7">
                  <c:v>335</c:v>
                </c:pt>
                <c:pt idx="8">
                  <c:v>#N/A</c:v>
                </c:pt>
                <c:pt idx="9">
                  <c:v>#N/A</c:v>
                </c:pt>
                <c:pt idx="10">
                  <c:v>359</c:v>
                </c:pt>
                <c:pt idx="11">
                  <c:v>#N/A</c:v>
                </c:pt>
                <c:pt idx="12">
                  <c:v>#N/A</c:v>
                </c:pt>
                <c:pt idx="13">
                  <c:v>392</c:v>
                </c:pt>
                <c:pt idx="14">
                  <c:v>#N/A</c:v>
                </c:pt>
              </c:numCache>
            </c:numRef>
          </c:val>
          <c:smooth val="0"/>
        </c:ser>
        <c:dLbls>
          <c:showLegendKey val="0"/>
          <c:showVal val="0"/>
          <c:showCatName val="0"/>
          <c:showSerName val="0"/>
          <c:showPercent val="0"/>
          <c:showBubbleSize val="0"/>
        </c:dLbls>
        <c:marker val="1"/>
        <c:smooth val="0"/>
        <c:axId val="459915568"/>
        <c:axId val="459915960"/>
      </c:lineChart>
      <c:catAx>
        <c:axId val="45991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915960"/>
        <c:crosses val="autoZero"/>
        <c:auto val="1"/>
        <c:lblAlgn val="ctr"/>
        <c:lblOffset val="100"/>
        <c:tickLblSkip val="1"/>
        <c:tickMarkSkip val="1"/>
        <c:noMultiLvlLbl val="0"/>
      </c:catAx>
      <c:valAx>
        <c:axId val="45991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91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6820</c:v>
                </c:pt>
                <c:pt idx="5">
                  <c:v>6467</c:v>
                </c:pt>
                <c:pt idx="8">
                  <c:v>6571</c:v>
                </c:pt>
                <c:pt idx="11">
                  <c:v>6294</c:v>
                </c:pt>
                <c:pt idx="14">
                  <c:v>6098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363</c:v>
                </c:pt>
                <c:pt idx="5">
                  <c:v>354</c:v>
                </c:pt>
                <c:pt idx="8">
                  <c:v>356</c:v>
                </c:pt>
                <c:pt idx="11">
                  <c:v>341</c:v>
                </c:pt>
                <c:pt idx="14">
                  <c:v>304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8446</c:v>
                </c:pt>
                <c:pt idx="5">
                  <c:v>9864</c:v>
                </c:pt>
                <c:pt idx="8">
                  <c:v>9536</c:v>
                </c:pt>
                <c:pt idx="11">
                  <c:v>9889</c:v>
                </c:pt>
                <c:pt idx="14">
                  <c:v>11491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94</c:v>
                </c:pt>
                <c:pt idx="3">
                  <c:v>93</c:v>
                </c:pt>
                <c:pt idx="6">
                  <c:v>40</c:v>
                </c:pt>
                <c:pt idx="9">
                  <c:v>2</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1123</c:v>
                </c:pt>
                <c:pt idx="3">
                  <c:v>1123</c:v>
                </c:pt>
                <c:pt idx="6">
                  <c:v>1119</c:v>
                </c:pt>
                <c:pt idx="9">
                  <c:v>1400</c:v>
                </c:pt>
                <c:pt idx="12">
                  <c:v>1045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648</c:v>
                </c:pt>
                <c:pt idx="3">
                  <c:v>462</c:v>
                </c:pt>
                <c:pt idx="6">
                  <c:v>348</c:v>
                </c:pt>
                <c:pt idx="9">
                  <c:v>343</c:v>
                </c:pt>
                <c:pt idx="12">
                  <c:v>287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5774</c:v>
                </c:pt>
                <c:pt idx="3">
                  <c:v>6026</c:v>
                </c:pt>
                <c:pt idx="6">
                  <c:v>6124</c:v>
                </c:pt>
                <c:pt idx="9">
                  <c:v>6042</c:v>
                </c:pt>
                <c:pt idx="12">
                  <c:v>5963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6124</c:v>
                </c:pt>
                <c:pt idx="3">
                  <c:v>5874</c:v>
                </c:pt>
                <c:pt idx="6">
                  <c:v>6557</c:v>
                </c:pt>
                <c:pt idx="9">
                  <c:v>6479</c:v>
                </c:pt>
                <c:pt idx="12">
                  <c:v>6303</c:v>
                </c:pt>
              </c:numCache>
            </c:numRef>
          </c:val>
        </c:ser>
        <c:dLbls>
          <c:showLegendKey val="0"/>
          <c:showVal val="0"/>
          <c:showCatName val="0"/>
          <c:showSerName val="0"/>
          <c:showPercent val="0"/>
          <c:showBubbleSize val="0"/>
        </c:dLbls>
        <c:gapWidth val="100"/>
        <c:overlap val="100"/>
        <c:axId val="459918312"/>
        <c:axId val="460482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9918312"/>
        <c:axId val="460482728"/>
      </c:lineChart>
      <c:catAx>
        <c:axId val="45991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482728"/>
        <c:crosses val="autoZero"/>
        <c:auto val="1"/>
        <c:lblAlgn val="ctr"/>
        <c:lblOffset val="100"/>
        <c:tickLblSkip val="1"/>
        <c:tickMarkSkip val="1"/>
        <c:noMultiLvlLbl val="0"/>
      </c:catAx>
      <c:valAx>
        <c:axId val="46048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91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
10,679
252.68
14,975,303
14,754,099
196,256
8,402,046
6,303,184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原子燃料サイクル施設立地により、類似団体平均を上回る税収があるため、財政力指数は</a:t>
          </a:r>
          <a:r>
            <a:rPr kumimoji="1" lang="en-US" altLang="ja-JP" sz="1100" baseline="0">
              <a:solidFill>
                <a:schemeClr val="dk1"/>
              </a:solidFill>
              <a:effectLst/>
              <a:latin typeface="+mn-lt"/>
              <a:ea typeface="+mn-ea"/>
              <a:cs typeface="+mn-cs"/>
            </a:rPr>
            <a:t>1.64</a:t>
          </a:r>
          <a:r>
            <a:rPr kumimoji="1" lang="ja-JP" altLang="ja-JP" sz="1100" baseline="0">
              <a:solidFill>
                <a:schemeClr val="dk1"/>
              </a:solidFill>
              <a:effectLst/>
              <a:latin typeface="+mn-lt"/>
              <a:ea typeface="+mn-ea"/>
              <a:cs typeface="+mn-cs"/>
            </a:rPr>
            <a:t>となっているが、大規模償却資産により村税等の税収は不安定な状況にある。今後は、村税や税外未収金等の徴収強化を図</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、より一層の歳入確保に努めていく。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134862</xdr:rowOff>
    </xdr:from>
    <xdr:to>
      <xdr:col>7</xdr:col>
      <xdr:colOff>152400</xdr:colOff>
      <xdr:row>37</xdr:row>
      <xdr:rowOff>32355</xdr:rowOff>
    </xdr:to>
    <xdr:cxnSp macro="">
      <xdr:nvCxnSpPr>
        <xdr:cNvPr id="69" name="直線コネクタ 68"/>
        <xdr:cNvCxnSpPr/>
      </xdr:nvCxnSpPr>
      <xdr:spPr>
        <a:xfrm flipV="1">
          <a:off x="4114800" y="63070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73979</xdr:rowOff>
    </xdr:from>
    <xdr:ext cx="762000" cy="259045"/>
    <xdr:sp macro="" textlink="">
      <xdr:nvSpPr>
        <xdr:cNvPr id="70" name="財政力平均値テキスト"/>
        <xdr:cNvSpPr txBox="1"/>
      </xdr:nvSpPr>
      <xdr:spPr>
        <a:xfrm>
          <a:off x="5041900" y="744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37</xdr:row>
      <xdr:rowOff>32355</xdr:rowOff>
    </xdr:to>
    <xdr:cxnSp macro="">
      <xdr:nvCxnSpPr>
        <xdr:cNvPr id="72" name="直線コネクタ 71"/>
        <xdr:cNvCxnSpPr/>
      </xdr:nvCxnSpPr>
      <xdr:spPr>
        <a:xfrm>
          <a:off x="3225800" y="63300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157843</xdr:rowOff>
    </xdr:from>
    <xdr:to>
      <xdr:col>4</xdr:col>
      <xdr:colOff>482600</xdr:colOff>
      <xdr:row>37</xdr:row>
      <xdr:rowOff>66826</xdr:rowOff>
    </xdr:to>
    <xdr:cxnSp macro="">
      <xdr:nvCxnSpPr>
        <xdr:cNvPr id="75" name="直線コネクタ 74"/>
        <xdr:cNvCxnSpPr/>
      </xdr:nvCxnSpPr>
      <xdr:spPr>
        <a:xfrm flipV="1">
          <a:off x="2336800" y="63300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32355</xdr:rowOff>
    </xdr:from>
    <xdr:to>
      <xdr:col>3</xdr:col>
      <xdr:colOff>279400</xdr:colOff>
      <xdr:row>37</xdr:row>
      <xdr:rowOff>66826</xdr:rowOff>
    </xdr:to>
    <xdr:cxnSp macro="">
      <xdr:nvCxnSpPr>
        <xdr:cNvPr id="78" name="直線コネクタ 77"/>
        <xdr:cNvCxnSpPr/>
      </xdr:nvCxnSpPr>
      <xdr:spPr>
        <a:xfrm>
          <a:off x="1447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80" name="テキスト ボックス 79"/>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84062</xdr:rowOff>
    </xdr:from>
    <xdr:to>
      <xdr:col>7</xdr:col>
      <xdr:colOff>203200</xdr:colOff>
      <xdr:row>37</xdr:row>
      <xdr:rowOff>14212</xdr:rowOff>
    </xdr:to>
    <xdr:sp macro="" textlink="">
      <xdr:nvSpPr>
        <xdr:cNvPr id="88" name="円/楕円 87"/>
        <xdr:cNvSpPr/>
      </xdr:nvSpPr>
      <xdr:spPr>
        <a:xfrm>
          <a:off x="4902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5339</xdr:rowOff>
    </xdr:from>
    <xdr:ext cx="762000" cy="259045"/>
    <xdr:sp macro="" textlink="">
      <xdr:nvSpPr>
        <xdr:cNvPr id="89" name="財政力該当値テキスト"/>
        <xdr:cNvSpPr txBox="1"/>
      </xdr:nvSpPr>
      <xdr:spPr>
        <a:xfrm>
          <a:off x="5041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153005</xdr:rowOff>
    </xdr:from>
    <xdr:to>
      <xdr:col>6</xdr:col>
      <xdr:colOff>50800</xdr:colOff>
      <xdr:row>37</xdr:row>
      <xdr:rowOff>83155</xdr:rowOff>
    </xdr:to>
    <xdr:sp macro="" textlink="">
      <xdr:nvSpPr>
        <xdr:cNvPr id="90" name="円/楕円 89"/>
        <xdr:cNvSpPr/>
      </xdr:nvSpPr>
      <xdr:spPr>
        <a:xfrm>
          <a:off x="4064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93332</xdr:rowOff>
    </xdr:from>
    <xdr:ext cx="736600" cy="259045"/>
    <xdr:sp macro="" textlink="">
      <xdr:nvSpPr>
        <xdr:cNvPr id="91" name="テキスト ボックス 90"/>
        <xdr:cNvSpPr txBox="1"/>
      </xdr:nvSpPr>
      <xdr:spPr>
        <a:xfrm>
          <a:off x="3733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107043</xdr:rowOff>
    </xdr:from>
    <xdr:to>
      <xdr:col>4</xdr:col>
      <xdr:colOff>533400</xdr:colOff>
      <xdr:row>37</xdr:row>
      <xdr:rowOff>37193</xdr:rowOff>
    </xdr:to>
    <xdr:sp macro="" textlink="">
      <xdr:nvSpPr>
        <xdr:cNvPr id="92" name="円/楕円 91"/>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47370</xdr:rowOff>
    </xdr:from>
    <xdr:ext cx="762000" cy="259045"/>
    <xdr:sp macro="" textlink="">
      <xdr:nvSpPr>
        <xdr:cNvPr id="93" name="テキスト ボックス 92"/>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16026</xdr:rowOff>
    </xdr:from>
    <xdr:to>
      <xdr:col>3</xdr:col>
      <xdr:colOff>330200</xdr:colOff>
      <xdr:row>37</xdr:row>
      <xdr:rowOff>117626</xdr:rowOff>
    </xdr:to>
    <xdr:sp macro="" textlink="">
      <xdr:nvSpPr>
        <xdr:cNvPr id="94" name="円/楕円 93"/>
        <xdr:cNvSpPr/>
      </xdr:nvSpPr>
      <xdr:spPr>
        <a:xfrm>
          <a:off x="2286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127803</xdr:rowOff>
    </xdr:from>
    <xdr:ext cx="762000" cy="259045"/>
    <xdr:sp macro="" textlink="">
      <xdr:nvSpPr>
        <xdr:cNvPr id="95" name="テキスト ボックス 94"/>
        <xdr:cNvSpPr txBox="1"/>
      </xdr:nvSpPr>
      <xdr:spPr>
        <a:xfrm>
          <a:off x="1955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153005</xdr:rowOff>
    </xdr:from>
    <xdr:to>
      <xdr:col>2</xdr:col>
      <xdr:colOff>127000</xdr:colOff>
      <xdr:row>37</xdr:row>
      <xdr:rowOff>83155</xdr:rowOff>
    </xdr:to>
    <xdr:sp macro="" textlink="">
      <xdr:nvSpPr>
        <xdr:cNvPr id="96" name="円/楕円 95"/>
        <xdr:cNvSpPr/>
      </xdr:nvSpPr>
      <xdr:spPr>
        <a:xfrm>
          <a:off x="1397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93332</xdr:rowOff>
    </xdr:from>
    <xdr:ext cx="762000" cy="259045"/>
    <xdr:sp macro="" textlink="">
      <xdr:nvSpPr>
        <xdr:cNvPr id="97" name="テキスト ボックス 96"/>
        <xdr:cNvSpPr txBox="1"/>
      </xdr:nvSpPr>
      <xdr:spPr>
        <a:xfrm>
          <a:off x="1066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経常出資比率は、</a:t>
          </a:r>
          <a:r>
            <a:rPr kumimoji="1" lang="ja-JP" altLang="ja-JP"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70.7</a:t>
          </a:r>
          <a:r>
            <a:rPr kumimoji="1" lang="ja-JP" altLang="ja-JP" sz="1100">
              <a:solidFill>
                <a:sysClr val="windowText" lastClr="000000"/>
              </a:solidFill>
              <a:effectLst/>
              <a:latin typeface="+mn-lt"/>
              <a:ea typeface="+mn-ea"/>
              <a:cs typeface="+mn-cs"/>
            </a:rPr>
            <a:t>％と類似団体平均を下回っている。望ましいとされる</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辛うじて</a:t>
          </a:r>
          <a:r>
            <a:rPr kumimoji="1" lang="ja-JP" altLang="ja-JP" sz="1100">
              <a:solidFill>
                <a:sysClr val="windowText" lastClr="000000"/>
              </a:solidFill>
              <a:effectLst/>
              <a:latin typeface="+mn-lt"/>
              <a:ea typeface="+mn-ea"/>
              <a:cs typeface="+mn-cs"/>
            </a:rPr>
            <a:t>維持でき</a:t>
          </a:r>
          <a:r>
            <a:rPr kumimoji="1" lang="ja-JP" altLang="en-US" sz="1100">
              <a:solidFill>
                <a:sysClr val="windowText" lastClr="000000"/>
              </a:solidFill>
              <a:effectLst/>
              <a:latin typeface="+mn-lt"/>
              <a:ea typeface="+mn-ea"/>
              <a:cs typeface="+mn-cs"/>
            </a:rPr>
            <a:t>たものの</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一層の</a:t>
          </a:r>
          <a:r>
            <a:rPr kumimoji="1" lang="ja-JP" altLang="ja-JP" sz="1100">
              <a:solidFill>
                <a:sysClr val="windowText" lastClr="000000"/>
              </a:solidFill>
              <a:effectLst/>
              <a:latin typeface="+mn-lt"/>
              <a:ea typeface="+mn-ea"/>
              <a:cs typeface="+mn-cs"/>
            </a:rPr>
            <a:t>物件費や補助金等経常経費の抑制に努めていく。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160782</xdr:rowOff>
    </xdr:from>
    <xdr:to>
      <xdr:col>7</xdr:col>
      <xdr:colOff>152400</xdr:colOff>
      <xdr:row>59</xdr:row>
      <xdr:rowOff>52070</xdr:rowOff>
    </xdr:to>
    <xdr:cxnSp macro="">
      <xdr:nvCxnSpPr>
        <xdr:cNvPr id="130" name="直線コネクタ 129"/>
        <xdr:cNvCxnSpPr/>
      </xdr:nvCxnSpPr>
      <xdr:spPr>
        <a:xfrm flipV="1">
          <a:off x="4114800" y="1010488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1"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62</xdr:row>
      <xdr:rowOff>1016</xdr:rowOff>
    </xdr:to>
    <xdr:cxnSp macro="">
      <xdr:nvCxnSpPr>
        <xdr:cNvPr id="133" name="直線コネクタ 132"/>
        <xdr:cNvCxnSpPr/>
      </xdr:nvCxnSpPr>
      <xdr:spPr>
        <a:xfrm flipV="1">
          <a:off x="3225800" y="10167620"/>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62</xdr:row>
      <xdr:rowOff>1016</xdr:rowOff>
    </xdr:to>
    <xdr:cxnSp macro="">
      <xdr:nvCxnSpPr>
        <xdr:cNvPr id="136" name="直線コネクタ 135"/>
        <xdr:cNvCxnSpPr/>
      </xdr:nvCxnSpPr>
      <xdr:spPr>
        <a:xfrm>
          <a:off x="2336800" y="1038479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146304</xdr:rowOff>
    </xdr:from>
    <xdr:to>
      <xdr:col>3</xdr:col>
      <xdr:colOff>279400</xdr:colOff>
      <xdr:row>60</xdr:row>
      <xdr:rowOff>97790</xdr:rowOff>
    </xdr:to>
    <xdr:cxnSp macro="">
      <xdr:nvCxnSpPr>
        <xdr:cNvPr id="139" name="直線コネクタ 138"/>
        <xdr:cNvCxnSpPr/>
      </xdr:nvCxnSpPr>
      <xdr:spPr>
        <a:xfrm>
          <a:off x="1447800" y="1009040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109982</xdr:rowOff>
    </xdr:from>
    <xdr:to>
      <xdr:col>7</xdr:col>
      <xdr:colOff>203200</xdr:colOff>
      <xdr:row>59</xdr:row>
      <xdr:rowOff>40132</xdr:rowOff>
    </xdr:to>
    <xdr:sp macro="" textlink="">
      <xdr:nvSpPr>
        <xdr:cNvPr id="149" name="円/楕円 148"/>
        <xdr:cNvSpPr/>
      </xdr:nvSpPr>
      <xdr:spPr>
        <a:xfrm>
          <a:off x="49022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31259</xdr:rowOff>
    </xdr:from>
    <xdr:ext cx="762000" cy="259045"/>
    <xdr:sp macro="" textlink="">
      <xdr:nvSpPr>
        <xdr:cNvPr id="150" name="財政構造の弾力性該当値テキスト"/>
        <xdr:cNvSpPr txBox="1"/>
      </xdr:nvSpPr>
      <xdr:spPr>
        <a:xfrm>
          <a:off x="5041900" y="99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1" name="円/楕円 150"/>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2" name="テキスト ボックス 151"/>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3" name="円/楕円 152"/>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54" name="テキスト ボックス 153"/>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5" name="円/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95504</xdr:rowOff>
    </xdr:from>
    <xdr:to>
      <xdr:col>2</xdr:col>
      <xdr:colOff>127000</xdr:colOff>
      <xdr:row>59</xdr:row>
      <xdr:rowOff>25654</xdr:rowOff>
    </xdr:to>
    <xdr:sp macro="" textlink="">
      <xdr:nvSpPr>
        <xdr:cNvPr id="157" name="円/楕円 156"/>
        <xdr:cNvSpPr/>
      </xdr:nvSpPr>
      <xdr:spPr>
        <a:xfrm>
          <a:off x="1397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35831</xdr:rowOff>
    </xdr:from>
    <xdr:ext cx="762000" cy="259045"/>
    <xdr:sp macro="" textlink="">
      <xdr:nvSpPr>
        <xdr:cNvPr id="158" name="テキスト ボックス 157"/>
        <xdr:cNvSpPr txBox="1"/>
      </xdr:nvSpPr>
      <xdr:spPr>
        <a:xfrm>
          <a:off x="1066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[374,565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村の地理的要因により、支所や保育所、診療所などの出先機関が多いこと、原子燃料サイクル事業などの特殊事情により、施設の維持管理業務に係る経費が要因となっており、類似団体平均よりも大きく上回っている。今後はこれらの施設管理・運営に係る物件費及び維持管理費を抑制し、経費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162734</xdr:rowOff>
    </xdr:from>
    <xdr:to>
      <xdr:col>7</xdr:col>
      <xdr:colOff>152400</xdr:colOff>
      <xdr:row>85</xdr:row>
      <xdr:rowOff>116429</xdr:rowOff>
    </xdr:to>
    <xdr:cxnSp macro="">
      <xdr:nvCxnSpPr>
        <xdr:cNvPr id="195" name="直線コネクタ 194"/>
        <xdr:cNvCxnSpPr/>
      </xdr:nvCxnSpPr>
      <xdr:spPr>
        <a:xfrm>
          <a:off x="4114800" y="14564534"/>
          <a:ext cx="838200" cy="1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109255</xdr:rowOff>
    </xdr:from>
    <xdr:ext cx="762000" cy="259045"/>
    <xdr:sp macro="" textlink="">
      <xdr:nvSpPr>
        <xdr:cNvPr id="196" name="人件費・物件費等の状況平均値テキスト"/>
        <xdr:cNvSpPr txBox="1"/>
      </xdr:nvSpPr>
      <xdr:spPr>
        <a:xfrm>
          <a:off x="5041900" y="1382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162734</xdr:rowOff>
    </xdr:from>
    <xdr:to>
      <xdr:col>6</xdr:col>
      <xdr:colOff>0</xdr:colOff>
      <xdr:row>85</xdr:row>
      <xdr:rowOff>21746</xdr:rowOff>
    </xdr:to>
    <xdr:cxnSp macro="">
      <xdr:nvCxnSpPr>
        <xdr:cNvPr id="198" name="直線コネクタ 197"/>
        <xdr:cNvCxnSpPr/>
      </xdr:nvCxnSpPr>
      <xdr:spPr>
        <a:xfrm flipV="1">
          <a:off x="3225800" y="14564534"/>
          <a:ext cx="8890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104889</xdr:rowOff>
    </xdr:from>
    <xdr:ext cx="736600" cy="259045"/>
    <xdr:sp macro="" textlink="">
      <xdr:nvSpPr>
        <xdr:cNvPr id="200" name="テキスト ボックス 199"/>
        <xdr:cNvSpPr txBox="1"/>
      </xdr:nvSpPr>
      <xdr:spPr>
        <a:xfrm>
          <a:off x="3733800" y="1364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21746</xdr:rowOff>
    </xdr:from>
    <xdr:to>
      <xdr:col>4</xdr:col>
      <xdr:colOff>482600</xdr:colOff>
      <xdr:row>85</xdr:row>
      <xdr:rowOff>120859</xdr:rowOff>
    </xdr:to>
    <xdr:cxnSp macro="">
      <xdr:nvCxnSpPr>
        <xdr:cNvPr id="201" name="直線コネクタ 200"/>
        <xdr:cNvCxnSpPr/>
      </xdr:nvCxnSpPr>
      <xdr:spPr>
        <a:xfrm flipV="1">
          <a:off x="2336800" y="14594996"/>
          <a:ext cx="889000" cy="9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83007</xdr:rowOff>
    </xdr:from>
    <xdr:ext cx="762000" cy="259045"/>
    <xdr:sp macro="" textlink="">
      <xdr:nvSpPr>
        <xdr:cNvPr id="203" name="テキスト ボックス 202"/>
        <xdr:cNvSpPr txBox="1"/>
      </xdr:nvSpPr>
      <xdr:spPr>
        <a:xfrm>
          <a:off x="2844800" y="136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123309</xdr:rowOff>
    </xdr:from>
    <xdr:to>
      <xdr:col>3</xdr:col>
      <xdr:colOff>279400</xdr:colOff>
      <xdr:row>85</xdr:row>
      <xdr:rowOff>120859</xdr:rowOff>
    </xdr:to>
    <xdr:cxnSp macro="">
      <xdr:nvCxnSpPr>
        <xdr:cNvPr id="204" name="直線コネクタ 203"/>
        <xdr:cNvCxnSpPr/>
      </xdr:nvCxnSpPr>
      <xdr:spPr>
        <a:xfrm>
          <a:off x="1447800" y="14525109"/>
          <a:ext cx="889000" cy="1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14178</xdr:rowOff>
    </xdr:from>
    <xdr:ext cx="762000" cy="259045"/>
    <xdr:sp macro="" textlink="">
      <xdr:nvSpPr>
        <xdr:cNvPr id="206" name="テキスト ボックス 205"/>
        <xdr:cNvSpPr txBox="1"/>
      </xdr:nvSpPr>
      <xdr:spPr>
        <a:xfrm>
          <a:off x="1955800" y="1373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128965</xdr:rowOff>
    </xdr:from>
    <xdr:ext cx="762000" cy="259045"/>
    <xdr:sp macro="" textlink="">
      <xdr:nvSpPr>
        <xdr:cNvPr id="208" name="テキスト ボックス 207"/>
        <xdr:cNvSpPr txBox="1"/>
      </xdr:nvSpPr>
      <xdr:spPr>
        <a:xfrm>
          <a:off x="1066800" y="1367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65629</xdr:rowOff>
    </xdr:from>
    <xdr:to>
      <xdr:col>7</xdr:col>
      <xdr:colOff>203200</xdr:colOff>
      <xdr:row>85</xdr:row>
      <xdr:rowOff>167229</xdr:rowOff>
    </xdr:to>
    <xdr:sp macro="" textlink="">
      <xdr:nvSpPr>
        <xdr:cNvPr id="214" name="円/楕円 213"/>
        <xdr:cNvSpPr/>
      </xdr:nvSpPr>
      <xdr:spPr>
        <a:xfrm>
          <a:off x="4902200" y="146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37706</xdr:rowOff>
    </xdr:from>
    <xdr:ext cx="762000" cy="259045"/>
    <xdr:sp macro="" textlink="">
      <xdr:nvSpPr>
        <xdr:cNvPr id="215" name="人件費・物件費等の状況該当値テキスト"/>
        <xdr:cNvSpPr txBox="1"/>
      </xdr:nvSpPr>
      <xdr:spPr>
        <a:xfrm>
          <a:off x="5041900" y="146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374,565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111934</xdr:rowOff>
    </xdr:from>
    <xdr:to>
      <xdr:col>6</xdr:col>
      <xdr:colOff>50800</xdr:colOff>
      <xdr:row>85</xdr:row>
      <xdr:rowOff>42084</xdr:rowOff>
    </xdr:to>
    <xdr:sp macro="" textlink="">
      <xdr:nvSpPr>
        <xdr:cNvPr id="216" name="円/楕円 215"/>
        <xdr:cNvSpPr/>
      </xdr:nvSpPr>
      <xdr:spPr>
        <a:xfrm>
          <a:off x="4064000" y="145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26861</xdr:rowOff>
    </xdr:from>
    <xdr:ext cx="736600" cy="259045"/>
    <xdr:sp macro="" textlink="">
      <xdr:nvSpPr>
        <xdr:cNvPr id="217" name="テキスト ボックス 216"/>
        <xdr:cNvSpPr txBox="1"/>
      </xdr:nvSpPr>
      <xdr:spPr>
        <a:xfrm>
          <a:off x="3733800" y="1460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338,261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142396</xdr:rowOff>
    </xdr:from>
    <xdr:to>
      <xdr:col>4</xdr:col>
      <xdr:colOff>533400</xdr:colOff>
      <xdr:row>85</xdr:row>
      <xdr:rowOff>72546</xdr:rowOff>
    </xdr:to>
    <xdr:sp macro="" textlink="">
      <xdr:nvSpPr>
        <xdr:cNvPr id="218" name="円/楕円 217"/>
        <xdr:cNvSpPr/>
      </xdr:nvSpPr>
      <xdr:spPr>
        <a:xfrm>
          <a:off x="3175000" y="145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57323</xdr:rowOff>
    </xdr:from>
    <xdr:ext cx="762000" cy="259045"/>
    <xdr:sp macro="" textlink="">
      <xdr:nvSpPr>
        <xdr:cNvPr id="219" name="テキスト ボックス 218"/>
        <xdr:cNvSpPr txBox="1"/>
      </xdr:nvSpPr>
      <xdr:spPr>
        <a:xfrm>
          <a:off x="2844800" y="1463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70059</xdr:rowOff>
    </xdr:from>
    <xdr:to>
      <xdr:col>3</xdr:col>
      <xdr:colOff>330200</xdr:colOff>
      <xdr:row>86</xdr:row>
      <xdr:rowOff>209</xdr:rowOff>
    </xdr:to>
    <xdr:sp macro="" textlink="">
      <xdr:nvSpPr>
        <xdr:cNvPr id="220" name="円/楕円 219"/>
        <xdr:cNvSpPr/>
      </xdr:nvSpPr>
      <xdr:spPr>
        <a:xfrm>
          <a:off x="2286000" y="14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156436</xdr:rowOff>
    </xdr:from>
    <xdr:ext cx="762000" cy="259045"/>
    <xdr:sp macro="" textlink="">
      <xdr:nvSpPr>
        <xdr:cNvPr id="221" name="テキスト ボックス 220"/>
        <xdr:cNvSpPr txBox="1"/>
      </xdr:nvSpPr>
      <xdr:spPr>
        <a:xfrm>
          <a:off x="1955800" y="147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375,850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72509</xdr:rowOff>
    </xdr:from>
    <xdr:to>
      <xdr:col>2</xdr:col>
      <xdr:colOff>127000</xdr:colOff>
      <xdr:row>85</xdr:row>
      <xdr:rowOff>2659</xdr:rowOff>
    </xdr:to>
    <xdr:sp macro="" textlink="">
      <xdr:nvSpPr>
        <xdr:cNvPr id="222" name="円/楕円 221"/>
        <xdr:cNvSpPr/>
      </xdr:nvSpPr>
      <xdr:spPr>
        <a:xfrm>
          <a:off x="1397000" y="144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158886</xdr:rowOff>
    </xdr:from>
    <xdr:ext cx="762000" cy="259045"/>
    <xdr:sp macro="" textlink="">
      <xdr:nvSpPr>
        <xdr:cNvPr id="223" name="テキスト ボックス 222"/>
        <xdr:cNvSpPr txBox="1"/>
      </xdr:nvSpPr>
      <xdr:spPr>
        <a:xfrm>
          <a:off x="1066800" y="14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給与制度については、国の制度改正に準じて改正を行い、給料表の改正、管理職手当の定額化、特殊勤務手当の見直し、定年退職者の特別昇給の廃止などを行っており、今後も人事院勧告や定員適正化計画に基づき、より一層の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167821</xdr:rowOff>
    </xdr:to>
    <xdr:cxnSp macro="">
      <xdr:nvCxnSpPr>
        <xdr:cNvPr id="259" name="直線コネクタ 258"/>
        <xdr:cNvCxnSpPr/>
      </xdr:nvCxnSpPr>
      <xdr:spPr>
        <a:xfrm flipV="1">
          <a:off x="16179800" y="1426028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60"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89</xdr:row>
      <xdr:rowOff>23888</xdr:rowOff>
    </xdr:to>
    <xdr:cxnSp macro="">
      <xdr:nvCxnSpPr>
        <xdr:cNvPr id="262" name="直線コネクタ 261"/>
        <xdr:cNvCxnSpPr/>
      </xdr:nvCxnSpPr>
      <xdr:spPr>
        <a:xfrm flipV="1">
          <a:off x="15290800" y="143981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4" name="テキスト ボックス 263"/>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23888</xdr:rowOff>
    </xdr:to>
    <xdr:cxnSp macro="">
      <xdr:nvCxnSpPr>
        <xdr:cNvPr id="265" name="直線コネクタ 264"/>
        <xdr:cNvCxnSpPr/>
      </xdr:nvCxnSpPr>
      <xdr:spPr>
        <a:xfrm>
          <a:off x="14401800" y="152484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160866</xdr:rowOff>
    </xdr:to>
    <xdr:cxnSp macro="">
      <xdr:nvCxnSpPr>
        <xdr:cNvPr id="268" name="直線コネクタ 267"/>
        <xdr:cNvCxnSpPr/>
      </xdr:nvCxnSpPr>
      <xdr:spPr>
        <a:xfrm>
          <a:off x="13512800" y="14271777"/>
          <a:ext cx="8890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0" name="テキスト ボックス 269"/>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8" name="円/楕円 277"/>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9"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80" name="円/楕円 279"/>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81" name="テキスト ボックス 280"/>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82" name="円/楕円 281"/>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84865</xdr:rowOff>
    </xdr:from>
    <xdr:ext cx="762000" cy="259045"/>
    <xdr:sp macro="" textlink="">
      <xdr:nvSpPr>
        <xdr:cNvPr id="283" name="テキスト ボックス 282"/>
        <xdr:cNvSpPr txBox="1"/>
      </xdr:nvSpPr>
      <xdr:spPr>
        <a:xfrm>
          <a:off x="14909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4" name="円/楕円 283"/>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5" name="テキスト ボックス 284"/>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6" name="円/楕円 285"/>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87" name="テキスト ボックス 286"/>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の地理的要因により、支所や保育所、診療所などの出先機関が多いこと、原子燃料サイクル事業などの特殊事情により、類似団体平均を上回っている。今後は定員適正化計画に基づき、こども園等の民営化を図るなど職員の減員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65236</xdr:rowOff>
    </xdr:from>
    <xdr:to>
      <xdr:col>24</xdr:col>
      <xdr:colOff>558800</xdr:colOff>
      <xdr:row>64</xdr:row>
      <xdr:rowOff>90043</xdr:rowOff>
    </xdr:to>
    <xdr:cxnSp macro="">
      <xdr:nvCxnSpPr>
        <xdr:cNvPr id="322" name="直線コネクタ 321"/>
        <xdr:cNvCxnSpPr/>
      </xdr:nvCxnSpPr>
      <xdr:spPr>
        <a:xfrm>
          <a:off x="16179800" y="10866586"/>
          <a:ext cx="8382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3"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33062</xdr:rowOff>
    </xdr:from>
    <xdr:to>
      <xdr:col>23</xdr:col>
      <xdr:colOff>406400</xdr:colOff>
      <xdr:row>63</xdr:row>
      <xdr:rowOff>65236</xdr:rowOff>
    </xdr:to>
    <xdr:cxnSp macro="">
      <xdr:nvCxnSpPr>
        <xdr:cNvPr id="325" name="直線コネクタ 324"/>
        <xdr:cNvCxnSpPr/>
      </xdr:nvCxnSpPr>
      <xdr:spPr>
        <a:xfrm>
          <a:off x="15290800" y="1083441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7" name="テキスト ボックス 326"/>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33062</xdr:rowOff>
    </xdr:from>
    <xdr:to>
      <xdr:col>22</xdr:col>
      <xdr:colOff>203200</xdr:colOff>
      <xdr:row>63</xdr:row>
      <xdr:rowOff>53975</xdr:rowOff>
    </xdr:to>
    <xdr:cxnSp macro="">
      <xdr:nvCxnSpPr>
        <xdr:cNvPr id="328" name="直線コネクタ 327"/>
        <xdr:cNvCxnSpPr/>
      </xdr:nvCxnSpPr>
      <xdr:spPr>
        <a:xfrm flipV="1">
          <a:off x="14401800" y="10834412"/>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35475</xdr:rowOff>
    </xdr:from>
    <xdr:to>
      <xdr:col>21</xdr:col>
      <xdr:colOff>0</xdr:colOff>
      <xdr:row>63</xdr:row>
      <xdr:rowOff>53975</xdr:rowOff>
    </xdr:to>
    <xdr:cxnSp macro="">
      <xdr:nvCxnSpPr>
        <xdr:cNvPr id="331" name="直線コネクタ 330"/>
        <xdr:cNvCxnSpPr/>
      </xdr:nvCxnSpPr>
      <xdr:spPr>
        <a:xfrm>
          <a:off x="13512800" y="108368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58903</xdr:rowOff>
    </xdr:from>
    <xdr:ext cx="762000" cy="259045"/>
    <xdr:sp macro="" textlink="">
      <xdr:nvSpPr>
        <xdr:cNvPr id="335" name="テキスト ボックス 334"/>
        <xdr:cNvSpPr txBox="1"/>
      </xdr:nvSpPr>
      <xdr:spPr>
        <a:xfrm>
          <a:off x="13131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39243</xdr:rowOff>
    </xdr:from>
    <xdr:to>
      <xdr:col>24</xdr:col>
      <xdr:colOff>609600</xdr:colOff>
      <xdr:row>64</xdr:row>
      <xdr:rowOff>140843</xdr:rowOff>
    </xdr:to>
    <xdr:sp macro="" textlink="">
      <xdr:nvSpPr>
        <xdr:cNvPr id="341" name="円/楕円 340"/>
        <xdr:cNvSpPr/>
      </xdr:nvSpPr>
      <xdr:spPr>
        <a:xfrm>
          <a:off x="169672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11320</xdr:rowOff>
    </xdr:from>
    <xdr:ext cx="762000" cy="259045"/>
    <xdr:sp macro="" textlink="">
      <xdr:nvSpPr>
        <xdr:cNvPr id="342" name="定員管理の状況該当値テキスト"/>
        <xdr:cNvSpPr txBox="1"/>
      </xdr:nvSpPr>
      <xdr:spPr>
        <a:xfrm>
          <a:off x="17106900" y="10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14436</xdr:rowOff>
    </xdr:from>
    <xdr:to>
      <xdr:col>23</xdr:col>
      <xdr:colOff>457200</xdr:colOff>
      <xdr:row>63</xdr:row>
      <xdr:rowOff>116036</xdr:rowOff>
    </xdr:to>
    <xdr:sp macro="" textlink="">
      <xdr:nvSpPr>
        <xdr:cNvPr id="343" name="円/楕円 342"/>
        <xdr:cNvSpPr/>
      </xdr:nvSpPr>
      <xdr:spPr>
        <a:xfrm>
          <a:off x="16129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100813</xdr:rowOff>
    </xdr:from>
    <xdr:ext cx="736600" cy="259045"/>
    <xdr:sp macro="" textlink="">
      <xdr:nvSpPr>
        <xdr:cNvPr id="344" name="テキスト ボックス 343"/>
        <xdr:cNvSpPr txBox="1"/>
      </xdr:nvSpPr>
      <xdr:spPr>
        <a:xfrm>
          <a:off x="15798800" y="1090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153712</xdr:rowOff>
    </xdr:from>
    <xdr:to>
      <xdr:col>22</xdr:col>
      <xdr:colOff>254000</xdr:colOff>
      <xdr:row>63</xdr:row>
      <xdr:rowOff>83862</xdr:rowOff>
    </xdr:to>
    <xdr:sp macro="" textlink="">
      <xdr:nvSpPr>
        <xdr:cNvPr id="345" name="円/楕円 344"/>
        <xdr:cNvSpPr/>
      </xdr:nvSpPr>
      <xdr:spPr>
        <a:xfrm>
          <a:off x="15240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68639</xdr:rowOff>
    </xdr:from>
    <xdr:ext cx="762000" cy="259045"/>
    <xdr:sp macro="" textlink="">
      <xdr:nvSpPr>
        <xdr:cNvPr id="346" name="テキスト ボックス 345"/>
        <xdr:cNvSpPr txBox="1"/>
      </xdr:nvSpPr>
      <xdr:spPr>
        <a:xfrm>
          <a:off x="14909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3175</xdr:rowOff>
    </xdr:from>
    <xdr:to>
      <xdr:col>21</xdr:col>
      <xdr:colOff>50800</xdr:colOff>
      <xdr:row>63</xdr:row>
      <xdr:rowOff>104775</xdr:rowOff>
    </xdr:to>
    <xdr:sp macro="" textlink="">
      <xdr:nvSpPr>
        <xdr:cNvPr id="347" name="円/楕円 346"/>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48" name="テキスト ボックス 347"/>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156125</xdr:rowOff>
    </xdr:from>
    <xdr:to>
      <xdr:col>19</xdr:col>
      <xdr:colOff>533400</xdr:colOff>
      <xdr:row>63</xdr:row>
      <xdr:rowOff>86275</xdr:rowOff>
    </xdr:to>
    <xdr:sp macro="" textlink="">
      <xdr:nvSpPr>
        <xdr:cNvPr id="349" name="円/楕円 348"/>
        <xdr:cNvSpPr/>
      </xdr:nvSpPr>
      <xdr:spPr>
        <a:xfrm>
          <a:off x="13462000" y="10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71052</xdr:rowOff>
    </xdr:from>
    <xdr:ext cx="762000" cy="259045"/>
    <xdr:sp macro="" textlink="">
      <xdr:nvSpPr>
        <xdr:cNvPr id="350" name="テキスト ボックス 349"/>
        <xdr:cNvSpPr txBox="1"/>
      </xdr:nvSpPr>
      <xdr:spPr>
        <a:xfrm>
          <a:off x="13131800" y="108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％と類似団体平均より下回っており、健全性が保たれている。普通会計や公営企業会計の元利償還金が今後数年増加傾向となることから、</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普通会計においては、</a:t>
          </a:r>
          <a:r>
            <a:rPr kumimoji="1" lang="ja-JP" altLang="ja-JP" sz="1100">
              <a:solidFill>
                <a:sysClr val="windowText" lastClr="000000"/>
              </a:solidFill>
              <a:effectLst/>
              <a:latin typeface="+mn-lt"/>
              <a:ea typeface="+mn-ea"/>
              <a:cs typeface="+mn-cs"/>
            </a:rPr>
            <a:t>新規借入は</a:t>
          </a:r>
          <a:r>
            <a:rPr kumimoji="1" lang="ja-JP" altLang="en-US" sz="1100">
              <a:solidFill>
                <a:sysClr val="windowText" lastClr="000000"/>
              </a:solidFill>
              <a:effectLst/>
              <a:latin typeface="+mn-lt"/>
              <a:ea typeface="+mn-ea"/>
              <a:cs typeface="+mn-cs"/>
            </a:rPr>
            <a:t>行っていない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157843</xdr:rowOff>
    </xdr:from>
    <xdr:to>
      <xdr:col>24</xdr:col>
      <xdr:colOff>558800</xdr:colOff>
      <xdr:row>37</xdr:row>
      <xdr:rowOff>43845</xdr:rowOff>
    </xdr:to>
    <xdr:cxnSp macro="">
      <xdr:nvCxnSpPr>
        <xdr:cNvPr id="387" name="直線コネクタ 386"/>
        <xdr:cNvCxnSpPr/>
      </xdr:nvCxnSpPr>
      <xdr:spPr>
        <a:xfrm flipV="1">
          <a:off x="16179800" y="63300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88"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43845</xdr:rowOff>
    </xdr:from>
    <xdr:to>
      <xdr:col>23</xdr:col>
      <xdr:colOff>406400</xdr:colOff>
      <xdr:row>37</xdr:row>
      <xdr:rowOff>66826</xdr:rowOff>
    </xdr:to>
    <xdr:cxnSp macro="">
      <xdr:nvCxnSpPr>
        <xdr:cNvPr id="390" name="直線コネクタ 389"/>
        <xdr:cNvCxnSpPr/>
      </xdr:nvCxnSpPr>
      <xdr:spPr>
        <a:xfrm flipV="1">
          <a:off x="15290800" y="63874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2" name="テキスト ボックス 391"/>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66826</xdr:rowOff>
    </xdr:from>
    <xdr:to>
      <xdr:col>22</xdr:col>
      <xdr:colOff>203200</xdr:colOff>
      <xdr:row>37</xdr:row>
      <xdr:rowOff>158750</xdr:rowOff>
    </xdr:to>
    <xdr:cxnSp macro="">
      <xdr:nvCxnSpPr>
        <xdr:cNvPr id="393" name="直線コネクタ 392"/>
        <xdr:cNvCxnSpPr/>
      </xdr:nvCxnSpPr>
      <xdr:spPr>
        <a:xfrm flipV="1">
          <a:off x="14401800" y="64104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151086</xdr:rowOff>
    </xdr:from>
    <xdr:ext cx="762000" cy="259045"/>
    <xdr:sp macro="" textlink="">
      <xdr:nvSpPr>
        <xdr:cNvPr id="395" name="テキスト ボックス 394"/>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101298</xdr:rowOff>
    </xdr:from>
    <xdr:to>
      <xdr:col>21</xdr:col>
      <xdr:colOff>0</xdr:colOff>
      <xdr:row>37</xdr:row>
      <xdr:rowOff>158750</xdr:rowOff>
    </xdr:to>
    <xdr:cxnSp macro="">
      <xdr:nvCxnSpPr>
        <xdr:cNvPr id="396" name="直線コネクタ 395"/>
        <xdr:cNvCxnSpPr/>
      </xdr:nvCxnSpPr>
      <xdr:spPr>
        <a:xfrm>
          <a:off x="13512800" y="64449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8" name="テキスト ボックス 397"/>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400" name="テキスト ボックス 399"/>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107043</xdr:rowOff>
    </xdr:from>
    <xdr:to>
      <xdr:col>24</xdr:col>
      <xdr:colOff>609600</xdr:colOff>
      <xdr:row>37</xdr:row>
      <xdr:rowOff>37193</xdr:rowOff>
    </xdr:to>
    <xdr:sp macro="" textlink="">
      <xdr:nvSpPr>
        <xdr:cNvPr id="406" name="円/楕円 405"/>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28320</xdr:rowOff>
    </xdr:from>
    <xdr:ext cx="762000" cy="259045"/>
    <xdr:sp macro="" textlink="">
      <xdr:nvSpPr>
        <xdr:cNvPr id="407"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164495</xdr:rowOff>
    </xdr:from>
    <xdr:to>
      <xdr:col>23</xdr:col>
      <xdr:colOff>457200</xdr:colOff>
      <xdr:row>37</xdr:row>
      <xdr:rowOff>94645</xdr:rowOff>
    </xdr:to>
    <xdr:sp macro="" textlink="">
      <xdr:nvSpPr>
        <xdr:cNvPr id="408" name="円/楕円 407"/>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104822</xdr:rowOff>
    </xdr:from>
    <xdr:ext cx="736600" cy="259045"/>
    <xdr:sp macro="" textlink="">
      <xdr:nvSpPr>
        <xdr:cNvPr id="409" name="テキスト ボックス 408"/>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16026</xdr:rowOff>
    </xdr:from>
    <xdr:to>
      <xdr:col>22</xdr:col>
      <xdr:colOff>254000</xdr:colOff>
      <xdr:row>37</xdr:row>
      <xdr:rowOff>117626</xdr:rowOff>
    </xdr:to>
    <xdr:sp macro="" textlink="">
      <xdr:nvSpPr>
        <xdr:cNvPr id="410" name="円/楕円 409"/>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127803</xdr:rowOff>
    </xdr:from>
    <xdr:ext cx="762000" cy="259045"/>
    <xdr:sp macro="" textlink="">
      <xdr:nvSpPr>
        <xdr:cNvPr id="411" name="テキスト ボックス 410"/>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12" name="円/楕円 411"/>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48277</xdr:rowOff>
    </xdr:from>
    <xdr:ext cx="762000" cy="259045"/>
    <xdr:sp macro="" textlink="">
      <xdr:nvSpPr>
        <xdr:cNvPr id="413" name="テキスト ボックス 412"/>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50498</xdr:rowOff>
    </xdr:from>
    <xdr:to>
      <xdr:col>19</xdr:col>
      <xdr:colOff>533400</xdr:colOff>
      <xdr:row>37</xdr:row>
      <xdr:rowOff>152098</xdr:rowOff>
    </xdr:to>
    <xdr:sp macro="" textlink="">
      <xdr:nvSpPr>
        <xdr:cNvPr id="414" name="円/楕円 413"/>
        <xdr:cNvSpPr/>
      </xdr:nvSpPr>
      <xdr:spPr>
        <a:xfrm>
          <a:off x="13462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162275</xdr:rowOff>
    </xdr:from>
    <xdr:ext cx="762000" cy="259045"/>
    <xdr:sp macro="" textlink="">
      <xdr:nvSpPr>
        <xdr:cNvPr id="415" name="テキスト ボックス 414"/>
        <xdr:cNvSpPr txBox="1"/>
      </xdr:nvSpPr>
      <xdr:spPr>
        <a:xfrm>
          <a:off x="13131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充当可能財源等が将来負担額を上回っているため、将来負担比率は生じていない。今後も引き続き負担比率が生じないよう、充当可能基金等の財源確保に努めていく。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6" name="直線コネクタ 44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8" name="直線コネクタ 44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5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2" name="フローチャート :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3" name="フローチャート : 判断 452"/>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4" name="テキスト ボックス 453"/>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84788</xdr:rowOff>
    </xdr:from>
    <xdr:to>
      <xdr:col>22</xdr:col>
      <xdr:colOff>254000</xdr:colOff>
      <xdr:row>16</xdr:row>
      <xdr:rowOff>14938</xdr:rowOff>
    </xdr:to>
    <xdr:sp macro="" textlink="">
      <xdr:nvSpPr>
        <xdr:cNvPr id="455" name="フローチャート : 判断 454"/>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6" name="テキスト ボックス 455"/>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19292</xdr:rowOff>
    </xdr:from>
    <xdr:to>
      <xdr:col>21</xdr:col>
      <xdr:colOff>50800</xdr:colOff>
      <xdr:row>15</xdr:row>
      <xdr:rowOff>120892</xdr:rowOff>
    </xdr:to>
    <xdr:sp macro="" textlink="">
      <xdr:nvSpPr>
        <xdr:cNvPr id="457" name="フローチャート : 判断 456"/>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58" name="テキスト ボックス 457"/>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59" name="フローチャート : 判断 458"/>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0" name="テキスト ボックス 459"/>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
10,679
252.68
14,975,303
14,754,099
196,256
8,402,046
6,303,184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baseline="0">
              <a:solidFill>
                <a:schemeClr val="dk1"/>
              </a:solidFill>
              <a:effectLst/>
              <a:latin typeface="+mn-lt"/>
              <a:ea typeface="+mn-ea"/>
              <a:cs typeface="+mn-cs"/>
            </a:rPr>
            <a:t>人件費に係る経常収支比率は類似団体平均を下回っている。行政改革大綱に基づき、職員等の定員管理、給与の適正化等に積極的に取り組んできた効果が表れており、事務事業の見直し等による職員定数の適正化に今後も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35</xdr:row>
      <xdr:rowOff>129722</xdr:rowOff>
    </xdr:to>
    <xdr:cxnSp macro="">
      <xdr:nvCxnSpPr>
        <xdr:cNvPr id="66" name="直線コネクタ 65"/>
        <xdr:cNvCxnSpPr/>
      </xdr:nvCxnSpPr>
      <xdr:spPr>
        <a:xfrm>
          <a:off x="3987800" y="6130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36</xdr:row>
      <xdr:rowOff>143328</xdr:rowOff>
    </xdr:to>
    <xdr:cxnSp macro="">
      <xdr:nvCxnSpPr>
        <xdr:cNvPr id="69" name="直線コネクタ 68"/>
        <xdr:cNvCxnSpPr/>
      </xdr:nvCxnSpPr>
      <xdr:spPr>
        <a:xfrm flipV="1">
          <a:off x="3098800" y="6130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113393</xdr:rowOff>
    </xdr:to>
    <xdr:cxnSp macro="">
      <xdr:nvCxnSpPr>
        <xdr:cNvPr id="72" name="直線コネクタ 71"/>
        <xdr:cNvCxnSpPr/>
      </xdr:nvCxnSpPr>
      <xdr:spPr>
        <a:xfrm flipV="1">
          <a:off x="2209800" y="6315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37</xdr:row>
      <xdr:rowOff>113393</xdr:rowOff>
    </xdr:to>
    <xdr:cxnSp macro="">
      <xdr:nvCxnSpPr>
        <xdr:cNvPr id="75" name="直線コネクタ 74"/>
        <xdr:cNvCxnSpPr/>
      </xdr:nvCxnSpPr>
      <xdr:spPr>
        <a:xfrm>
          <a:off x="1320800" y="62719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85" name="円/楕円 84"/>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95449</xdr:rowOff>
    </xdr:from>
    <xdr:ext cx="762000" cy="259045"/>
    <xdr:sp macro="" textlink="">
      <xdr:nvSpPr>
        <xdr:cNvPr id="86"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7" name="円/楕円 86"/>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8" name="テキスト ボックス 87"/>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1" name="円/楕円 90"/>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92" name="テキスト ボックス 91"/>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48986</xdr:rowOff>
    </xdr:from>
    <xdr:to>
      <xdr:col>1</xdr:col>
      <xdr:colOff>676275</xdr:colOff>
      <xdr:row>36</xdr:row>
      <xdr:rowOff>150586</xdr:rowOff>
    </xdr:to>
    <xdr:sp macro="" textlink="">
      <xdr:nvSpPr>
        <xdr:cNvPr id="93" name="円/楕円 92"/>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160763</xdr:rowOff>
    </xdr:from>
    <xdr:ext cx="762000" cy="259045"/>
    <xdr:sp macro="" textlink="">
      <xdr:nvSpPr>
        <xdr:cNvPr id="94" name="テキスト ボックス 93"/>
        <xdr:cNvSpPr txBox="1"/>
      </xdr:nvSpPr>
      <xdr:spPr>
        <a:xfrm>
          <a:off x="939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物件費の経常収支比率は、類似団体平均を上回っている。指定管理制度の導入による委託料の増や出先機関が多いことなどが大きな要因である。今後は今まで以上に物件費全体の経費節減に努めていく。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159004</xdr:rowOff>
    </xdr:to>
    <xdr:cxnSp macro="">
      <xdr:nvCxnSpPr>
        <xdr:cNvPr id="125" name="直線コネクタ 124"/>
        <xdr:cNvCxnSpPr/>
      </xdr:nvCxnSpPr>
      <xdr:spPr>
        <a:xfrm>
          <a:off x="15671800" y="2874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140733</xdr:rowOff>
    </xdr:from>
    <xdr:ext cx="762000" cy="259045"/>
    <xdr:sp macro="" textlink="">
      <xdr:nvSpPr>
        <xdr:cNvPr id="126" name="物件費平均値テキスト"/>
        <xdr:cNvSpPr txBox="1"/>
      </xdr:nvSpPr>
      <xdr:spPr>
        <a:xfrm>
          <a:off x="16598900" y="254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17</xdr:row>
      <xdr:rowOff>42418</xdr:rowOff>
    </xdr:to>
    <xdr:cxnSp macro="">
      <xdr:nvCxnSpPr>
        <xdr:cNvPr id="128" name="直線コネクタ 127"/>
        <xdr:cNvCxnSpPr/>
      </xdr:nvCxnSpPr>
      <xdr:spPr>
        <a:xfrm flipV="1">
          <a:off x="14782800" y="2874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17</xdr:row>
      <xdr:rowOff>170434</xdr:rowOff>
    </xdr:to>
    <xdr:cxnSp macro="">
      <xdr:nvCxnSpPr>
        <xdr:cNvPr id="131" name="直線コネクタ 130"/>
        <xdr:cNvCxnSpPr/>
      </xdr:nvCxnSpPr>
      <xdr:spPr>
        <a:xfrm flipV="1">
          <a:off x="13893800" y="29570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33" name="テキスト ボックス 132"/>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170434</xdr:rowOff>
    </xdr:to>
    <xdr:cxnSp macro="">
      <xdr:nvCxnSpPr>
        <xdr:cNvPr id="134" name="直線コネクタ 133"/>
        <xdr:cNvCxnSpPr/>
      </xdr:nvCxnSpPr>
      <xdr:spPr>
        <a:xfrm>
          <a:off x="13004800" y="284734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71391</xdr:rowOff>
    </xdr:from>
    <xdr:ext cx="762000" cy="259045"/>
    <xdr:sp macro="" textlink="">
      <xdr:nvSpPr>
        <xdr:cNvPr id="136" name="テキスト ボックス 135"/>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8" name="テキスト ボックス 137"/>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4" name="円/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80281</xdr:rowOff>
    </xdr:from>
    <xdr:ext cx="762000" cy="259045"/>
    <xdr:sp macro=""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6" name="円/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47" name="テキスト ボックス 14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8" name="円/楕円 147"/>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49" name="テキスト ボックス 148"/>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50" name="円/楕円 149"/>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51" name="テキスト ボックス 150"/>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扶助費に係る経常収支比率は、類似団体平均を下回っている。今後も継続して資格審査等の適正化を進め、扶助費の抑制に努めていく。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146050</xdr:rowOff>
    </xdr:from>
    <xdr:to>
      <xdr:col>7</xdr:col>
      <xdr:colOff>15875</xdr:colOff>
      <xdr:row>52</xdr:row>
      <xdr:rowOff>165100</xdr:rowOff>
    </xdr:to>
    <xdr:cxnSp macro="">
      <xdr:nvCxnSpPr>
        <xdr:cNvPr id="186" name="直線コネクタ 185"/>
        <xdr:cNvCxnSpPr/>
      </xdr:nvCxnSpPr>
      <xdr:spPr>
        <a:xfrm flipV="1">
          <a:off x="3987800" y="9061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89" name="直線コネクタ 188"/>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31750</xdr:rowOff>
    </xdr:to>
    <xdr:cxnSp macro="">
      <xdr:nvCxnSpPr>
        <xdr:cNvPr id="192" name="直線コネクタ 191"/>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31750</xdr:rowOff>
    </xdr:to>
    <xdr:cxnSp macro="">
      <xdr:nvCxnSpPr>
        <xdr:cNvPr id="195" name="直線コネクタ 194"/>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95250</xdr:rowOff>
    </xdr:from>
    <xdr:to>
      <xdr:col>7</xdr:col>
      <xdr:colOff>66675</xdr:colOff>
      <xdr:row>53</xdr:row>
      <xdr:rowOff>25400</xdr:rowOff>
    </xdr:to>
    <xdr:sp macro="" textlink="">
      <xdr:nvSpPr>
        <xdr:cNvPr id="205" name="円/楕円 204"/>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3827</xdr:rowOff>
    </xdr:from>
    <xdr:ext cx="762000" cy="259045"/>
    <xdr:sp macro="" textlink="">
      <xdr:nvSpPr>
        <xdr:cNvPr id="206"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7" name="円/楕円 206"/>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8" name="テキスト ボックス 207"/>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9" name="円/楕円 208"/>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0" name="テキスト ボックス 209"/>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1" name="円/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その他に係る経常収支比率は類似団体を下回っている。今後も他会計への繰出金の適正を図り、普通会計の負担軽減に努めていく。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55</xdr:row>
      <xdr:rowOff>168910</xdr:rowOff>
    </xdr:to>
    <xdr:cxnSp macro="">
      <xdr:nvCxnSpPr>
        <xdr:cNvPr id="247" name="直線コネクタ 246"/>
        <xdr:cNvCxnSpPr/>
      </xdr:nvCxnSpPr>
      <xdr:spPr>
        <a:xfrm flipV="1">
          <a:off x="15671800" y="929386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35560</xdr:rowOff>
    </xdr:to>
    <xdr:cxnSp macro="">
      <xdr:nvCxnSpPr>
        <xdr:cNvPr id="250" name="直線コネクタ 249"/>
        <xdr:cNvCxnSpPr/>
      </xdr:nvCxnSpPr>
      <xdr:spPr>
        <a:xfrm flipV="1">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56</xdr:row>
      <xdr:rowOff>35560</xdr:rowOff>
    </xdr:to>
    <xdr:cxnSp macro="">
      <xdr:nvCxnSpPr>
        <xdr:cNvPr id="253" name="直線コネクタ 252"/>
        <xdr:cNvCxnSpPr/>
      </xdr:nvCxnSpPr>
      <xdr:spPr>
        <a:xfrm>
          <a:off x="13893800" y="93929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39370</xdr:rowOff>
    </xdr:to>
    <xdr:cxnSp macro="">
      <xdr:nvCxnSpPr>
        <xdr:cNvPr id="256" name="直線コネクタ 255"/>
        <xdr:cNvCxnSpPr/>
      </xdr:nvCxnSpPr>
      <xdr:spPr>
        <a:xfrm flipV="1">
          <a:off x="13004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156210</xdr:rowOff>
    </xdr:from>
    <xdr:to>
      <xdr:col>24</xdr:col>
      <xdr:colOff>82550</xdr:colOff>
      <xdr:row>54</xdr:row>
      <xdr:rowOff>86360</xdr:rowOff>
    </xdr:to>
    <xdr:sp macro="" textlink="">
      <xdr:nvSpPr>
        <xdr:cNvPr id="266" name="円/楕円 26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64787</xdr:rowOff>
    </xdr:from>
    <xdr:ext cx="762000" cy="259045"/>
    <xdr:sp macro="" textlink="">
      <xdr:nvSpPr>
        <xdr:cNvPr id="26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8" name="円/楕円 267"/>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9" name="テキスト ボックス 268"/>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0" name="円/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2" name="円/楕円 271"/>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3" name="テキスト ボックス 272"/>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補助費の経常収支比率が類似団体平均を上回っている。一部事務組合</a:t>
          </a:r>
          <a:r>
            <a:rPr kumimoji="1" lang="ja-JP" altLang="en-US" sz="1100">
              <a:solidFill>
                <a:schemeClr val="dk1"/>
              </a:solidFill>
              <a:effectLst/>
              <a:latin typeface="+mn-lt"/>
              <a:ea typeface="+mn-ea"/>
              <a:cs typeface="+mn-cs"/>
            </a:rPr>
            <a:t>（ごみ、し尿処理、消防業務等）</a:t>
          </a:r>
          <a:r>
            <a:rPr kumimoji="1" lang="ja-JP" altLang="ja-JP" sz="1100">
              <a:solidFill>
                <a:schemeClr val="dk1"/>
              </a:solidFill>
              <a:effectLst/>
              <a:latin typeface="+mn-lt"/>
              <a:ea typeface="+mn-ea"/>
              <a:cs typeface="+mn-cs"/>
            </a:rPr>
            <a:t>の負担金や第一次産業振興対策</a:t>
          </a:r>
          <a:r>
            <a:rPr kumimoji="1" lang="ja-JP" altLang="en-US" sz="1100">
              <a:solidFill>
                <a:schemeClr val="dk1"/>
              </a:solidFill>
              <a:effectLst/>
              <a:latin typeface="+mn-lt"/>
              <a:ea typeface="+mn-ea"/>
              <a:cs typeface="+mn-cs"/>
            </a:rPr>
            <a:t>（農協、漁協等）</a:t>
          </a:r>
          <a:r>
            <a:rPr kumimoji="1" lang="ja-JP" altLang="ja-JP" sz="1100">
              <a:solidFill>
                <a:schemeClr val="dk1"/>
              </a:solidFill>
              <a:effectLst/>
              <a:latin typeface="+mn-lt"/>
              <a:ea typeface="+mn-ea"/>
              <a:cs typeface="+mn-cs"/>
            </a:rPr>
            <a:t>に係る助成金が多額になっていることが要因となっている。今後も補助金等の適正化に努め、歳出削減を図っていく。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38</xdr:row>
      <xdr:rowOff>134620</xdr:rowOff>
    </xdr:to>
    <xdr:cxnSp macro="">
      <xdr:nvCxnSpPr>
        <xdr:cNvPr id="308" name="直線コネクタ 307"/>
        <xdr:cNvCxnSpPr/>
      </xdr:nvCxnSpPr>
      <xdr:spPr>
        <a:xfrm>
          <a:off x="15671800" y="64744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41</xdr:row>
      <xdr:rowOff>1270</xdr:rowOff>
    </xdr:to>
    <xdr:cxnSp macro="">
      <xdr:nvCxnSpPr>
        <xdr:cNvPr id="311" name="直線コネクタ 310"/>
        <xdr:cNvCxnSpPr/>
      </xdr:nvCxnSpPr>
      <xdr:spPr>
        <a:xfrm flipV="1">
          <a:off x="14782800" y="647446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41</xdr:row>
      <xdr:rowOff>1270</xdr:rowOff>
    </xdr:to>
    <xdr:cxnSp macro="">
      <xdr:nvCxnSpPr>
        <xdr:cNvPr id="314" name="直線コネクタ 313"/>
        <xdr:cNvCxnSpPr/>
      </xdr:nvCxnSpPr>
      <xdr:spPr>
        <a:xfrm>
          <a:off x="13893800" y="66192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6" name="テキスト ボックス 315"/>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38</xdr:row>
      <xdr:rowOff>104140</xdr:rowOff>
    </xdr:to>
    <xdr:cxnSp macro="">
      <xdr:nvCxnSpPr>
        <xdr:cNvPr id="317" name="直線コネクタ 316"/>
        <xdr:cNvCxnSpPr/>
      </xdr:nvCxnSpPr>
      <xdr:spPr>
        <a:xfrm>
          <a:off x="13004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83820</xdr:rowOff>
    </xdr:from>
    <xdr:to>
      <xdr:col>24</xdr:col>
      <xdr:colOff>82550</xdr:colOff>
      <xdr:row>39</xdr:row>
      <xdr:rowOff>13970</xdr:rowOff>
    </xdr:to>
    <xdr:sp macro="" textlink="">
      <xdr:nvSpPr>
        <xdr:cNvPr id="327" name="円/楕円 326"/>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55897</xdr:rowOff>
    </xdr:from>
    <xdr:ext cx="762000" cy="259045"/>
    <xdr:sp macro="" textlink="">
      <xdr:nvSpPr>
        <xdr:cNvPr id="328"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29" name="円/楕円 328"/>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0" name="テキスト ボックス 329"/>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121920</xdr:rowOff>
    </xdr:from>
    <xdr:to>
      <xdr:col>21</xdr:col>
      <xdr:colOff>412750</xdr:colOff>
      <xdr:row>41</xdr:row>
      <xdr:rowOff>52070</xdr:rowOff>
    </xdr:to>
    <xdr:sp macro="" textlink="">
      <xdr:nvSpPr>
        <xdr:cNvPr id="331" name="円/楕円 330"/>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36847</xdr:rowOff>
    </xdr:from>
    <xdr:ext cx="762000" cy="259045"/>
    <xdr:sp macro="" textlink="">
      <xdr:nvSpPr>
        <xdr:cNvPr id="332" name="テキスト ボックス 331"/>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33" name="円/楕円 332"/>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34" name="テキスト ボックス 333"/>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35" name="円/楕円 334"/>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36" name="テキスト ボックス 335"/>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公債費に係る経常収支比率は、類似団体平均を下回っている。今後も現在の水準を維持できるよう財政運営計画に基づき村債の借入を精査し、公債費の抑制に努めていく。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85090</xdr:rowOff>
    </xdr:from>
    <xdr:to>
      <xdr:col>7</xdr:col>
      <xdr:colOff>15875</xdr:colOff>
      <xdr:row>73</xdr:row>
      <xdr:rowOff>100330</xdr:rowOff>
    </xdr:to>
    <xdr:cxnSp macro="">
      <xdr:nvCxnSpPr>
        <xdr:cNvPr id="369" name="直線コネクタ 368"/>
        <xdr:cNvCxnSpPr/>
      </xdr:nvCxnSpPr>
      <xdr:spPr>
        <a:xfrm>
          <a:off x="3987800" y="12600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0"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24130</xdr:rowOff>
    </xdr:from>
    <xdr:to>
      <xdr:col>5</xdr:col>
      <xdr:colOff>549275</xdr:colOff>
      <xdr:row>73</xdr:row>
      <xdr:rowOff>85090</xdr:rowOff>
    </xdr:to>
    <xdr:cxnSp macro="">
      <xdr:nvCxnSpPr>
        <xdr:cNvPr id="372" name="直線コネクタ 371"/>
        <xdr:cNvCxnSpPr/>
      </xdr:nvCxnSpPr>
      <xdr:spPr>
        <a:xfrm>
          <a:off x="3098800" y="12539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24130</xdr:rowOff>
    </xdr:from>
    <xdr:to>
      <xdr:col>4</xdr:col>
      <xdr:colOff>346075</xdr:colOff>
      <xdr:row>73</xdr:row>
      <xdr:rowOff>69850</xdr:rowOff>
    </xdr:to>
    <xdr:cxnSp macro="">
      <xdr:nvCxnSpPr>
        <xdr:cNvPr id="375" name="直線コネクタ 374"/>
        <xdr:cNvCxnSpPr/>
      </xdr:nvCxnSpPr>
      <xdr:spPr>
        <a:xfrm flipV="1">
          <a:off x="2209800" y="12539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7" name="テキスト ボックス 376"/>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31750</xdr:rowOff>
    </xdr:from>
    <xdr:to>
      <xdr:col>3</xdr:col>
      <xdr:colOff>142875</xdr:colOff>
      <xdr:row>73</xdr:row>
      <xdr:rowOff>69850</xdr:rowOff>
    </xdr:to>
    <xdr:cxnSp macro="">
      <xdr:nvCxnSpPr>
        <xdr:cNvPr id="378" name="直線コネクタ 377"/>
        <xdr:cNvCxnSpPr/>
      </xdr:nvCxnSpPr>
      <xdr:spPr>
        <a:xfrm>
          <a:off x="1320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49530</xdr:rowOff>
    </xdr:from>
    <xdr:to>
      <xdr:col>7</xdr:col>
      <xdr:colOff>66675</xdr:colOff>
      <xdr:row>73</xdr:row>
      <xdr:rowOff>151130</xdr:rowOff>
    </xdr:to>
    <xdr:sp macro="" textlink="">
      <xdr:nvSpPr>
        <xdr:cNvPr id="388" name="円/楕円 387"/>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129557</xdr:rowOff>
    </xdr:from>
    <xdr:ext cx="762000" cy="259045"/>
    <xdr:sp macro="" textlink="">
      <xdr:nvSpPr>
        <xdr:cNvPr id="389" name="公債費該当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34290</xdr:rowOff>
    </xdr:from>
    <xdr:to>
      <xdr:col>5</xdr:col>
      <xdr:colOff>600075</xdr:colOff>
      <xdr:row>73</xdr:row>
      <xdr:rowOff>135890</xdr:rowOff>
    </xdr:to>
    <xdr:sp macro="" textlink="">
      <xdr:nvSpPr>
        <xdr:cNvPr id="390" name="円/楕円 389"/>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146067</xdr:rowOff>
    </xdr:from>
    <xdr:ext cx="736600" cy="259045"/>
    <xdr:sp macro="" textlink="">
      <xdr:nvSpPr>
        <xdr:cNvPr id="391" name="テキスト ボックス 390"/>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144780</xdr:rowOff>
    </xdr:from>
    <xdr:to>
      <xdr:col>4</xdr:col>
      <xdr:colOff>396875</xdr:colOff>
      <xdr:row>73</xdr:row>
      <xdr:rowOff>74930</xdr:rowOff>
    </xdr:to>
    <xdr:sp macro="" textlink="">
      <xdr:nvSpPr>
        <xdr:cNvPr id="392" name="円/楕円 391"/>
        <xdr:cNvSpPr/>
      </xdr:nvSpPr>
      <xdr:spPr>
        <a:xfrm>
          <a:off x="3048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85107</xdr:rowOff>
    </xdr:from>
    <xdr:ext cx="762000" cy="259045"/>
    <xdr:sp macro="" textlink="">
      <xdr:nvSpPr>
        <xdr:cNvPr id="393" name="テキスト ボックス 392"/>
        <xdr:cNvSpPr txBox="1"/>
      </xdr:nvSpPr>
      <xdr:spPr>
        <a:xfrm>
          <a:off x="2717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94" name="円/楕円 393"/>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95" name="テキスト ボックス 394"/>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152400</xdr:rowOff>
    </xdr:from>
    <xdr:to>
      <xdr:col>1</xdr:col>
      <xdr:colOff>676275</xdr:colOff>
      <xdr:row>73</xdr:row>
      <xdr:rowOff>82550</xdr:rowOff>
    </xdr:to>
    <xdr:sp macro="" textlink="">
      <xdr:nvSpPr>
        <xdr:cNvPr id="396" name="円/楕円 395"/>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92727</xdr:rowOff>
    </xdr:from>
    <xdr:ext cx="762000" cy="259045"/>
    <xdr:sp macro="" textlink="">
      <xdr:nvSpPr>
        <xdr:cNvPr id="397" name="テキスト ボックス 396"/>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公債費以外に係る経常収支比率は、類似団体平均を下回っている。これは主に人件費及び物件費の減によるものが大きな要因であり、今後も経常経費の適正化に努めていく。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94996</xdr:rowOff>
    </xdr:from>
    <xdr:to>
      <xdr:col>24</xdr:col>
      <xdr:colOff>31750</xdr:colOff>
      <xdr:row>74</xdr:row>
      <xdr:rowOff>163576</xdr:rowOff>
    </xdr:to>
    <xdr:cxnSp macro="">
      <xdr:nvCxnSpPr>
        <xdr:cNvPr id="428" name="直線コネクタ 427"/>
        <xdr:cNvCxnSpPr/>
      </xdr:nvCxnSpPr>
      <xdr:spPr>
        <a:xfrm flipV="1">
          <a:off x="15671800" y="127822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77</xdr:row>
      <xdr:rowOff>124713</xdr:rowOff>
    </xdr:to>
    <xdr:cxnSp macro="">
      <xdr:nvCxnSpPr>
        <xdr:cNvPr id="431" name="直線コネクタ 430"/>
        <xdr:cNvCxnSpPr/>
      </xdr:nvCxnSpPr>
      <xdr:spPr>
        <a:xfrm flipV="1">
          <a:off x="14782800" y="12850876"/>
          <a:ext cx="8890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124713</xdr:rowOff>
    </xdr:to>
    <xdr:cxnSp macro="">
      <xdr:nvCxnSpPr>
        <xdr:cNvPr id="434" name="直線コネクタ 433"/>
        <xdr:cNvCxnSpPr/>
      </xdr:nvCxnSpPr>
      <xdr:spPr>
        <a:xfrm>
          <a:off x="13893800" y="13065761"/>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6" name="テキスト ボックス 43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76</xdr:row>
      <xdr:rowOff>35561</xdr:rowOff>
    </xdr:to>
    <xdr:cxnSp macro="">
      <xdr:nvCxnSpPr>
        <xdr:cNvPr id="437" name="直線コネクタ 436"/>
        <xdr:cNvCxnSpPr/>
      </xdr:nvCxnSpPr>
      <xdr:spPr>
        <a:xfrm>
          <a:off x="13004800" y="12809728"/>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9" name="テキスト ボックス 43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44196</xdr:rowOff>
    </xdr:from>
    <xdr:to>
      <xdr:col>24</xdr:col>
      <xdr:colOff>82550</xdr:colOff>
      <xdr:row>74</xdr:row>
      <xdr:rowOff>145796</xdr:rowOff>
    </xdr:to>
    <xdr:sp macro="" textlink="">
      <xdr:nvSpPr>
        <xdr:cNvPr id="447" name="円/楕円 446"/>
        <xdr:cNvSpPr/>
      </xdr:nvSpPr>
      <xdr:spPr>
        <a:xfrm>
          <a:off x="16459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60723</xdr:rowOff>
    </xdr:from>
    <xdr:ext cx="762000" cy="259045"/>
    <xdr:sp macro="" textlink="">
      <xdr:nvSpPr>
        <xdr:cNvPr id="448" name="公債費以外該当値テキスト"/>
        <xdr:cNvSpPr txBox="1"/>
      </xdr:nvSpPr>
      <xdr:spPr>
        <a:xfrm>
          <a:off x="16598900" y="125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49" name="円/楕円 448"/>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0" name="テキスト ボックス 449"/>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1" name="円/楕円 450"/>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2" name="テキスト ボックス 451"/>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3" name="円/楕円 452"/>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4" name="テキスト ボックス 453"/>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55" name="円/楕円 454"/>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56" name="テキスト ボックス 455"/>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青森県六ケ所村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127411</xdr:rowOff>
    </xdr:from>
    <xdr:to>
      <xdr:col>4</xdr:col>
      <xdr:colOff>1117600</xdr:colOff>
      <xdr:row>19</xdr:row>
      <xdr:rowOff>42586</xdr:rowOff>
    </xdr:to>
    <xdr:cxnSp macro="">
      <xdr:nvCxnSpPr>
        <xdr:cNvPr id="45" name="直線コネクタ 44"/>
        <xdr:cNvCxnSpPr/>
      </xdr:nvCxnSpPr>
      <xdr:spPr bwMode="auto">
        <a:xfrm flipV="1">
          <a:off x="5651500" y="2232436"/>
          <a:ext cx="0" cy="11153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14663</xdr:rowOff>
    </xdr:from>
    <xdr:ext cx="762000" cy="259045"/>
    <xdr:sp macro="" textlink="">
      <xdr:nvSpPr>
        <xdr:cNvPr id="46" name="人口1人当たり決算額の推移最小値テキスト130"/>
        <xdr:cNvSpPr txBox="1"/>
      </xdr:nvSpPr>
      <xdr:spPr>
        <a:xfrm>
          <a:off x="5740400" y="33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19</xdr:row>
      <xdr:rowOff>42586</xdr:rowOff>
    </xdr:from>
    <xdr:to>
      <xdr:col>5</xdr:col>
      <xdr:colOff>73025</xdr:colOff>
      <xdr:row>19</xdr:row>
      <xdr:rowOff>42586</xdr:rowOff>
    </xdr:to>
    <xdr:cxnSp macro="">
      <xdr:nvCxnSpPr>
        <xdr:cNvPr id="47" name="直線コネクタ 46"/>
        <xdr:cNvCxnSpPr/>
      </xdr:nvCxnSpPr>
      <xdr:spPr bwMode="auto">
        <a:xfrm>
          <a:off x="5562600" y="334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42338</xdr:rowOff>
    </xdr:from>
    <xdr:ext cx="762000" cy="259045"/>
    <xdr:sp macro="" textlink="">
      <xdr:nvSpPr>
        <xdr:cNvPr id="48" name="人口1人当たり決算額の推移最大値テキスト130"/>
        <xdr:cNvSpPr txBox="1"/>
      </xdr:nvSpPr>
      <xdr:spPr>
        <a:xfrm>
          <a:off x="5740400" y="19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12</xdr:row>
      <xdr:rowOff>127411</xdr:rowOff>
    </xdr:from>
    <xdr:to>
      <xdr:col>5</xdr:col>
      <xdr:colOff>73025</xdr:colOff>
      <xdr:row>12</xdr:row>
      <xdr:rowOff>127411</xdr:rowOff>
    </xdr:to>
    <xdr:cxnSp macro="">
      <xdr:nvCxnSpPr>
        <xdr:cNvPr id="49" name="直線コネクタ 48"/>
        <xdr:cNvCxnSpPr/>
      </xdr:nvCxnSpPr>
      <xdr:spPr bwMode="auto">
        <a:xfrm>
          <a:off x="5562600" y="22324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84252</xdr:rowOff>
    </xdr:from>
    <xdr:to>
      <xdr:col>4</xdr:col>
      <xdr:colOff>1117600</xdr:colOff>
      <xdr:row>12</xdr:row>
      <xdr:rowOff>127411</xdr:rowOff>
    </xdr:to>
    <xdr:cxnSp macro="">
      <xdr:nvCxnSpPr>
        <xdr:cNvPr id="50" name="直線コネクタ 49"/>
        <xdr:cNvCxnSpPr/>
      </xdr:nvCxnSpPr>
      <xdr:spPr bwMode="auto">
        <a:xfrm>
          <a:off x="5003800" y="2189277"/>
          <a:ext cx="6477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60873</xdr:rowOff>
    </xdr:from>
    <xdr:ext cx="762000" cy="259045"/>
    <xdr:sp macro="" textlink="">
      <xdr:nvSpPr>
        <xdr:cNvPr id="51" name="人口1人当たり決算額の推移平均値テキスト130"/>
        <xdr:cNvSpPr txBox="1"/>
      </xdr:nvSpPr>
      <xdr:spPr>
        <a:xfrm>
          <a:off x="5740400" y="3023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88796</xdr:rowOff>
    </xdr:from>
    <xdr:to>
      <xdr:col>5</xdr:col>
      <xdr:colOff>34925</xdr:colOff>
      <xdr:row>18</xdr:row>
      <xdr:rowOff>18946</xdr:rowOff>
    </xdr:to>
    <xdr:sp macro="" textlink="">
      <xdr:nvSpPr>
        <xdr:cNvPr id="52" name="フローチャート : 判断 51"/>
        <xdr:cNvSpPr/>
      </xdr:nvSpPr>
      <xdr:spPr bwMode="auto">
        <a:xfrm>
          <a:off x="56007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76426</xdr:rowOff>
    </xdr:from>
    <xdr:to>
      <xdr:col>4</xdr:col>
      <xdr:colOff>469900</xdr:colOff>
      <xdr:row>12</xdr:row>
      <xdr:rowOff>84252</xdr:rowOff>
    </xdr:to>
    <xdr:cxnSp macro="">
      <xdr:nvCxnSpPr>
        <xdr:cNvPr id="53" name="直線コネクタ 52"/>
        <xdr:cNvCxnSpPr/>
      </xdr:nvCxnSpPr>
      <xdr:spPr bwMode="auto">
        <a:xfrm>
          <a:off x="4305300" y="2181451"/>
          <a:ext cx="698500" cy="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148773</xdr:rowOff>
    </xdr:from>
    <xdr:to>
      <xdr:col>4</xdr:col>
      <xdr:colOff>520700</xdr:colOff>
      <xdr:row>18</xdr:row>
      <xdr:rowOff>78923</xdr:rowOff>
    </xdr:to>
    <xdr:sp macro="" textlink="">
      <xdr:nvSpPr>
        <xdr:cNvPr id="54" name="フローチャート : 判断 53"/>
        <xdr:cNvSpPr/>
      </xdr:nvSpPr>
      <xdr:spPr bwMode="auto">
        <a:xfrm>
          <a:off x="4953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63700</xdr:rowOff>
    </xdr:from>
    <xdr:ext cx="736600" cy="259045"/>
    <xdr:sp macro="" textlink="">
      <xdr:nvSpPr>
        <xdr:cNvPr id="55" name="テキスト ボックス 54"/>
        <xdr:cNvSpPr txBox="1"/>
      </xdr:nvSpPr>
      <xdr:spPr>
        <a:xfrm>
          <a:off x="4622800" y="319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76426</xdr:rowOff>
    </xdr:from>
    <xdr:to>
      <xdr:col>3</xdr:col>
      <xdr:colOff>904875</xdr:colOff>
      <xdr:row>12</xdr:row>
      <xdr:rowOff>102441</xdr:rowOff>
    </xdr:to>
    <xdr:cxnSp macro="">
      <xdr:nvCxnSpPr>
        <xdr:cNvPr id="56" name="直線コネクタ 55"/>
        <xdr:cNvCxnSpPr/>
      </xdr:nvCxnSpPr>
      <xdr:spPr bwMode="auto">
        <a:xfrm flipV="1">
          <a:off x="3606800" y="2181451"/>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144315</xdr:rowOff>
    </xdr:from>
    <xdr:to>
      <xdr:col>3</xdr:col>
      <xdr:colOff>955675</xdr:colOff>
      <xdr:row>18</xdr:row>
      <xdr:rowOff>74465</xdr:rowOff>
    </xdr:to>
    <xdr:sp macro="" textlink="">
      <xdr:nvSpPr>
        <xdr:cNvPr id="57" name="フローチャート : 判断 56"/>
        <xdr:cNvSpPr/>
      </xdr:nvSpPr>
      <xdr:spPr bwMode="auto">
        <a:xfrm>
          <a:off x="4254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59242</xdr:rowOff>
    </xdr:from>
    <xdr:ext cx="762000" cy="259045"/>
    <xdr:sp macro="" textlink="">
      <xdr:nvSpPr>
        <xdr:cNvPr id="58" name="テキスト ボックス 57"/>
        <xdr:cNvSpPr txBox="1"/>
      </xdr:nvSpPr>
      <xdr:spPr>
        <a:xfrm>
          <a:off x="39243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102441</xdr:rowOff>
    </xdr:from>
    <xdr:to>
      <xdr:col>3</xdr:col>
      <xdr:colOff>206375</xdr:colOff>
      <xdr:row>12</xdr:row>
      <xdr:rowOff>164917</xdr:rowOff>
    </xdr:to>
    <xdr:cxnSp macro="">
      <xdr:nvCxnSpPr>
        <xdr:cNvPr id="59" name="直線コネクタ 58"/>
        <xdr:cNvCxnSpPr/>
      </xdr:nvCxnSpPr>
      <xdr:spPr bwMode="auto">
        <a:xfrm flipV="1">
          <a:off x="2908300" y="2207466"/>
          <a:ext cx="698500" cy="6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103472</xdr:rowOff>
    </xdr:from>
    <xdr:to>
      <xdr:col>3</xdr:col>
      <xdr:colOff>257175</xdr:colOff>
      <xdr:row>18</xdr:row>
      <xdr:rowOff>33622</xdr:rowOff>
    </xdr:to>
    <xdr:sp macro="" textlink="">
      <xdr:nvSpPr>
        <xdr:cNvPr id="60" name="フローチャート : 判断 59"/>
        <xdr:cNvSpPr/>
      </xdr:nvSpPr>
      <xdr:spPr bwMode="auto">
        <a:xfrm>
          <a:off x="35560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18399</xdr:rowOff>
    </xdr:from>
    <xdr:ext cx="762000" cy="259045"/>
    <xdr:sp macro="" textlink="">
      <xdr:nvSpPr>
        <xdr:cNvPr id="61" name="テキスト ボックス 60"/>
        <xdr:cNvSpPr txBox="1"/>
      </xdr:nvSpPr>
      <xdr:spPr>
        <a:xfrm>
          <a:off x="32258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133941</xdr:rowOff>
    </xdr:from>
    <xdr:ext cx="762000" cy="259045"/>
    <xdr:sp macro="" textlink="">
      <xdr:nvSpPr>
        <xdr:cNvPr id="63" name="テキスト ボックス 62"/>
        <xdr:cNvSpPr txBox="1"/>
      </xdr:nvSpPr>
      <xdr:spPr>
        <a:xfrm>
          <a:off x="25273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76611</xdr:rowOff>
    </xdr:from>
    <xdr:to>
      <xdr:col>5</xdr:col>
      <xdr:colOff>34925</xdr:colOff>
      <xdr:row>13</xdr:row>
      <xdr:rowOff>6761</xdr:rowOff>
    </xdr:to>
    <xdr:sp macro="" textlink="">
      <xdr:nvSpPr>
        <xdr:cNvPr id="69" name="円/楕円 68"/>
        <xdr:cNvSpPr/>
      </xdr:nvSpPr>
      <xdr:spPr bwMode="auto">
        <a:xfrm>
          <a:off x="5600700" y="21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23288</xdr:rowOff>
    </xdr:from>
    <xdr:ext cx="762000" cy="259045"/>
    <xdr:sp macro="" textlink="">
      <xdr:nvSpPr>
        <xdr:cNvPr id="70" name="人口1人当たり決算額の推移該当値テキスト130"/>
        <xdr:cNvSpPr txBox="1"/>
      </xdr:nvSpPr>
      <xdr:spPr>
        <a:xfrm>
          <a:off x="5740400" y="212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223,696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33452</xdr:rowOff>
    </xdr:from>
    <xdr:to>
      <xdr:col>4</xdr:col>
      <xdr:colOff>520700</xdr:colOff>
      <xdr:row>12</xdr:row>
      <xdr:rowOff>135052</xdr:rowOff>
    </xdr:to>
    <xdr:sp macro="" textlink="">
      <xdr:nvSpPr>
        <xdr:cNvPr id="71" name="円/楕円 70"/>
        <xdr:cNvSpPr/>
      </xdr:nvSpPr>
      <xdr:spPr bwMode="auto">
        <a:xfrm>
          <a:off x="4953000" y="213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145229</xdr:rowOff>
    </xdr:from>
    <xdr:ext cx="736600" cy="259045"/>
    <xdr:sp macro="" textlink="">
      <xdr:nvSpPr>
        <xdr:cNvPr id="72" name="テキスト ボックス 71"/>
        <xdr:cNvSpPr txBox="1"/>
      </xdr:nvSpPr>
      <xdr:spPr>
        <a:xfrm>
          <a:off x="4622800" y="19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229,360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25626</xdr:rowOff>
    </xdr:from>
    <xdr:to>
      <xdr:col>3</xdr:col>
      <xdr:colOff>955675</xdr:colOff>
      <xdr:row>12</xdr:row>
      <xdr:rowOff>127226</xdr:rowOff>
    </xdr:to>
    <xdr:sp macro="" textlink="">
      <xdr:nvSpPr>
        <xdr:cNvPr id="73" name="円/楕円 72"/>
        <xdr:cNvSpPr/>
      </xdr:nvSpPr>
      <xdr:spPr bwMode="auto">
        <a:xfrm>
          <a:off x="4254500" y="21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137403</xdr:rowOff>
    </xdr:from>
    <xdr:ext cx="762000" cy="259045"/>
    <xdr:sp macro="" textlink="">
      <xdr:nvSpPr>
        <xdr:cNvPr id="74" name="テキスト ボックス 73"/>
        <xdr:cNvSpPr txBox="1"/>
      </xdr:nvSpPr>
      <xdr:spPr>
        <a:xfrm>
          <a:off x="3924300" y="18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230,387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51641</xdr:rowOff>
    </xdr:from>
    <xdr:to>
      <xdr:col>3</xdr:col>
      <xdr:colOff>257175</xdr:colOff>
      <xdr:row>12</xdr:row>
      <xdr:rowOff>153241</xdr:rowOff>
    </xdr:to>
    <xdr:sp macro="" textlink="">
      <xdr:nvSpPr>
        <xdr:cNvPr id="75" name="円/楕円 74"/>
        <xdr:cNvSpPr/>
      </xdr:nvSpPr>
      <xdr:spPr bwMode="auto">
        <a:xfrm>
          <a:off x="3556000" y="215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163418</xdr:rowOff>
    </xdr:from>
    <xdr:ext cx="762000" cy="259045"/>
    <xdr:sp macro="" textlink="">
      <xdr:nvSpPr>
        <xdr:cNvPr id="76" name="テキスト ボックス 75"/>
        <xdr:cNvSpPr txBox="1"/>
      </xdr:nvSpPr>
      <xdr:spPr>
        <a:xfrm>
          <a:off x="3225800" y="19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226,973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114117</xdr:rowOff>
    </xdr:from>
    <xdr:to>
      <xdr:col>2</xdr:col>
      <xdr:colOff>692150</xdr:colOff>
      <xdr:row>13</xdr:row>
      <xdr:rowOff>44267</xdr:rowOff>
    </xdr:to>
    <xdr:sp macro="" textlink="">
      <xdr:nvSpPr>
        <xdr:cNvPr id="77" name="円/楕円 76"/>
        <xdr:cNvSpPr/>
      </xdr:nvSpPr>
      <xdr:spPr bwMode="auto">
        <a:xfrm>
          <a:off x="2857500" y="221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54444</xdr:rowOff>
    </xdr:from>
    <xdr:ext cx="762000" cy="259045"/>
    <xdr:sp macro="" textlink="">
      <xdr:nvSpPr>
        <xdr:cNvPr id="78" name="テキスト ボックス 77"/>
        <xdr:cNvSpPr txBox="1"/>
      </xdr:nvSpPr>
      <xdr:spPr>
        <a:xfrm>
          <a:off x="2527300" y="198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06" name="直線コネクタ 105"/>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07"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08" name="直線コネクタ 107"/>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09"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0" name="直線コネクタ 109"/>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721</xdr:rowOff>
    </xdr:from>
    <xdr:to>
      <xdr:col>4</xdr:col>
      <xdr:colOff>1117600</xdr:colOff>
      <xdr:row>34</xdr:row>
      <xdr:rowOff>164993</xdr:rowOff>
    </xdr:to>
    <xdr:cxnSp macro="">
      <xdr:nvCxnSpPr>
        <xdr:cNvPr id="111" name="直線コネクタ 110"/>
        <xdr:cNvCxnSpPr/>
      </xdr:nvCxnSpPr>
      <xdr:spPr bwMode="auto">
        <a:xfrm flipV="1">
          <a:off x="5003800" y="6268171"/>
          <a:ext cx="647700" cy="16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2"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3" name="フローチャート : 判断 112"/>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164993</xdr:rowOff>
    </xdr:from>
    <xdr:to>
      <xdr:col>4</xdr:col>
      <xdr:colOff>469900</xdr:colOff>
      <xdr:row>34</xdr:row>
      <xdr:rowOff>271110</xdr:rowOff>
    </xdr:to>
    <xdr:cxnSp macro="">
      <xdr:nvCxnSpPr>
        <xdr:cNvPr id="114" name="直線コネクタ 113"/>
        <xdr:cNvCxnSpPr/>
      </xdr:nvCxnSpPr>
      <xdr:spPr bwMode="auto">
        <a:xfrm flipV="1">
          <a:off x="4305300" y="6432443"/>
          <a:ext cx="698500" cy="10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5" name="フローチャート : 判断 114"/>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16" name="テキスト ボックス 115"/>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187122</xdr:rowOff>
    </xdr:from>
    <xdr:to>
      <xdr:col>3</xdr:col>
      <xdr:colOff>904875</xdr:colOff>
      <xdr:row>34</xdr:row>
      <xdr:rowOff>271110</xdr:rowOff>
    </xdr:to>
    <xdr:cxnSp macro="">
      <xdr:nvCxnSpPr>
        <xdr:cNvPr id="117" name="直線コネクタ 116"/>
        <xdr:cNvCxnSpPr/>
      </xdr:nvCxnSpPr>
      <xdr:spPr bwMode="auto">
        <a:xfrm>
          <a:off x="3606800" y="6111672"/>
          <a:ext cx="698500" cy="4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18" name="フローチャート : 判断 117"/>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19" name="テキスト ボックス 118"/>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187122</xdr:rowOff>
    </xdr:from>
    <xdr:to>
      <xdr:col>3</xdr:col>
      <xdr:colOff>206375</xdr:colOff>
      <xdr:row>33</xdr:row>
      <xdr:rowOff>318247</xdr:rowOff>
    </xdr:to>
    <xdr:cxnSp macro="">
      <xdr:nvCxnSpPr>
        <xdr:cNvPr id="120" name="直線コネクタ 119"/>
        <xdr:cNvCxnSpPr/>
      </xdr:nvCxnSpPr>
      <xdr:spPr bwMode="auto">
        <a:xfrm flipV="1">
          <a:off x="2908300" y="6111672"/>
          <a:ext cx="698500" cy="13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1" name="フローチャート : 判断 120"/>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2" name="テキスト ボックス 121"/>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3" name="フローチャート : 判断 122"/>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141271</xdr:rowOff>
    </xdr:from>
    <xdr:ext cx="762000" cy="259045"/>
    <xdr:sp macro="" textlink="">
      <xdr:nvSpPr>
        <xdr:cNvPr id="124" name="テキスト ボックス 123"/>
        <xdr:cNvSpPr txBox="1"/>
      </xdr:nvSpPr>
      <xdr:spPr>
        <a:xfrm>
          <a:off x="25273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292821</xdr:rowOff>
    </xdr:from>
    <xdr:to>
      <xdr:col>5</xdr:col>
      <xdr:colOff>34925</xdr:colOff>
      <xdr:row>34</xdr:row>
      <xdr:rowOff>51521</xdr:rowOff>
    </xdr:to>
    <xdr:sp macro="" textlink="">
      <xdr:nvSpPr>
        <xdr:cNvPr id="130" name="円/楕円 129"/>
        <xdr:cNvSpPr/>
      </xdr:nvSpPr>
      <xdr:spPr bwMode="auto">
        <a:xfrm>
          <a:off x="5600700" y="621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137898</xdr:rowOff>
    </xdr:from>
    <xdr:ext cx="762000" cy="259045"/>
    <xdr:sp macro="" textlink="">
      <xdr:nvSpPr>
        <xdr:cNvPr id="131" name="人口1人当たり決算額の推移該当値テキスト445"/>
        <xdr:cNvSpPr txBox="1"/>
      </xdr:nvSpPr>
      <xdr:spPr>
        <a:xfrm>
          <a:off x="5740400" y="60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114193</xdr:rowOff>
    </xdr:from>
    <xdr:to>
      <xdr:col>4</xdr:col>
      <xdr:colOff>520700</xdr:colOff>
      <xdr:row>34</xdr:row>
      <xdr:rowOff>215793</xdr:rowOff>
    </xdr:to>
    <xdr:sp macro="" textlink="">
      <xdr:nvSpPr>
        <xdr:cNvPr id="132" name="円/楕円 131"/>
        <xdr:cNvSpPr/>
      </xdr:nvSpPr>
      <xdr:spPr bwMode="auto">
        <a:xfrm>
          <a:off x="4953000" y="638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225970</xdr:rowOff>
    </xdr:from>
    <xdr:ext cx="736600" cy="259045"/>
    <xdr:sp macro="" textlink="">
      <xdr:nvSpPr>
        <xdr:cNvPr id="133" name="テキスト ボックス 132"/>
        <xdr:cNvSpPr txBox="1"/>
      </xdr:nvSpPr>
      <xdr:spPr>
        <a:xfrm>
          <a:off x="4622800" y="615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220309</xdr:rowOff>
    </xdr:from>
    <xdr:to>
      <xdr:col>3</xdr:col>
      <xdr:colOff>955675</xdr:colOff>
      <xdr:row>34</xdr:row>
      <xdr:rowOff>321909</xdr:rowOff>
    </xdr:to>
    <xdr:sp macro="" textlink="">
      <xdr:nvSpPr>
        <xdr:cNvPr id="134" name="円/楕円 133"/>
        <xdr:cNvSpPr/>
      </xdr:nvSpPr>
      <xdr:spPr bwMode="auto">
        <a:xfrm>
          <a:off x="4254500" y="648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332086</xdr:rowOff>
    </xdr:from>
    <xdr:ext cx="762000" cy="259045"/>
    <xdr:sp macro="" textlink="">
      <xdr:nvSpPr>
        <xdr:cNvPr id="135" name="テキスト ボックス 134"/>
        <xdr:cNvSpPr txBox="1"/>
      </xdr:nvSpPr>
      <xdr:spPr>
        <a:xfrm>
          <a:off x="3924300" y="625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136322</xdr:rowOff>
    </xdr:from>
    <xdr:to>
      <xdr:col>3</xdr:col>
      <xdr:colOff>257175</xdr:colOff>
      <xdr:row>33</xdr:row>
      <xdr:rowOff>237922</xdr:rowOff>
    </xdr:to>
    <xdr:sp macro="" textlink="">
      <xdr:nvSpPr>
        <xdr:cNvPr id="136" name="円/楕円 135"/>
        <xdr:cNvSpPr/>
      </xdr:nvSpPr>
      <xdr:spPr bwMode="auto">
        <a:xfrm>
          <a:off x="3556000" y="606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76649</xdr:rowOff>
    </xdr:from>
    <xdr:ext cx="762000" cy="259045"/>
    <xdr:sp macro="" textlink="">
      <xdr:nvSpPr>
        <xdr:cNvPr id="137" name="テキスト ボックス 136"/>
        <xdr:cNvSpPr txBox="1"/>
      </xdr:nvSpPr>
      <xdr:spPr>
        <a:xfrm>
          <a:off x="3225800" y="582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267447</xdr:rowOff>
    </xdr:from>
    <xdr:to>
      <xdr:col>2</xdr:col>
      <xdr:colOff>692150</xdr:colOff>
      <xdr:row>34</xdr:row>
      <xdr:rowOff>26147</xdr:rowOff>
    </xdr:to>
    <xdr:sp macro="" textlink="">
      <xdr:nvSpPr>
        <xdr:cNvPr id="138" name="円/楕円 137"/>
        <xdr:cNvSpPr/>
      </xdr:nvSpPr>
      <xdr:spPr bwMode="auto">
        <a:xfrm>
          <a:off x="2857500" y="619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36324</xdr:rowOff>
    </xdr:from>
    <xdr:ext cx="762000" cy="259045"/>
    <xdr:sp macro="" textlink="">
      <xdr:nvSpPr>
        <xdr:cNvPr id="139" name="テキスト ボックス 138"/>
        <xdr:cNvSpPr txBox="1"/>
      </xdr:nvSpPr>
      <xdr:spPr>
        <a:xfrm>
          <a:off x="2527300" y="59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年度より実質収支額、実質単年度収支ともに黒字で推移している。今後も実質収支額は黒字で推移すると見込まれるが、基金取り崩しによる財政運営の見直しを図り、財源確保に努めていく。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全会計の実質収支額は黒字であり、連結実質赤字は生じていない。今後も基金取り崩しによる財政運営の見直しを図り、財源確保に努めていく。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元利償還金については、小学校建設事業等に係る起債の償還が開始されることから</a:t>
          </a:r>
          <a:r>
            <a:rPr kumimoji="1" lang="en-US" altLang="ja-JP" sz="1100" baseline="0">
              <a:solidFill>
                <a:schemeClr val="dk1"/>
              </a:solidFill>
              <a:effectLst/>
              <a:latin typeface="+mn-lt"/>
              <a:ea typeface="+mn-ea"/>
              <a:cs typeface="+mn-cs"/>
            </a:rPr>
            <a:t>H25</a:t>
          </a:r>
          <a:r>
            <a:rPr kumimoji="1" lang="ja-JP" altLang="ja-JP" sz="1100" baseline="0">
              <a:solidFill>
                <a:schemeClr val="dk1"/>
              </a:solidFill>
              <a:effectLst/>
              <a:latin typeface="+mn-lt"/>
              <a:ea typeface="+mn-ea"/>
              <a:cs typeface="+mn-cs"/>
            </a:rPr>
            <a:t>年度以降数年間は増加傾向となるが、借入額の大きな起債の終了及び</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年度より新規発行の予定はしていないため</a:t>
          </a:r>
          <a:r>
            <a:rPr kumimoji="1" lang="en-US" altLang="ja-JP" sz="1100" baseline="0">
              <a:solidFill>
                <a:schemeClr val="dk1"/>
              </a:solidFill>
              <a:effectLst/>
              <a:latin typeface="+mn-lt"/>
              <a:ea typeface="+mn-ea"/>
              <a:cs typeface="+mn-cs"/>
            </a:rPr>
            <a:t>H32</a:t>
          </a:r>
          <a:r>
            <a:rPr kumimoji="1" lang="ja-JP" altLang="ja-JP" sz="1100" baseline="0">
              <a:solidFill>
                <a:schemeClr val="dk1"/>
              </a:solidFill>
              <a:effectLst/>
              <a:latin typeface="+mn-lt"/>
              <a:ea typeface="+mn-ea"/>
              <a:cs typeface="+mn-cs"/>
            </a:rPr>
            <a:t>年度より減少する見込みであるが、今後も財政運営計画に基づき起債の借入を精査し、新規発行の抑制を図っていく。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のところ充当可能財源等が将来負担額を上回っているため将来負担比率は生じていないが、今後は退職手当負担見込額等の増加が見込まれることから、地方債発行の抑制や基金運用の適正を図り財源確保に努め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14975303</v>
      </c>
      <c r="BO4" s="379"/>
      <c r="BP4" s="379"/>
      <c r="BQ4" s="379"/>
      <c r="BR4" s="379"/>
      <c r="BS4" s="379"/>
      <c r="BT4" s="379"/>
      <c r="BU4" s="380"/>
      <c r="BV4" s="378">
        <v>16668787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14754099</v>
      </c>
      <c r="BO5" s="384"/>
      <c r="BP5" s="384"/>
      <c r="BQ5" s="384"/>
      <c r="BR5" s="384"/>
      <c r="BS5" s="384"/>
      <c r="BT5" s="384"/>
      <c r="BU5" s="385"/>
      <c r="BV5" s="383">
        <v>16138288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70.7</v>
      </c>
      <c r="CU5" s="354"/>
      <c r="CV5" s="354"/>
      <c r="CW5" s="354"/>
      <c r="CX5" s="354"/>
      <c r="CY5" s="354"/>
      <c r="CZ5" s="354"/>
      <c r="DA5" s="355"/>
      <c r="DB5" s="353">
        <v>72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221204</v>
      </c>
      <c r="BO6" s="384"/>
      <c r="BP6" s="384"/>
      <c r="BQ6" s="384"/>
      <c r="BR6" s="384"/>
      <c r="BS6" s="384"/>
      <c r="BT6" s="384"/>
      <c r="BU6" s="385"/>
      <c r="BV6" s="383">
        <v>530499</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70.7</v>
      </c>
      <c r="CU6" s="530"/>
      <c r="CV6" s="530"/>
      <c r="CW6" s="530"/>
      <c r="CX6" s="530"/>
      <c r="CY6" s="530"/>
      <c r="CZ6" s="530"/>
      <c r="DA6" s="531"/>
      <c r="DB6" s="529">
        <v>72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24948</v>
      </c>
      <c r="BO7" s="384"/>
      <c r="BP7" s="384"/>
      <c r="BQ7" s="384"/>
      <c r="BR7" s="384"/>
      <c r="BS7" s="384"/>
      <c r="BT7" s="384"/>
      <c r="BU7" s="385"/>
      <c r="BV7" s="383">
        <v>338755</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8402046</v>
      </c>
      <c r="CU7" s="384"/>
      <c r="CV7" s="384"/>
      <c r="CW7" s="384"/>
      <c r="CX7" s="384"/>
      <c r="CY7" s="384"/>
      <c r="CZ7" s="384"/>
      <c r="DA7" s="385"/>
      <c r="DB7" s="383">
        <v>7793904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196256</v>
      </c>
      <c r="BO8" s="384"/>
      <c r="BP8" s="384"/>
      <c r="BQ8" s="384"/>
      <c r="BR8" s="384"/>
      <c r="BS8" s="384"/>
      <c r="BT8" s="384"/>
      <c r="BU8" s="385"/>
      <c r="BV8" s="383">
        <v>191744</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1.64</v>
      </c>
      <c r="CU8" s="493"/>
      <c r="CV8" s="493"/>
      <c r="CW8" s="493"/>
      <c r="CX8" s="493"/>
      <c r="CY8" s="493"/>
      <c r="CZ8" s="493"/>
      <c r="DA8" s="494"/>
      <c r="DB8" s="492">
        <v>1.58</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11095</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4512</v>
      </c>
      <c r="BO9" s="384"/>
      <c r="BP9" s="384"/>
      <c r="BQ9" s="384"/>
      <c r="BR9" s="384"/>
      <c r="BS9" s="384"/>
      <c r="BT9" s="384"/>
      <c r="BU9" s="385"/>
      <c r="BV9" s="383">
        <v>-28278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4.3</v>
      </c>
      <c r="CU9" s="354"/>
      <c r="CV9" s="354"/>
      <c r="CW9" s="354"/>
      <c r="CX9" s="354"/>
      <c r="CY9" s="354"/>
      <c r="CZ9" s="354"/>
      <c r="DA9" s="355"/>
      <c r="DB9" s="353">
        <v>4.2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11401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1044314</v>
      </c>
      <c r="BO10" s="384"/>
      <c r="BP10" s="384"/>
      <c r="BQ10" s="384"/>
      <c r="BR10" s="384"/>
      <c r="BS10" s="384"/>
      <c r="BT10" s="384"/>
      <c r="BU10" s="385"/>
      <c r="BV10" s="383">
        <v>270756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1950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10747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10679</v>
      </c>
      <c r="S13" s="485"/>
      <c r="T13" s="485"/>
      <c r="U13" s="485"/>
      <c r="V13" s="486"/>
      <c r="W13" s="472" t="s">
        <v>124</v>
      </c>
      <c r="X13" s="396"/>
      <c r="Y13" s="396"/>
      <c r="Z13" s="396"/>
      <c r="AA13" s="396"/>
      <c r="AB13" s="397"/>
      <c r="AC13" s="359">
        <v>872</v>
      </c>
      <c r="AD13" s="360"/>
      <c r="AE13" s="360"/>
      <c r="AF13" s="360"/>
      <c r="AG13" s="361"/>
      <c r="AH13" s="359">
        <v>930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1048826</v>
      </c>
      <c r="BO13" s="384"/>
      <c r="BP13" s="384"/>
      <c r="BQ13" s="384"/>
      <c r="BR13" s="384"/>
      <c r="BS13" s="384"/>
      <c r="BT13" s="384"/>
      <c r="BU13" s="385"/>
      <c r="BV13" s="383">
        <v>244428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4.8</v>
      </c>
      <c r="CU13" s="354"/>
      <c r="CV13" s="354"/>
      <c r="CW13" s="354"/>
      <c r="CX13" s="354"/>
      <c r="CY13" s="354"/>
      <c r="CZ13" s="354"/>
      <c r="DA13" s="355"/>
      <c r="DB13" s="353">
        <v>5.3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10888</v>
      </c>
      <c r="S14" s="485"/>
      <c r="T14" s="485"/>
      <c r="U14" s="485"/>
      <c r="V14" s="486"/>
      <c r="W14" s="487"/>
      <c r="X14" s="399"/>
      <c r="Y14" s="399"/>
      <c r="Z14" s="399"/>
      <c r="AA14" s="399"/>
      <c r="AB14" s="400"/>
      <c r="AC14" s="477">
        <v>14</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10821</v>
      </c>
      <c r="S15" s="485"/>
      <c r="T15" s="485"/>
      <c r="U15" s="485"/>
      <c r="V15" s="486"/>
      <c r="W15" s="472" t="s">
        <v>131</v>
      </c>
      <c r="X15" s="396"/>
      <c r="Y15" s="396"/>
      <c r="Z15" s="396"/>
      <c r="AA15" s="396"/>
      <c r="AB15" s="397"/>
      <c r="AC15" s="359">
        <v>2443</v>
      </c>
      <c r="AD15" s="360"/>
      <c r="AE15" s="360"/>
      <c r="AF15" s="360"/>
      <c r="AG15" s="361"/>
      <c r="AH15" s="359">
        <v>2562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6351247</v>
      </c>
      <c r="BO15" s="379"/>
      <c r="BP15" s="379"/>
      <c r="BQ15" s="379"/>
      <c r="BR15" s="379"/>
      <c r="BS15" s="379"/>
      <c r="BT15" s="379"/>
      <c r="BU15" s="380"/>
      <c r="BV15" s="378">
        <v>5887005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39.1</v>
      </c>
      <c r="AD16" s="478"/>
      <c r="AE16" s="478"/>
      <c r="AF16" s="478"/>
      <c r="AG16" s="479"/>
      <c r="AH16" s="477">
        <v>41.3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3680850</v>
      </c>
      <c r="BO16" s="384"/>
      <c r="BP16" s="384"/>
      <c r="BQ16" s="384"/>
      <c r="BR16" s="384"/>
      <c r="BS16" s="384"/>
      <c r="BT16" s="384"/>
      <c r="BU16" s="385"/>
      <c r="BV16" s="383">
        <v>3708995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2926</v>
      </c>
      <c r="AD17" s="360"/>
      <c r="AE17" s="360"/>
      <c r="AF17" s="360"/>
      <c r="AG17" s="361"/>
      <c r="AH17" s="359">
        <v>2678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8402046</v>
      </c>
      <c r="BO17" s="384"/>
      <c r="BP17" s="384"/>
      <c r="BQ17" s="384"/>
      <c r="BR17" s="384"/>
      <c r="BS17" s="384"/>
      <c r="BT17" s="384"/>
      <c r="BU17" s="385"/>
      <c r="BV17" s="383">
        <v>7793904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252.68</v>
      </c>
      <c r="M18" s="448"/>
      <c r="N18" s="448"/>
      <c r="O18" s="448"/>
      <c r="P18" s="448"/>
      <c r="Q18" s="448"/>
      <c r="R18" s="449"/>
      <c r="S18" s="449"/>
      <c r="T18" s="449"/>
      <c r="U18" s="449"/>
      <c r="V18" s="450"/>
      <c r="W18" s="464"/>
      <c r="X18" s="465"/>
      <c r="Y18" s="465"/>
      <c r="Z18" s="465"/>
      <c r="AA18" s="465"/>
      <c r="AB18" s="473"/>
      <c r="AC18" s="347">
        <v>46.9</v>
      </c>
      <c r="AD18" s="348"/>
      <c r="AE18" s="348"/>
      <c r="AF18" s="348"/>
      <c r="AG18" s="451"/>
      <c r="AH18" s="347">
        <v>43.2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5874419</v>
      </c>
      <c r="BO18" s="384"/>
      <c r="BP18" s="384"/>
      <c r="BQ18" s="384"/>
      <c r="BR18" s="384"/>
      <c r="BS18" s="384"/>
      <c r="BT18" s="384"/>
      <c r="BU18" s="385"/>
      <c r="BV18" s="383">
        <v>5735577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12518214</v>
      </c>
      <c r="BO19" s="384"/>
      <c r="BP19" s="384"/>
      <c r="BQ19" s="384"/>
      <c r="BR19" s="384"/>
      <c r="BS19" s="384"/>
      <c r="BT19" s="384"/>
      <c r="BU19" s="385"/>
      <c r="BV19" s="383">
        <v>11807241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4751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6303184</v>
      </c>
      <c r="BO23" s="384"/>
      <c r="BP23" s="384"/>
      <c r="BQ23" s="384"/>
      <c r="BR23" s="384"/>
      <c r="BS23" s="384"/>
      <c r="BT23" s="384"/>
      <c r="BU23" s="385"/>
      <c r="BV23" s="383">
        <v>6478651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7820</v>
      </c>
      <c r="R24" s="360"/>
      <c r="S24" s="360"/>
      <c r="T24" s="360"/>
      <c r="U24" s="360"/>
      <c r="V24" s="361"/>
      <c r="W24" s="425"/>
      <c r="X24" s="416"/>
      <c r="Y24" s="417"/>
      <c r="Z24" s="356" t="s">
        <v>154</v>
      </c>
      <c r="AA24" s="357"/>
      <c r="AB24" s="357"/>
      <c r="AC24" s="357"/>
      <c r="AD24" s="357"/>
      <c r="AE24" s="357"/>
      <c r="AF24" s="357"/>
      <c r="AG24" s="358"/>
      <c r="AH24" s="359">
        <v>186</v>
      </c>
      <c r="AI24" s="360"/>
      <c r="AJ24" s="360"/>
      <c r="AK24" s="360"/>
      <c r="AL24" s="361"/>
      <c r="AM24" s="359">
        <v>566556</v>
      </c>
      <c r="AN24" s="360"/>
      <c r="AO24" s="360"/>
      <c r="AP24" s="360"/>
      <c r="AQ24" s="360"/>
      <c r="AR24" s="361"/>
      <c r="AS24" s="359">
        <v>3046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6119475</v>
      </c>
      <c r="BO24" s="384"/>
      <c r="BP24" s="384"/>
      <c r="BQ24" s="384"/>
      <c r="BR24" s="384"/>
      <c r="BS24" s="384"/>
      <c r="BT24" s="384"/>
      <c r="BU24" s="385"/>
      <c r="BV24" s="383">
        <v>6276771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6300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2540606</v>
      </c>
      <c r="BO25" s="379"/>
      <c r="BP25" s="379"/>
      <c r="BQ25" s="379"/>
      <c r="BR25" s="379"/>
      <c r="BS25" s="379"/>
      <c r="BT25" s="379"/>
      <c r="BU25" s="380"/>
      <c r="BV25" s="378">
        <v>179305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5670</v>
      </c>
      <c r="R26" s="360"/>
      <c r="S26" s="360"/>
      <c r="T26" s="360"/>
      <c r="U26" s="360"/>
      <c r="V26" s="361"/>
      <c r="W26" s="425"/>
      <c r="X26" s="416"/>
      <c r="Y26" s="417"/>
      <c r="Z26" s="356" t="s">
        <v>160</v>
      </c>
      <c r="AA26" s="438"/>
      <c r="AB26" s="438"/>
      <c r="AC26" s="438"/>
      <c r="AD26" s="438"/>
      <c r="AE26" s="438"/>
      <c r="AF26" s="438"/>
      <c r="AG26" s="439"/>
      <c r="AH26" s="359">
        <v>7</v>
      </c>
      <c r="AI26" s="360"/>
      <c r="AJ26" s="360"/>
      <c r="AK26" s="360"/>
      <c r="AL26" s="361"/>
      <c r="AM26" s="359">
        <v>24241</v>
      </c>
      <c r="AN26" s="360"/>
      <c r="AO26" s="360"/>
      <c r="AP26" s="360"/>
      <c r="AQ26" s="360"/>
      <c r="AR26" s="361"/>
      <c r="AS26" s="359">
        <v>3463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2910</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32564</v>
      </c>
      <c r="AN27" s="360"/>
      <c r="AO27" s="360"/>
      <c r="AP27" s="360"/>
      <c r="AQ27" s="360"/>
      <c r="AR27" s="361"/>
      <c r="AS27" s="359">
        <v>2960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95212</v>
      </c>
      <c r="BO27" s="387"/>
      <c r="BP27" s="387"/>
      <c r="BQ27" s="387"/>
      <c r="BR27" s="387"/>
      <c r="BS27" s="387"/>
      <c r="BT27" s="387"/>
      <c r="BU27" s="388"/>
      <c r="BV27" s="386">
        <v>95200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2590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6752899</v>
      </c>
      <c r="BO28" s="379"/>
      <c r="BP28" s="379"/>
      <c r="BQ28" s="379"/>
      <c r="BR28" s="379"/>
      <c r="BS28" s="379"/>
      <c r="BT28" s="379"/>
      <c r="BU28" s="380"/>
      <c r="BV28" s="378">
        <v>5708585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2520</v>
      </c>
      <c r="R29" s="360"/>
      <c r="S29" s="360"/>
      <c r="T29" s="360"/>
      <c r="U29" s="360"/>
      <c r="V29" s="361"/>
      <c r="W29" s="426"/>
      <c r="X29" s="427"/>
      <c r="Y29" s="428"/>
      <c r="Z29" s="356" t="s">
        <v>170</v>
      </c>
      <c r="AA29" s="357"/>
      <c r="AB29" s="357"/>
      <c r="AC29" s="357"/>
      <c r="AD29" s="357"/>
      <c r="AE29" s="357"/>
      <c r="AF29" s="357"/>
      <c r="AG29" s="358"/>
      <c r="AH29" s="359">
        <v>197</v>
      </c>
      <c r="AI29" s="360"/>
      <c r="AJ29" s="360"/>
      <c r="AK29" s="360"/>
      <c r="AL29" s="361"/>
      <c r="AM29" s="359">
        <v>599120</v>
      </c>
      <c r="AN29" s="360"/>
      <c r="AO29" s="360"/>
      <c r="AP29" s="360"/>
      <c r="AQ29" s="360"/>
      <c r="AR29" s="361"/>
      <c r="AS29" s="359">
        <v>3041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3006674</v>
      </c>
      <c r="BO29" s="384"/>
      <c r="BP29" s="384"/>
      <c r="BQ29" s="384"/>
      <c r="BR29" s="384"/>
      <c r="BS29" s="384"/>
      <c r="BT29" s="384"/>
      <c r="BU29" s="385"/>
      <c r="BV29" s="383">
        <v>2332067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1912291</v>
      </c>
      <c r="BO30" s="387"/>
      <c r="BP30" s="387"/>
      <c r="BQ30" s="387"/>
      <c r="BR30" s="387"/>
      <c r="BS30" s="387"/>
      <c r="BT30" s="387"/>
      <c r="BU30" s="388"/>
      <c r="BV30" s="386">
        <v>1700401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北部上北広域事務組合(一般会計)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六ヶ所村地域振興開発(株)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農業集落排水事業会計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北部上北広域事務組合(病院事業会計)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(一般財団法人)六ヶ所村文化振興公社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上北地方教育・福祉事務組合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(一般社団法人)六ヶ所村農業振興公社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下北地域広域行政事務組合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十和田地区食肉処理事務組合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7881026</v>
      </c>
      <c r="S5" s="639"/>
      <c r="T5" s="639"/>
      <c r="U5" s="639"/>
      <c r="V5" s="639"/>
      <c r="W5" s="639"/>
      <c r="X5" s="639"/>
      <c r="Y5" s="686"/>
      <c r="Z5" s="699">
        <v>52.6</v>
      </c>
      <c r="AA5" s="699"/>
      <c r="AB5" s="699"/>
      <c r="AC5" s="699"/>
      <c r="AD5" s="700">
        <v>7881026</v>
      </c>
      <c r="AE5" s="700"/>
      <c r="AF5" s="700"/>
      <c r="AG5" s="700"/>
      <c r="AH5" s="700"/>
      <c r="AI5" s="700"/>
      <c r="AJ5" s="700"/>
      <c r="AK5" s="700"/>
      <c r="AL5" s="687">
        <v>94.8</v>
      </c>
      <c r="AM5" s="656"/>
      <c r="AN5" s="656"/>
      <c r="AO5" s="688"/>
      <c r="AP5" s="675" t="s">
        <v>208</v>
      </c>
      <c r="AQ5" s="676"/>
      <c r="AR5" s="676"/>
      <c r="AS5" s="676"/>
      <c r="AT5" s="676"/>
      <c r="AU5" s="676"/>
      <c r="AV5" s="676"/>
      <c r="AW5" s="676"/>
      <c r="AX5" s="676"/>
      <c r="AY5" s="676"/>
      <c r="AZ5" s="676"/>
      <c r="BA5" s="676"/>
      <c r="BB5" s="676"/>
      <c r="BC5" s="676"/>
      <c r="BD5" s="676"/>
      <c r="BE5" s="676"/>
      <c r="BF5" s="677"/>
      <c r="BG5" s="588">
        <v>7881026</v>
      </c>
      <c r="BH5" s="589"/>
      <c r="BI5" s="589"/>
      <c r="BJ5" s="589"/>
      <c r="BK5" s="589"/>
      <c r="BL5" s="589"/>
      <c r="BM5" s="589"/>
      <c r="BN5" s="590"/>
      <c r="BO5" s="641">
        <v>100</v>
      </c>
      <c r="BP5" s="641"/>
      <c r="BQ5" s="641"/>
      <c r="BR5" s="641"/>
      <c r="BS5" s="642">
        <v>66996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53000</v>
      </c>
      <c r="S6" s="589"/>
      <c r="T6" s="589"/>
      <c r="U6" s="589"/>
      <c r="V6" s="589"/>
      <c r="W6" s="589"/>
      <c r="X6" s="589"/>
      <c r="Y6" s="590"/>
      <c r="Z6" s="641">
        <v>0.4</v>
      </c>
      <c r="AA6" s="641"/>
      <c r="AB6" s="641"/>
      <c r="AC6" s="641"/>
      <c r="AD6" s="642">
        <v>53000</v>
      </c>
      <c r="AE6" s="642"/>
      <c r="AF6" s="642"/>
      <c r="AG6" s="642"/>
      <c r="AH6" s="642"/>
      <c r="AI6" s="642"/>
      <c r="AJ6" s="642"/>
      <c r="AK6" s="642"/>
      <c r="AL6" s="611">
        <v>0.6</v>
      </c>
      <c r="AM6" s="643"/>
      <c r="AN6" s="643"/>
      <c r="AO6" s="644"/>
      <c r="AP6" s="585" t="s">
        <v>213</v>
      </c>
      <c r="AQ6" s="586"/>
      <c r="AR6" s="586"/>
      <c r="AS6" s="586"/>
      <c r="AT6" s="586"/>
      <c r="AU6" s="586"/>
      <c r="AV6" s="586"/>
      <c r="AW6" s="586"/>
      <c r="AX6" s="586"/>
      <c r="AY6" s="586"/>
      <c r="AZ6" s="586"/>
      <c r="BA6" s="586"/>
      <c r="BB6" s="586"/>
      <c r="BC6" s="586"/>
      <c r="BD6" s="586"/>
      <c r="BE6" s="586"/>
      <c r="BF6" s="587"/>
      <c r="BG6" s="588">
        <v>7881026</v>
      </c>
      <c r="BH6" s="589"/>
      <c r="BI6" s="589"/>
      <c r="BJ6" s="589"/>
      <c r="BK6" s="589"/>
      <c r="BL6" s="589"/>
      <c r="BM6" s="589"/>
      <c r="BN6" s="590"/>
      <c r="BO6" s="641">
        <v>100</v>
      </c>
      <c r="BP6" s="641"/>
      <c r="BQ6" s="641"/>
      <c r="BR6" s="641"/>
      <c r="BS6" s="642">
        <v>66996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136766</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136766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2866</v>
      </c>
      <c r="S7" s="589"/>
      <c r="T7" s="589"/>
      <c r="U7" s="589"/>
      <c r="V7" s="589"/>
      <c r="W7" s="589"/>
      <c r="X7" s="589"/>
      <c r="Y7" s="590"/>
      <c r="Z7" s="641">
        <v>0</v>
      </c>
      <c r="AA7" s="641"/>
      <c r="AB7" s="641"/>
      <c r="AC7" s="641"/>
      <c r="AD7" s="642">
        <v>2866</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1013983</v>
      </c>
      <c r="BH7" s="589"/>
      <c r="BI7" s="589"/>
      <c r="BJ7" s="589"/>
      <c r="BK7" s="589"/>
      <c r="BL7" s="589"/>
      <c r="BM7" s="589"/>
      <c r="BN7" s="590"/>
      <c r="BO7" s="641">
        <v>12.9</v>
      </c>
      <c r="BP7" s="641"/>
      <c r="BQ7" s="641"/>
      <c r="BR7" s="641"/>
      <c r="BS7" s="642">
        <v>66996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3567974</v>
      </c>
      <c r="CS7" s="589"/>
      <c r="CT7" s="589"/>
      <c r="CU7" s="589"/>
      <c r="CV7" s="589"/>
      <c r="CW7" s="589"/>
      <c r="CX7" s="589"/>
      <c r="CY7" s="590"/>
      <c r="CZ7" s="641">
        <v>24.2</v>
      </c>
      <c r="DA7" s="641"/>
      <c r="DB7" s="641"/>
      <c r="DC7" s="641"/>
      <c r="DD7" s="594">
        <v>210959</v>
      </c>
      <c r="DE7" s="589"/>
      <c r="DF7" s="589"/>
      <c r="DG7" s="589"/>
      <c r="DH7" s="589"/>
      <c r="DI7" s="589"/>
      <c r="DJ7" s="589"/>
      <c r="DK7" s="589"/>
      <c r="DL7" s="589"/>
      <c r="DM7" s="589"/>
      <c r="DN7" s="589"/>
      <c r="DO7" s="589"/>
      <c r="DP7" s="590"/>
      <c r="DQ7" s="594">
        <v>3434069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6451</v>
      </c>
      <c r="S8" s="589"/>
      <c r="T8" s="589"/>
      <c r="U8" s="589"/>
      <c r="V8" s="589"/>
      <c r="W8" s="589"/>
      <c r="X8" s="589"/>
      <c r="Y8" s="590"/>
      <c r="Z8" s="641">
        <v>0</v>
      </c>
      <c r="AA8" s="641"/>
      <c r="AB8" s="641"/>
      <c r="AC8" s="641"/>
      <c r="AD8" s="642">
        <v>6451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18009</v>
      </c>
      <c r="BH8" s="589"/>
      <c r="BI8" s="589"/>
      <c r="BJ8" s="589"/>
      <c r="BK8" s="589"/>
      <c r="BL8" s="589"/>
      <c r="BM8" s="589"/>
      <c r="BN8" s="590"/>
      <c r="BO8" s="641">
        <v>0.2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2756552</v>
      </c>
      <c r="CS8" s="589"/>
      <c r="CT8" s="589"/>
      <c r="CU8" s="589"/>
      <c r="CV8" s="589"/>
      <c r="CW8" s="589"/>
      <c r="CX8" s="589"/>
      <c r="CY8" s="590"/>
      <c r="CZ8" s="641">
        <v>18.7</v>
      </c>
      <c r="DA8" s="641"/>
      <c r="DB8" s="641"/>
      <c r="DC8" s="641"/>
      <c r="DD8" s="594">
        <v>753133</v>
      </c>
      <c r="DE8" s="589"/>
      <c r="DF8" s="589"/>
      <c r="DG8" s="589"/>
      <c r="DH8" s="589"/>
      <c r="DI8" s="589"/>
      <c r="DJ8" s="589"/>
      <c r="DK8" s="589"/>
      <c r="DL8" s="589"/>
      <c r="DM8" s="589"/>
      <c r="DN8" s="589"/>
      <c r="DO8" s="589"/>
      <c r="DP8" s="590"/>
      <c r="DQ8" s="594">
        <v>1565693</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2680</v>
      </c>
      <c r="S9" s="589"/>
      <c r="T9" s="589"/>
      <c r="U9" s="589"/>
      <c r="V9" s="589"/>
      <c r="W9" s="589"/>
      <c r="X9" s="589"/>
      <c r="Y9" s="590"/>
      <c r="Z9" s="641">
        <v>0</v>
      </c>
      <c r="AA9" s="641"/>
      <c r="AB9" s="641"/>
      <c r="AC9" s="641"/>
      <c r="AD9" s="642">
        <v>2680</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486061</v>
      </c>
      <c r="BH9" s="589"/>
      <c r="BI9" s="589"/>
      <c r="BJ9" s="589"/>
      <c r="BK9" s="589"/>
      <c r="BL9" s="589"/>
      <c r="BM9" s="589"/>
      <c r="BN9" s="590"/>
      <c r="BO9" s="641">
        <v>6.2</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1340490</v>
      </c>
      <c r="CS9" s="589"/>
      <c r="CT9" s="589"/>
      <c r="CU9" s="589"/>
      <c r="CV9" s="589"/>
      <c r="CW9" s="589"/>
      <c r="CX9" s="589"/>
      <c r="CY9" s="590"/>
      <c r="CZ9" s="641">
        <v>9.1</v>
      </c>
      <c r="DA9" s="641"/>
      <c r="DB9" s="641"/>
      <c r="DC9" s="641"/>
      <c r="DD9" s="594">
        <v>305235</v>
      </c>
      <c r="DE9" s="589"/>
      <c r="DF9" s="589"/>
      <c r="DG9" s="589"/>
      <c r="DH9" s="589"/>
      <c r="DI9" s="589"/>
      <c r="DJ9" s="589"/>
      <c r="DK9" s="589"/>
      <c r="DL9" s="589"/>
      <c r="DM9" s="589"/>
      <c r="DN9" s="589"/>
      <c r="DO9" s="589"/>
      <c r="DP9" s="590"/>
      <c r="DQ9" s="594">
        <v>1265219</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201873</v>
      </c>
      <c r="S10" s="589"/>
      <c r="T10" s="589"/>
      <c r="U10" s="589"/>
      <c r="V10" s="589"/>
      <c r="W10" s="589"/>
      <c r="X10" s="589"/>
      <c r="Y10" s="590"/>
      <c r="Z10" s="641">
        <v>1.3</v>
      </c>
      <c r="AA10" s="641"/>
      <c r="AB10" s="641"/>
      <c r="AC10" s="641"/>
      <c r="AD10" s="642">
        <v>201873</v>
      </c>
      <c r="AE10" s="642"/>
      <c r="AF10" s="642"/>
      <c r="AG10" s="642"/>
      <c r="AH10" s="642"/>
      <c r="AI10" s="642"/>
      <c r="AJ10" s="642"/>
      <c r="AK10" s="642"/>
      <c r="AL10" s="611">
        <v>2.4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68337</v>
      </c>
      <c r="BH10" s="589"/>
      <c r="BI10" s="589"/>
      <c r="BJ10" s="589"/>
      <c r="BK10" s="589"/>
      <c r="BL10" s="589"/>
      <c r="BM10" s="589"/>
      <c r="BN10" s="590"/>
      <c r="BO10" s="641">
        <v>0.9</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524</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524</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6155</v>
      </c>
      <c r="S11" s="589"/>
      <c r="T11" s="589"/>
      <c r="U11" s="589"/>
      <c r="V11" s="589"/>
      <c r="W11" s="589"/>
      <c r="X11" s="589"/>
      <c r="Y11" s="590"/>
      <c r="Z11" s="641">
        <v>0</v>
      </c>
      <c r="AA11" s="641"/>
      <c r="AB11" s="641"/>
      <c r="AC11" s="641"/>
      <c r="AD11" s="642">
        <v>6155</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441576</v>
      </c>
      <c r="BH11" s="589"/>
      <c r="BI11" s="589"/>
      <c r="BJ11" s="589"/>
      <c r="BK11" s="589"/>
      <c r="BL11" s="589"/>
      <c r="BM11" s="589"/>
      <c r="BN11" s="590"/>
      <c r="BO11" s="641">
        <v>5.6</v>
      </c>
      <c r="BP11" s="641"/>
      <c r="BQ11" s="641"/>
      <c r="BR11" s="641"/>
      <c r="BS11" s="594">
        <v>66996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1263028</v>
      </c>
      <c r="CS11" s="589"/>
      <c r="CT11" s="589"/>
      <c r="CU11" s="589"/>
      <c r="CV11" s="589"/>
      <c r="CW11" s="589"/>
      <c r="CX11" s="589"/>
      <c r="CY11" s="590"/>
      <c r="CZ11" s="641">
        <v>8.6</v>
      </c>
      <c r="DA11" s="641"/>
      <c r="DB11" s="641"/>
      <c r="DC11" s="641"/>
      <c r="DD11" s="594">
        <v>529441</v>
      </c>
      <c r="DE11" s="589"/>
      <c r="DF11" s="589"/>
      <c r="DG11" s="589"/>
      <c r="DH11" s="589"/>
      <c r="DI11" s="589"/>
      <c r="DJ11" s="589"/>
      <c r="DK11" s="589"/>
      <c r="DL11" s="589"/>
      <c r="DM11" s="589"/>
      <c r="DN11" s="589"/>
      <c r="DO11" s="589"/>
      <c r="DP11" s="590"/>
      <c r="DQ11" s="594">
        <v>973578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6722985</v>
      </c>
      <c r="BH12" s="589"/>
      <c r="BI12" s="589"/>
      <c r="BJ12" s="589"/>
      <c r="BK12" s="589"/>
      <c r="BL12" s="589"/>
      <c r="BM12" s="589"/>
      <c r="BN12" s="590"/>
      <c r="BO12" s="641">
        <v>85.3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191806</v>
      </c>
      <c r="CS12" s="589"/>
      <c r="CT12" s="589"/>
      <c r="CU12" s="589"/>
      <c r="CV12" s="589"/>
      <c r="CW12" s="589"/>
      <c r="CX12" s="589"/>
      <c r="CY12" s="590"/>
      <c r="CZ12" s="641">
        <v>1.3</v>
      </c>
      <c r="DA12" s="641"/>
      <c r="DB12" s="641"/>
      <c r="DC12" s="641"/>
      <c r="DD12" s="594">
        <v>80276</v>
      </c>
      <c r="DE12" s="589"/>
      <c r="DF12" s="589"/>
      <c r="DG12" s="589"/>
      <c r="DH12" s="589"/>
      <c r="DI12" s="589"/>
      <c r="DJ12" s="589"/>
      <c r="DK12" s="589"/>
      <c r="DL12" s="589"/>
      <c r="DM12" s="589"/>
      <c r="DN12" s="589"/>
      <c r="DO12" s="589"/>
      <c r="DP12" s="590"/>
      <c r="DQ12" s="594">
        <v>191798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6811</v>
      </c>
      <c r="S13" s="589"/>
      <c r="T13" s="589"/>
      <c r="U13" s="589"/>
      <c r="V13" s="589"/>
      <c r="W13" s="589"/>
      <c r="X13" s="589"/>
      <c r="Y13" s="590"/>
      <c r="Z13" s="641">
        <v>0</v>
      </c>
      <c r="AA13" s="641"/>
      <c r="AB13" s="641"/>
      <c r="AC13" s="641"/>
      <c r="AD13" s="642">
        <v>6811</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6488834</v>
      </c>
      <c r="BH13" s="589"/>
      <c r="BI13" s="589"/>
      <c r="BJ13" s="589"/>
      <c r="BK13" s="589"/>
      <c r="BL13" s="589"/>
      <c r="BM13" s="589"/>
      <c r="BN13" s="590"/>
      <c r="BO13" s="641">
        <v>82.3</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1340054</v>
      </c>
      <c r="CS13" s="589"/>
      <c r="CT13" s="589"/>
      <c r="CU13" s="589"/>
      <c r="CV13" s="589"/>
      <c r="CW13" s="589"/>
      <c r="CX13" s="589"/>
      <c r="CY13" s="590"/>
      <c r="CZ13" s="641">
        <v>9.1</v>
      </c>
      <c r="DA13" s="641"/>
      <c r="DB13" s="641"/>
      <c r="DC13" s="641"/>
      <c r="DD13" s="594">
        <v>528862</v>
      </c>
      <c r="DE13" s="589"/>
      <c r="DF13" s="589"/>
      <c r="DG13" s="589"/>
      <c r="DH13" s="589"/>
      <c r="DI13" s="589"/>
      <c r="DJ13" s="589"/>
      <c r="DK13" s="589"/>
      <c r="DL13" s="589"/>
      <c r="DM13" s="589"/>
      <c r="DN13" s="589"/>
      <c r="DO13" s="589"/>
      <c r="DP13" s="590"/>
      <c r="DQ13" s="594">
        <v>1156727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22812</v>
      </c>
      <c r="BH14" s="589"/>
      <c r="BI14" s="589"/>
      <c r="BJ14" s="589"/>
      <c r="BK14" s="589"/>
      <c r="BL14" s="589"/>
      <c r="BM14" s="589"/>
      <c r="BN14" s="590"/>
      <c r="BO14" s="641">
        <v>0.3</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1301818</v>
      </c>
      <c r="CS14" s="589"/>
      <c r="CT14" s="589"/>
      <c r="CU14" s="589"/>
      <c r="CV14" s="589"/>
      <c r="CW14" s="589"/>
      <c r="CX14" s="589"/>
      <c r="CY14" s="590"/>
      <c r="CZ14" s="641">
        <v>8.8000000000000007</v>
      </c>
      <c r="DA14" s="641"/>
      <c r="DB14" s="641"/>
      <c r="DC14" s="641"/>
      <c r="DD14" s="594">
        <v>319005</v>
      </c>
      <c r="DE14" s="589"/>
      <c r="DF14" s="589"/>
      <c r="DG14" s="589"/>
      <c r="DH14" s="589"/>
      <c r="DI14" s="589"/>
      <c r="DJ14" s="589"/>
      <c r="DK14" s="589"/>
      <c r="DL14" s="589"/>
      <c r="DM14" s="589"/>
      <c r="DN14" s="589"/>
      <c r="DO14" s="589"/>
      <c r="DP14" s="590"/>
      <c r="DQ14" s="594">
        <v>1065716</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3064</v>
      </c>
      <c r="S15" s="589"/>
      <c r="T15" s="589"/>
      <c r="U15" s="589"/>
      <c r="V15" s="589"/>
      <c r="W15" s="589"/>
      <c r="X15" s="589"/>
      <c r="Y15" s="590"/>
      <c r="Z15" s="641">
        <v>0</v>
      </c>
      <c r="AA15" s="641"/>
      <c r="AB15" s="641"/>
      <c r="AC15" s="641"/>
      <c r="AD15" s="642">
        <v>3064</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121246</v>
      </c>
      <c r="BH15" s="589"/>
      <c r="BI15" s="589"/>
      <c r="BJ15" s="589"/>
      <c r="BK15" s="589"/>
      <c r="BL15" s="589"/>
      <c r="BM15" s="589"/>
      <c r="BN15" s="590"/>
      <c r="BO15" s="641">
        <v>1.5</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2257625</v>
      </c>
      <c r="CS15" s="589"/>
      <c r="CT15" s="589"/>
      <c r="CU15" s="589"/>
      <c r="CV15" s="589"/>
      <c r="CW15" s="589"/>
      <c r="CX15" s="589"/>
      <c r="CY15" s="590"/>
      <c r="CZ15" s="641">
        <v>15.3</v>
      </c>
      <c r="DA15" s="641"/>
      <c r="DB15" s="641"/>
      <c r="DC15" s="641"/>
      <c r="DD15" s="594">
        <v>1104113</v>
      </c>
      <c r="DE15" s="589"/>
      <c r="DF15" s="589"/>
      <c r="DG15" s="589"/>
      <c r="DH15" s="589"/>
      <c r="DI15" s="589"/>
      <c r="DJ15" s="589"/>
      <c r="DK15" s="589"/>
      <c r="DL15" s="589"/>
      <c r="DM15" s="589"/>
      <c r="DN15" s="589"/>
      <c r="DO15" s="589"/>
      <c r="DP15" s="590"/>
      <c r="DQ15" s="594">
        <v>1970673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8634</v>
      </c>
      <c r="S16" s="589"/>
      <c r="T16" s="589"/>
      <c r="U16" s="589"/>
      <c r="V16" s="589"/>
      <c r="W16" s="589"/>
      <c r="X16" s="589"/>
      <c r="Y16" s="590"/>
      <c r="Z16" s="641">
        <v>0.1</v>
      </c>
      <c r="AA16" s="641"/>
      <c r="AB16" s="641"/>
      <c r="AC16" s="641"/>
      <c r="AD16" s="642" t="s">
        <v>112</v>
      </c>
      <c r="AE16" s="642"/>
      <c r="AF16" s="642"/>
      <c r="AG16" s="642"/>
      <c r="AH16" s="642"/>
      <c r="AI16" s="642"/>
      <c r="AJ16" s="642"/>
      <c r="AK16" s="642"/>
      <c r="AL16" s="611" t="s">
        <v>112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5557</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69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t="s">
        <v>112</v>
      </c>
      <c r="S17" s="589"/>
      <c r="T17" s="589"/>
      <c r="U17" s="589"/>
      <c r="V17" s="589"/>
      <c r="W17" s="589"/>
      <c r="X17" s="589"/>
      <c r="Y17" s="590"/>
      <c r="Z17" s="641" t="s">
        <v>112</v>
      </c>
      <c r="AA17" s="641"/>
      <c r="AB17" s="641"/>
      <c r="AC17" s="641"/>
      <c r="AD17" s="642" t="s">
        <v>112</v>
      </c>
      <c r="AE17" s="642"/>
      <c r="AF17" s="642"/>
      <c r="AG17" s="642"/>
      <c r="AH17" s="642"/>
      <c r="AI17" s="642"/>
      <c r="AJ17" s="642"/>
      <c r="AK17" s="642"/>
      <c r="AL17" s="611" t="s">
        <v>112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591905</v>
      </c>
      <c r="CS17" s="589"/>
      <c r="CT17" s="589"/>
      <c r="CU17" s="589"/>
      <c r="CV17" s="589"/>
      <c r="CW17" s="589"/>
      <c r="CX17" s="589"/>
      <c r="CY17" s="590"/>
      <c r="CZ17" s="641">
        <v>4</v>
      </c>
      <c r="DA17" s="641"/>
      <c r="DB17" s="641"/>
      <c r="DC17" s="641"/>
      <c r="DD17" s="594" t="s">
        <v>112</v>
      </c>
      <c r="DE17" s="589"/>
      <c r="DF17" s="589"/>
      <c r="DG17" s="589"/>
      <c r="DH17" s="589"/>
      <c r="DI17" s="589"/>
      <c r="DJ17" s="589"/>
      <c r="DK17" s="589"/>
      <c r="DL17" s="589"/>
      <c r="DM17" s="589"/>
      <c r="DN17" s="589"/>
      <c r="DO17" s="589"/>
      <c r="DP17" s="590"/>
      <c r="DQ17" s="594">
        <v>536178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8582</v>
      </c>
      <c r="S18" s="589"/>
      <c r="T18" s="589"/>
      <c r="U18" s="589"/>
      <c r="V18" s="589"/>
      <c r="W18" s="589"/>
      <c r="X18" s="589"/>
      <c r="Y18" s="590"/>
      <c r="Z18" s="641">
        <v>0.1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52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8172560</v>
      </c>
      <c r="S20" s="589"/>
      <c r="T20" s="589"/>
      <c r="U20" s="589"/>
      <c r="V20" s="589"/>
      <c r="W20" s="589"/>
      <c r="X20" s="589"/>
      <c r="Y20" s="590"/>
      <c r="Z20" s="641">
        <v>54.6</v>
      </c>
      <c r="AA20" s="641"/>
      <c r="AB20" s="641"/>
      <c r="AC20" s="641"/>
      <c r="AD20" s="642">
        <v>8163926</v>
      </c>
      <c r="AE20" s="642"/>
      <c r="AF20" s="642"/>
      <c r="AG20" s="642"/>
      <c r="AH20" s="642"/>
      <c r="AI20" s="642"/>
      <c r="AJ20" s="642"/>
      <c r="AK20" s="642"/>
      <c r="AL20" s="611">
        <v>98.2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14754099</v>
      </c>
      <c r="CS20" s="589"/>
      <c r="CT20" s="589"/>
      <c r="CU20" s="589"/>
      <c r="CV20" s="589"/>
      <c r="CW20" s="589"/>
      <c r="CX20" s="589"/>
      <c r="CY20" s="590"/>
      <c r="CZ20" s="641">
        <v>100</v>
      </c>
      <c r="DA20" s="641"/>
      <c r="DB20" s="641"/>
      <c r="DC20" s="641"/>
      <c r="DD20" s="594">
        <v>3831024</v>
      </c>
      <c r="DE20" s="589"/>
      <c r="DF20" s="589"/>
      <c r="DG20" s="589"/>
      <c r="DH20" s="589"/>
      <c r="DI20" s="589"/>
      <c r="DJ20" s="589"/>
      <c r="DK20" s="589"/>
      <c r="DL20" s="589"/>
      <c r="DM20" s="589"/>
      <c r="DN20" s="589"/>
      <c r="DO20" s="589"/>
      <c r="DP20" s="590"/>
      <c r="DQ20" s="594">
        <v>12297010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1047</v>
      </c>
      <c r="S21" s="589"/>
      <c r="T21" s="589"/>
      <c r="U21" s="589"/>
      <c r="V21" s="589"/>
      <c r="W21" s="589"/>
      <c r="X21" s="589"/>
      <c r="Y21" s="590"/>
      <c r="Z21" s="641">
        <v>0</v>
      </c>
      <c r="AA21" s="641"/>
      <c r="AB21" s="641"/>
      <c r="AC21" s="641"/>
      <c r="AD21" s="642">
        <v>1047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51637</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190021</v>
      </c>
      <c r="S23" s="589"/>
      <c r="T23" s="589"/>
      <c r="U23" s="589"/>
      <c r="V23" s="589"/>
      <c r="W23" s="589"/>
      <c r="X23" s="589"/>
      <c r="Y23" s="590"/>
      <c r="Z23" s="641">
        <v>1.3</v>
      </c>
      <c r="AA23" s="641"/>
      <c r="AB23" s="641"/>
      <c r="AC23" s="641"/>
      <c r="AD23" s="642">
        <v>59896</v>
      </c>
      <c r="AE23" s="642"/>
      <c r="AF23" s="642"/>
      <c r="AG23" s="642"/>
      <c r="AH23" s="642"/>
      <c r="AI23" s="642"/>
      <c r="AJ23" s="642"/>
      <c r="AK23" s="642"/>
      <c r="AL23" s="611">
        <v>0.7</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6048</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2922595</v>
      </c>
      <c r="CS24" s="639"/>
      <c r="CT24" s="639"/>
      <c r="CU24" s="639"/>
      <c r="CV24" s="639"/>
      <c r="CW24" s="639"/>
      <c r="CX24" s="639"/>
      <c r="CY24" s="686"/>
      <c r="CZ24" s="690">
        <v>19.8</v>
      </c>
      <c r="DA24" s="691"/>
      <c r="DB24" s="691"/>
      <c r="DC24" s="692"/>
      <c r="DD24" s="685">
        <v>2353753</v>
      </c>
      <c r="DE24" s="639"/>
      <c r="DF24" s="639"/>
      <c r="DG24" s="639"/>
      <c r="DH24" s="639"/>
      <c r="DI24" s="639"/>
      <c r="DJ24" s="639"/>
      <c r="DK24" s="686"/>
      <c r="DL24" s="685">
        <v>2350098</v>
      </c>
      <c r="DM24" s="639"/>
      <c r="DN24" s="639"/>
      <c r="DO24" s="639"/>
      <c r="DP24" s="639"/>
      <c r="DQ24" s="639"/>
      <c r="DR24" s="639"/>
      <c r="DS24" s="639"/>
      <c r="DT24" s="639"/>
      <c r="DU24" s="639"/>
      <c r="DV24" s="686"/>
      <c r="DW24" s="687">
        <v>28.3</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3244744</v>
      </c>
      <c r="S25" s="589"/>
      <c r="T25" s="589"/>
      <c r="U25" s="589"/>
      <c r="V25" s="589"/>
      <c r="W25" s="589"/>
      <c r="X25" s="589"/>
      <c r="Y25" s="590"/>
      <c r="Z25" s="641">
        <v>21.7</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1756698</v>
      </c>
      <c r="CS25" s="607"/>
      <c r="CT25" s="607"/>
      <c r="CU25" s="607"/>
      <c r="CV25" s="607"/>
      <c r="CW25" s="607"/>
      <c r="CX25" s="607"/>
      <c r="CY25" s="608"/>
      <c r="CZ25" s="591">
        <v>11.9</v>
      </c>
      <c r="DA25" s="609"/>
      <c r="DB25" s="609"/>
      <c r="DC25" s="610"/>
      <c r="DD25" s="594">
        <v>1656288</v>
      </c>
      <c r="DE25" s="607"/>
      <c r="DF25" s="607"/>
      <c r="DG25" s="607"/>
      <c r="DH25" s="607"/>
      <c r="DI25" s="607"/>
      <c r="DJ25" s="607"/>
      <c r="DK25" s="608"/>
      <c r="DL25" s="594">
        <v>1652633</v>
      </c>
      <c r="DM25" s="607"/>
      <c r="DN25" s="607"/>
      <c r="DO25" s="607"/>
      <c r="DP25" s="607"/>
      <c r="DQ25" s="607"/>
      <c r="DR25" s="607"/>
      <c r="DS25" s="607"/>
      <c r="DT25" s="607"/>
      <c r="DU25" s="607"/>
      <c r="DV25" s="608"/>
      <c r="DW25" s="611">
        <v>19.899999999999999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v>8528</v>
      </c>
      <c r="S26" s="589"/>
      <c r="T26" s="589"/>
      <c r="U26" s="589"/>
      <c r="V26" s="589"/>
      <c r="W26" s="589"/>
      <c r="X26" s="589"/>
      <c r="Y26" s="590"/>
      <c r="Z26" s="641">
        <v>0.1</v>
      </c>
      <c r="AA26" s="641"/>
      <c r="AB26" s="641"/>
      <c r="AC26" s="641"/>
      <c r="AD26" s="642">
        <v>8528</v>
      </c>
      <c r="AE26" s="642"/>
      <c r="AF26" s="642"/>
      <c r="AG26" s="642"/>
      <c r="AH26" s="642"/>
      <c r="AI26" s="642"/>
      <c r="AJ26" s="642"/>
      <c r="AK26" s="642"/>
      <c r="AL26" s="611">
        <v>0.1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1183430</v>
      </c>
      <c r="CS26" s="589"/>
      <c r="CT26" s="589"/>
      <c r="CU26" s="589"/>
      <c r="CV26" s="589"/>
      <c r="CW26" s="589"/>
      <c r="CX26" s="589"/>
      <c r="CY26" s="590"/>
      <c r="CZ26" s="591">
        <v>8</v>
      </c>
      <c r="DA26" s="609"/>
      <c r="DB26" s="609"/>
      <c r="DC26" s="610"/>
      <c r="DD26" s="594">
        <v>1087149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1270702</v>
      </c>
      <c r="S27" s="589"/>
      <c r="T27" s="589"/>
      <c r="U27" s="589"/>
      <c r="V27" s="589"/>
      <c r="W27" s="589"/>
      <c r="X27" s="589"/>
      <c r="Y27" s="590"/>
      <c r="Z27" s="641">
        <v>8.5</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7881026</v>
      </c>
      <c r="BH27" s="589"/>
      <c r="BI27" s="589"/>
      <c r="BJ27" s="589"/>
      <c r="BK27" s="589"/>
      <c r="BL27" s="589"/>
      <c r="BM27" s="589"/>
      <c r="BN27" s="590"/>
      <c r="BO27" s="641">
        <v>100</v>
      </c>
      <c r="BP27" s="641"/>
      <c r="BQ27" s="641"/>
      <c r="BR27" s="641"/>
      <c r="BS27" s="594">
        <v>66996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573992</v>
      </c>
      <c r="CS27" s="607"/>
      <c r="CT27" s="607"/>
      <c r="CU27" s="607"/>
      <c r="CV27" s="607"/>
      <c r="CW27" s="607"/>
      <c r="CX27" s="607"/>
      <c r="CY27" s="608"/>
      <c r="CZ27" s="591">
        <v>3.9</v>
      </c>
      <c r="DA27" s="609"/>
      <c r="DB27" s="609"/>
      <c r="DC27" s="610"/>
      <c r="DD27" s="594">
        <v>161287</v>
      </c>
      <c r="DE27" s="607"/>
      <c r="DF27" s="607"/>
      <c r="DG27" s="607"/>
      <c r="DH27" s="607"/>
      <c r="DI27" s="607"/>
      <c r="DJ27" s="607"/>
      <c r="DK27" s="608"/>
      <c r="DL27" s="594">
        <v>161287</v>
      </c>
      <c r="DM27" s="607"/>
      <c r="DN27" s="607"/>
      <c r="DO27" s="607"/>
      <c r="DP27" s="607"/>
      <c r="DQ27" s="607"/>
      <c r="DR27" s="607"/>
      <c r="DS27" s="607"/>
      <c r="DT27" s="607"/>
      <c r="DU27" s="607"/>
      <c r="DV27" s="608"/>
      <c r="DW27" s="611">
        <v>1.9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84904</v>
      </c>
      <c r="S28" s="589"/>
      <c r="T28" s="589"/>
      <c r="U28" s="589"/>
      <c r="V28" s="589"/>
      <c r="W28" s="589"/>
      <c r="X28" s="589"/>
      <c r="Y28" s="590"/>
      <c r="Z28" s="641">
        <v>0.6</v>
      </c>
      <c r="AA28" s="641"/>
      <c r="AB28" s="641"/>
      <c r="AC28" s="641"/>
      <c r="AD28" s="642">
        <v>7063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591905</v>
      </c>
      <c r="CS28" s="589"/>
      <c r="CT28" s="589"/>
      <c r="CU28" s="589"/>
      <c r="CV28" s="589"/>
      <c r="CW28" s="589"/>
      <c r="CX28" s="589"/>
      <c r="CY28" s="590"/>
      <c r="CZ28" s="591">
        <v>4</v>
      </c>
      <c r="DA28" s="609"/>
      <c r="DB28" s="609"/>
      <c r="DC28" s="610"/>
      <c r="DD28" s="594">
        <v>536178</v>
      </c>
      <c r="DE28" s="589"/>
      <c r="DF28" s="589"/>
      <c r="DG28" s="589"/>
      <c r="DH28" s="589"/>
      <c r="DI28" s="589"/>
      <c r="DJ28" s="589"/>
      <c r="DK28" s="590"/>
      <c r="DL28" s="594">
        <v>536178</v>
      </c>
      <c r="DM28" s="589"/>
      <c r="DN28" s="589"/>
      <c r="DO28" s="589"/>
      <c r="DP28" s="589"/>
      <c r="DQ28" s="589"/>
      <c r="DR28" s="589"/>
      <c r="DS28" s="589"/>
      <c r="DT28" s="589"/>
      <c r="DU28" s="589"/>
      <c r="DV28" s="590"/>
      <c r="DW28" s="611">
        <v>6.4</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1040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591330</v>
      </c>
      <c r="CS29" s="607"/>
      <c r="CT29" s="607"/>
      <c r="CU29" s="607"/>
      <c r="CV29" s="607"/>
      <c r="CW29" s="607"/>
      <c r="CX29" s="607"/>
      <c r="CY29" s="608"/>
      <c r="CZ29" s="591">
        <v>4</v>
      </c>
      <c r="DA29" s="609"/>
      <c r="DB29" s="609"/>
      <c r="DC29" s="610"/>
      <c r="DD29" s="594">
        <v>535603</v>
      </c>
      <c r="DE29" s="607"/>
      <c r="DF29" s="607"/>
      <c r="DG29" s="607"/>
      <c r="DH29" s="607"/>
      <c r="DI29" s="607"/>
      <c r="DJ29" s="607"/>
      <c r="DK29" s="608"/>
      <c r="DL29" s="594">
        <v>535603</v>
      </c>
      <c r="DM29" s="607"/>
      <c r="DN29" s="607"/>
      <c r="DO29" s="607"/>
      <c r="DP29" s="607"/>
      <c r="DQ29" s="607"/>
      <c r="DR29" s="607"/>
      <c r="DS29" s="607"/>
      <c r="DT29" s="607"/>
      <c r="DU29" s="607"/>
      <c r="DV29" s="608"/>
      <c r="DW29" s="611">
        <v>6.4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251578</v>
      </c>
      <c r="S30" s="589"/>
      <c r="T30" s="589"/>
      <c r="U30" s="589"/>
      <c r="V30" s="589"/>
      <c r="W30" s="589"/>
      <c r="X30" s="589"/>
      <c r="Y30" s="590"/>
      <c r="Z30" s="641">
        <v>1.7</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99.8</v>
      </c>
      <c r="BH30" s="655"/>
      <c r="BI30" s="655"/>
      <c r="BJ30" s="655"/>
      <c r="BK30" s="655"/>
      <c r="BL30" s="655"/>
      <c r="BM30" s="656">
        <v>99.3</v>
      </c>
      <c r="BN30" s="655"/>
      <c r="BO30" s="655"/>
      <c r="BP30" s="655"/>
      <c r="BQ30" s="657"/>
      <c r="BR30" s="654">
        <v>99.7</v>
      </c>
      <c r="BS30" s="655"/>
      <c r="BT30" s="655"/>
      <c r="BU30" s="655"/>
      <c r="BV30" s="655"/>
      <c r="BW30" s="655"/>
      <c r="BX30" s="656">
        <v>99.2</v>
      </c>
      <c r="BY30" s="655"/>
      <c r="BZ30" s="655"/>
      <c r="CA30" s="655"/>
      <c r="CB30" s="657"/>
      <c r="CD30" s="660"/>
      <c r="CE30" s="661"/>
      <c r="CF30" s="625" t="s">
        <v>291</v>
      </c>
      <c r="CG30" s="622"/>
      <c r="CH30" s="622"/>
      <c r="CI30" s="622"/>
      <c r="CJ30" s="622"/>
      <c r="CK30" s="622"/>
      <c r="CL30" s="622"/>
      <c r="CM30" s="622"/>
      <c r="CN30" s="622"/>
      <c r="CO30" s="622"/>
      <c r="CP30" s="622"/>
      <c r="CQ30" s="623"/>
      <c r="CR30" s="588">
        <v>500767</v>
      </c>
      <c r="CS30" s="589"/>
      <c r="CT30" s="589"/>
      <c r="CU30" s="589"/>
      <c r="CV30" s="589"/>
      <c r="CW30" s="589"/>
      <c r="CX30" s="589"/>
      <c r="CY30" s="590"/>
      <c r="CZ30" s="591">
        <v>3.4</v>
      </c>
      <c r="DA30" s="609"/>
      <c r="DB30" s="609"/>
      <c r="DC30" s="610"/>
      <c r="DD30" s="594">
        <v>464348</v>
      </c>
      <c r="DE30" s="589"/>
      <c r="DF30" s="589"/>
      <c r="DG30" s="589"/>
      <c r="DH30" s="589"/>
      <c r="DI30" s="589"/>
      <c r="DJ30" s="589"/>
      <c r="DK30" s="590"/>
      <c r="DL30" s="594">
        <v>464348</v>
      </c>
      <c r="DM30" s="589"/>
      <c r="DN30" s="589"/>
      <c r="DO30" s="589"/>
      <c r="DP30" s="589"/>
      <c r="DQ30" s="589"/>
      <c r="DR30" s="589"/>
      <c r="DS30" s="589"/>
      <c r="DT30" s="589"/>
      <c r="DU30" s="589"/>
      <c r="DV30" s="590"/>
      <c r="DW30" s="611">
        <v>5.6</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370499</v>
      </c>
      <c r="S31" s="589"/>
      <c r="T31" s="589"/>
      <c r="U31" s="589"/>
      <c r="V31" s="589"/>
      <c r="W31" s="589"/>
      <c r="X31" s="589"/>
      <c r="Y31" s="590"/>
      <c r="Z31" s="641">
        <v>2.5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97.3</v>
      </c>
      <c r="BN31" s="653"/>
      <c r="BO31" s="653"/>
      <c r="BP31" s="653"/>
      <c r="BQ31" s="617"/>
      <c r="BR31" s="652">
        <v>99</v>
      </c>
      <c r="BS31" s="607"/>
      <c r="BT31" s="607"/>
      <c r="BU31" s="607"/>
      <c r="BV31" s="607"/>
      <c r="BW31" s="607"/>
      <c r="BX31" s="643">
        <v>97.2</v>
      </c>
      <c r="BY31" s="653"/>
      <c r="BZ31" s="653"/>
      <c r="CA31" s="653"/>
      <c r="CB31" s="617"/>
      <c r="CD31" s="660"/>
      <c r="CE31" s="661"/>
      <c r="CF31" s="625" t="s">
        <v>295</v>
      </c>
      <c r="CG31" s="622"/>
      <c r="CH31" s="622"/>
      <c r="CI31" s="622"/>
      <c r="CJ31" s="622"/>
      <c r="CK31" s="622"/>
      <c r="CL31" s="622"/>
      <c r="CM31" s="622"/>
      <c r="CN31" s="622"/>
      <c r="CO31" s="622"/>
      <c r="CP31" s="622"/>
      <c r="CQ31" s="623"/>
      <c r="CR31" s="588">
        <v>90563</v>
      </c>
      <c r="CS31" s="607"/>
      <c r="CT31" s="607"/>
      <c r="CU31" s="607"/>
      <c r="CV31" s="607"/>
      <c r="CW31" s="607"/>
      <c r="CX31" s="607"/>
      <c r="CY31" s="608"/>
      <c r="CZ31" s="591">
        <v>0.6</v>
      </c>
      <c r="DA31" s="609"/>
      <c r="DB31" s="609"/>
      <c r="DC31" s="610"/>
      <c r="DD31" s="594">
        <v>71255</v>
      </c>
      <c r="DE31" s="607"/>
      <c r="DF31" s="607"/>
      <c r="DG31" s="607"/>
      <c r="DH31" s="607"/>
      <c r="DI31" s="607"/>
      <c r="DJ31" s="607"/>
      <c r="DK31" s="608"/>
      <c r="DL31" s="594">
        <v>71255</v>
      </c>
      <c r="DM31" s="607"/>
      <c r="DN31" s="607"/>
      <c r="DO31" s="607"/>
      <c r="DP31" s="607"/>
      <c r="DQ31" s="607"/>
      <c r="DR31" s="607"/>
      <c r="DS31" s="607"/>
      <c r="DT31" s="607"/>
      <c r="DU31" s="607"/>
      <c r="DV31" s="608"/>
      <c r="DW31" s="611">
        <v>0.9</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996695</v>
      </c>
      <c r="S32" s="589"/>
      <c r="T32" s="589"/>
      <c r="U32" s="589"/>
      <c r="V32" s="589"/>
      <c r="W32" s="589"/>
      <c r="X32" s="589"/>
      <c r="Y32" s="590"/>
      <c r="Z32" s="641">
        <v>6.7</v>
      </c>
      <c r="AA32" s="641"/>
      <c r="AB32" s="641"/>
      <c r="AC32" s="641"/>
      <c r="AD32" s="642">
        <v>72807</v>
      </c>
      <c r="AE32" s="642"/>
      <c r="AF32" s="642"/>
      <c r="AG32" s="642"/>
      <c r="AH32" s="642"/>
      <c r="AI32" s="642"/>
      <c r="AJ32" s="642"/>
      <c r="AK32" s="642"/>
      <c r="AL32" s="611">
        <v>0.9</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99.9</v>
      </c>
      <c r="BH32" s="573"/>
      <c r="BI32" s="573"/>
      <c r="BJ32" s="573"/>
      <c r="BK32" s="573"/>
      <c r="BL32" s="573"/>
      <c r="BM32" s="636">
        <v>99.6</v>
      </c>
      <c r="BN32" s="573"/>
      <c r="BO32" s="573"/>
      <c r="BP32" s="573"/>
      <c r="BQ32" s="630"/>
      <c r="BR32" s="651">
        <v>99.9</v>
      </c>
      <c r="BS32" s="573"/>
      <c r="BT32" s="573"/>
      <c r="BU32" s="573"/>
      <c r="BV32" s="573"/>
      <c r="BW32" s="573"/>
      <c r="BX32" s="636">
        <v>99.5</v>
      </c>
      <c r="BY32" s="573"/>
      <c r="BZ32" s="573"/>
      <c r="CA32" s="573"/>
      <c r="CB32" s="630"/>
      <c r="CD32" s="662"/>
      <c r="CE32" s="663"/>
      <c r="CF32" s="625" t="s">
        <v>298</v>
      </c>
      <c r="CG32" s="622"/>
      <c r="CH32" s="622"/>
      <c r="CI32" s="622"/>
      <c r="CJ32" s="622"/>
      <c r="CK32" s="622"/>
      <c r="CL32" s="622"/>
      <c r="CM32" s="622"/>
      <c r="CN32" s="622"/>
      <c r="CO32" s="622"/>
      <c r="CP32" s="622"/>
      <c r="CQ32" s="623"/>
      <c r="CR32" s="588">
        <v>575</v>
      </c>
      <c r="CS32" s="589"/>
      <c r="CT32" s="589"/>
      <c r="CU32" s="589"/>
      <c r="CV32" s="589"/>
      <c r="CW32" s="589"/>
      <c r="CX32" s="589"/>
      <c r="CY32" s="590"/>
      <c r="CZ32" s="591">
        <v>0</v>
      </c>
      <c r="DA32" s="609"/>
      <c r="DB32" s="609"/>
      <c r="DC32" s="610"/>
      <c r="DD32" s="594">
        <v>575</v>
      </c>
      <c r="DE32" s="589"/>
      <c r="DF32" s="589"/>
      <c r="DG32" s="589"/>
      <c r="DH32" s="589"/>
      <c r="DI32" s="589"/>
      <c r="DJ32" s="589"/>
      <c r="DK32" s="590"/>
      <c r="DL32" s="594">
        <v>575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325300</v>
      </c>
      <c r="S33" s="589"/>
      <c r="T33" s="589"/>
      <c r="U33" s="589"/>
      <c r="V33" s="589"/>
      <c r="W33" s="589"/>
      <c r="X33" s="589"/>
      <c r="Y33" s="590"/>
      <c r="Z33" s="641">
        <v>2.2000000000000002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7994923</v>
      </c>
      <c r="CS33" s="607"/>
      <c r="CT33" s="607"/>
      <c r="CU33" s="607"/>
      <c r="CV33" s="607"/>
      <c r="CW33" s="607"/>
      <c r="CX33" s="607"/>
      <c r="CY33" s="608"/>
      <c r="CZ33" s="591">
        <v>54.2</v>
      </c>
      <c r="DA33" s="609"/>
      <c r="DB33" s="609"/>
      <c r="DC33" s="610"/>
      <c r="DD33" s="594">
        <v>7424548</v>
      </c>
      <c r="DE33" s="607"/>
      <c r="DF33" s="607"/>
      <c r="DG33" s="607"/>
      <c r="DH33" s="607"/>
      <c r="DI33" s="607"/>
      <c r="DJ33" s="607"/>
      <c r="DK33" s="608"/>
      <c r="DL33" s="594">
        <v>3524321</v>
      </c>
      <c r="DM33" s="607"/>
      <c r="DN33" s="607"/>
      <c r="DO33" s="607"/>
      <c r="DP33" s="607"/>
      <c r="DQ33" s="607"/>
      <c r="DR33" s="607"/>
      <c r="DS33" s="607"/>
      <c r="DT33" s="607"/>
      <c r="DU33" s="607"/>
      <c r="DV33" s="608"/>
      <c r="DW33" s="611">
        <v>42.4</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2157395</v>
      </c>
      <c r="CS34" s="589"/>
      <c r="CT34" s="589"/>
      <c r="CU34" s="589"/>
      <c r="CV34" s="589"/>
      <c r="CW34" s="589"/>
      <c r="CX34" s="589"/>
      <c r="CY34" s="590"/>
      <c r="CZ34" s="591">
        <v>14.6</v>
      </c>
      <c r="DA34" s="609"/>
      <c r="DB34" s="609"/>
      <c r="DC34" s="610"/>
      <c r="DD34" s="594">
        <v>2012676</v>
      </c>
      <c r="DE34" s="589"/>
      <c r="DF34" s="589"/>
      <c r="DG34" s="589"/>
      <c r="DH34" s="589"/>
      <c r="DI34" s="589"/>
      <c r="DJ34" s="589"/>
      <c r="DK34" s="590"/>
      <c r="DL34" s="594">
        <v>1378335</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1102901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18186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227493</v>
      </c>
      <c r="CS35" s="607"/>
      <c r="CT35" s="607"/>
      <c r="CU35" s="607"/>
      <c r="CV35" s="607"/>
      <c r="CW35" s="607"/>
      <c r="CX35" s="607"/>
      <c r="CY35" s="608"/>
      <c r="CZ35" s="591">
        <v>1.5</v>
      </c>
      <c r="DA35" s="609"/>
      <c r="DB35" s="609"/>
      <c r="DC35" s="610"/>
      <c r="DD35" s="594">
        <v>221993</v>
      </c>
      <c r="DE35" s="607"/>
      <c r="DF35" s="607"/>
      <c r="DG35" s="607"/>
      <c r="DH35" s="607"/>
      <c r="DI35" s="607"/>
      <c r="DJ35" s="607"/>
      <c r="DK35" s="608"/>
      <c r="DL35" s="594">
        <v>166074</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14975303</v>
      </c>
      <c r="S36" s="629"/>
      <c r="T36" s="629"/>
      <c r="U36" s="629"/>
      <c r="V36" s="629"/>
      <c r="W36" s="629"/>
      <c r="X36" s="629"/>
      <c r="Y36" s="632"/>
      <c r="Z36" s="633">
        <v>100</v>
      </c>
      <c r="AA36" s="633"/>
      <c r="AB36" s="633"/>
      <c r="AC36" s="633"/>
      <c r="AD36" s="634">
        <v>8313267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477923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-43645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2892200</v>
      </c>
      <c r="CS36" s="589"/>
      <c r="CT36" s="589"/>
      <c r="CU36" s="589"/>
      <c r="CV36" s="589"/>
      <c r="CW36" s="589"/>
      <c r="CX36" s="589"/>
      <c r="CY36" s="590"/>
      <c r="CZ36" s="591">
        <v>19.600000000000001</v>
      </c>
      <c r="DA36" s="609"/>
      <c r="DB36" s="609"/>
      <c r="DC36" s="610"/>
      <c r="DD36" s="594">
        <v>2598803</v>
      </c>
      <c r="DE36" s="589"/>
      <c r="DF36" s="589"/>
      <c r="DG36" s="589"/>
      <c r="DH36" s="589"/>
      <c r="DI36" s="589"/>
      <c r="DJ36" s="589"/>
      <c r="DK36" s="590"/>
      <c r="DL36" s="594">
        <v>1501370</v>
      </c>
      <c r="DM36" s="589"/>
      <c r="DN36" s="589"/>
      <c r="DO36" s="589"/>
      <c r="DP36" s="589"/>
      <c r="DQ36" s="589"/>
      <c r="DR36" s="589"/>
      <c r="DS36" s="589"/>
      <c r="DT36" s="589"/>
      <c r="DU36" s="589"/>
      <c r="DV36" s="590"/>
      <c r="DW36" s="611">
        <v>18.100000000000001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90045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1536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1099309</v>
      </c>
      <c r="CS37" s="607"/>
      <c r="CT37" s="607"/>
      <c r="CU37" s="607"/>
      <c r="CV37" s="607"/>
      <c r="CW37" s="607"/>
      <c r="CX37" s="607"/>
      <c r="CY37" s="608"/>
      <c r="CZ37" s="591">
        <v>7.5</v>
      </c>
      <c r="DA37" s="609"/>
      <c r="DB37" s="609"/>
      <c r="DC37" s="610"/>
      <c r="DD37" s="594">
        <v>1099309</v>
      </c>
      <c r="DE37" s="607"/>
      <c r="DF37" s="607"/>
      <c r="DG37" s="607"/>
      <c r="DH37" s="607"/>
      <c r="DI37" s="607"/>
      <c r="DJ37" s="607"/>
      <c r="DK37" s="608"/>
      <c r="DL37" s="594">
        <v>1022111</v>
      </c>
      <c r="DM37" s="607"/>
      <c r="DN37" s="607"/>
      <c r="DO37" s="607"/>
      <c r="DP37" s="607"/>
      <c r="DQ37" s="607"/>
      <c r="DR37" s="607"/>
      <c r="DS37" s="607"/>
      <c r="DT37" s="607"/>
      <c r="DU37" s="607"/>
      <c r="DV37" s="608"/>
      <c r="DW37" s="611">
        <v>12.3</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3404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2695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531529</v>
      </c>
      <c r="CS38" s="589"/>
      <c r="CT38" s="589"/>
      <c r="CU38" s="589"/>
      <c r="CV38" s="589"/>
      <c r="CW38" s="589"/>
      <c r="CX38" s="589"/>
      <c r="CY38" s="590"/>
      <c r="CZ38" s="591">
        <v>3.6</v>
      </c>
      <c r="DA38" s="609"/>
      <c r="DB38" s="609"/>
      <c r="DC38" s="610"/>
      <c r="DD38" s="594">
        <v>480310</v>
      </c>
      <c r="DE38" s="589"/>
      <c r="DF38" s="589"/>
      <c r="DG38" s="589"/>
      <c r="DH38" s="589"/>
      <c r="DI38" s="589"/>
      <c r="DJ38" s="589"/>
      <c r="DK38" s="590"/>
      <c r="DL38" s="594">
        <v>474964</v>
      </c>
      <c r="DM38" s="589"/>
      <c r="DN38" s="589"/>
      <c r="DO38" s="589"/>
      <c r="DP38" s="589"/>
      <c r="DQ38" s="589"/>
      <c r="DR38" s="589"/>
      <c r="DS38" s="589"/>
      <c r="DT38" s="589"/>
      <c r="DU38" s="589"/>
      <c r="DV38" s="590"/>
      <c r="DW38" s="611">
        <v>5.7</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2021596</v>
      </c>
      <c r="CS39" s="607"/>
      <c r="CT39" s="607"/>
      <c r="CU39" s="607"/>
      <c r="CV39" s="607"/>
      <c r="CW39" s="607"/>
      <c r="CX39" s="607"/>
      <c r="CY39" s="608"/>
      <c r="CZ39" s="591">
        <v>13.7</v>
      </c>
      <c r="DA39" s="609"/>
      <c r="DB39" s="609"/>
      <c r="DC39" s="610"/>
      <c r="DD39" s="594">
        <v>1992158</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243244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164710</v>
      </c>
      <c r="CS40" s="589"/>
      <c r="CT40" s="589"/>
      <c r="CU40" s="589"/>
      <c r="CV40" s="589"/>
      <c r="CW40" s="589"/>
      <c r="CX40" s="589"/>
      <c r="CY40" s="590"/>
      <c r="CZ40" s="591">
        <v>1.1000000000000001</v>
      </c>
      <c r="DA40" s="609"/>
      <c r="DB40" s="609"/>
      <c r="DC40" s="610"/>
      <c r="DD40" s="594">
        <v>118608</v>
      </c>
      <c r="DE40" s="589"/>
      <c r="DF40" s="589"/>
      <c r="DG40" s="589"/>
      <c r="DH40" s="589"/>
      <c r="DI40" s="589"/>
      <c r="DJ40" s="589"/>
      <c r="DK40" s="590"/>
      <c r="DL40" s="594">
        <v>3578</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288285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243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3836581</v>
      </c>
      <c r="CS42" s="589"/>
      <c r="CT42" s="589"/>
      <c r="CU42" s="589"/>
      <c r="CV42" s="589"/>
      <c r="CW42" s="589"/>
      <c r="CX42" s="589"/>
      <c r="CY42" s="590"/>
      <c r="CZ42" s="591">
        <v>26</v>
      </c>
      <c r="DA42" s="592"/>
      <c r="DB42" s="592"/>
      <c r="DC42" s="593"/>
      <c r="DD42" s="594">
        <v>2518709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49999</v>
      </c>
      <c r="CS43" s="607"/>
      <c r="CT43" s="607"/>
      <c r="CU43" s="607"/>
      <c r="CV43" s="607"/>
      <c r="CW43" s="607"/>
      <c r="CX43" s="607"/>
      <c r="CY43" s="608"/>
      <c r="CZ43" s="591">
        <v>0.3</v>
      </c>
      <c r="DA43" s="609"/>
      <c r="DB43" s="609"/>
      <c r="DC43" s="610"/>
      <c r="DD43" s="594">
        <v>49999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3831024</v>
      </c>
      <c r="CS44" s="589"/>
      <c r="CT44" s="589"/>
      <c r="CU44" s="589"/>
      <c r="CV44" s="589"/>
      <c r="CW44" s="589"/>
      <c r="CX44" s="589"/>
      <c r="CY44" s="590"/>
      <c r="CZ44" s="591">
        <v>26</v>
      </c>
      <c r="DA44" s="592"/>
      <c r="DB44" s="592"/>
      <c r="DC44" s="593"/>
      <c r="DD44" s="594">
        <v>2518640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1153433</v>
      </c>
      <c r="CS45" s="607"/>
      <c r="CT45" s="607"/>
      <c r="CU45" s="607"/>
      <c r="CV45" s="607"/>
      <c r="CW45" s="607"/>
      <c r="CX45" s="607"/>
      <c r="CY45" s="608"/>
      <c r="CZ45" s="591">
        <v>7.8</v>
      </c>
      <c r="DA45" s="609"/>
      <c r="DB45" s="609"/>
      <c r="DC45" s="610"/>
      <c r="DD45" s="594">
        <v>238203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2673591</v>
      </c>
      <c r="CS46" s="589"/>
      <c r="CT46" s="589"/>
      <c r="CU46" s="589"/>
      <c r="CV46" s="589"/>
      <c r="CW46" s="589"/>
      <c r="CX46" s="589"/>
      <c r="CY46" s="590"/>
      <c r="CZ46" s="591">
        <v>18.100000000000001</v>
      </c>
      <c r="DA46" s="592"/>
      <c r="DB46" s="592"/>
      <c r="DC46" s="593"/>
      <c r="DD46" s="594">
        <v>2276437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5557</v>
      </c>
      <c r="CS47" s="607"/>
      <c r="CT47" s="607"/>
      <c r="CU47" s="607"/>
      <c r="CV47" s="607"/>
      <c r="CW47" s="607"/>
      <c r="CX47" s="607"/>
      <c r="CY47" s="608"/>
      <c r="CZ47" s="591">
        <v>0</v>
      </c>
      <c r="DA47" s="609"/>
      <c r="DB47" s="609"/>
      <c r="DC47" s="610"/>
      <c r="DD47" s="594">
        <v>69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14754099</v>
      </c>
      <c r="CS49" s="573"/>
      <c r="CT49" s="573"/>
      <c r="CU49" s="573"/>
      <c r="CV49" s="573"/>
      <c r="CW49" s="573"/>
      <c r="CX49" s="573"/>
      <c r="CY49" s="574"/>
      <c r="CZ49" s="575">
        <v>100</v>
      </c>
      <c r="DA49" s="576"/>
      <c r="DB49" s="576"/>
      <c r="DC49" s="577"/>
      <c r="DD49" s="578">
        <v>12297010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14975</v>
      </c>
      <c r="R7" s="1101"/>
      <c r="S7" s="1101"/>
      <c r="T7" s="1101"/>
      <c r="U7" s="1101"/>
      <c r="V7" s="1101">
        <v>14754</v>
      </c>
      <c r="W7" s="1101"/>
      <c r="X7" s="1101"/>
      <c r="Y7" s="1101"/>
      <c r="Z7" s="1101"/>
      <c r="AA7" s="1101">
        <v>221</v>
      </c>
      <c r="AB7" s="1101"/>
      <c r="AC7" s="1101"/>
      <c r="AD7" s="1101"/>
      <c r="AE7" s="1102"/>
      <c r="AF7" s="1103">
        <v>196</v>
      </c>
      <c r="AG7" s="1104"/>
      <c r="AH7" s="1104"/>
      <c r="AI7" s="1104"/>
      <c r="AJ7" s="1105"/>
      <c r="AK7" s="1087" t="s">
        <v>546</v>
      </c>
      <c r="AL7" s="1088"/>
      <c r="AM7" s="1088"/>
      <c r="AN7" s="1088"/>
      <c r="AO7" s="1088"/>
      <c r="AP7" s="1088">
        <v>6303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14</v>
      </c>
      <c r="CI7" s="1085"/>
      <c r="CJ7" s="1085"/>
      <c r="CK7" s="1085"/>
      <c r="CL7" s="1086"/>
      <c r="CM7" s="1084">
        <v>338</v>
      </c>
      <c r="CN7" s="1085"/>
      <c r="CO7" s="1085"/>
      <c r="CP7" s="1085"/>
      <c r="CQ7" s="1086"/>
      <c r="CR7" s="1084">
        <v>129</v>
      </c>
      <c r="CS7" s="1085"/>
      <c r="CT7" s="1085"/>
      <c r="CU7" s="1085"/>
      <c r="CV7" s="1086"/>
      <c r="CW7" s="1084">
        <v>26</v>
      </c>
      <c r="CX7" s="1085"/>
      <c r="CY7" s="1085"/>
      <c r="CZ7" s="1085"/>
      <c r="DA7" s="1086"/>
      <c r="DB7" s="1084" t="s">
        <v>543</v>
      </c>
      <c r="DC7" s="1085"/>
      <c r="DD7" s="1085"/>
      <c r="DE7" s="1085"/>
      <c r="DF7" s="1086"/>
      <c r="DG7" s="1084" t="s">
        <v>543</v>
      </c>
      <c r="DH7" s="1085"/>
      <c r="DI7" s="1085"/>
      <c r="DJ7" s="1085"/>
      <c r="DK7" s="1086"/>
      <c r="DL7" s="1084" t="s">
        <v>543</v>
      </c>
      <c r="DM7" s="1085"/>
      <c r="DN7" s="1085"/>
      <c r="DO7" s="1085"/>
      <c r="DP7" s="1086"/>
      <c r="DQ7" s="1084" t="s">
        <v>543</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-1</v>
      </c>
      <c r="CI8" s="986"/>
      <c r="CJ8" s="986"/>
      <c r="CK8" s="986"/>
      <c r="CL8" s="987"/>
      <c r="CM8" s="985">
        <v>54</v>
      </c>
      <c r="CN8" s="986"/>
      <c r="CO8" s="986"/>
      <c r="CP8" s="986"/>
      <c r="CQ8" s="987"/>
      <c r="CR8" s="985">
        <v>50</v>
      </c>
      <c r="CS8" s="986"/>
      <c r="CT8" s="986"/>
      <c r="CU8" s="986"/>
      <c r="CV8" s="987"/>
      <c r="CW8" s="985" t="s">
        <v>541</v>
      </c>
      <c r="CX8" s="986"/>
      <c r="CY8" s="986"/>
      <c r="CZ8" s="986"/>
      <c r="DA8" s="987"/>
      <c r="DB8" s="985" t="s">
        <v>543</v>
      </c>
      <c r="DC8" s="986"/>
      <c r="DD8" s="986"/>
      <c r="DE8" s="986"/>
      <c r="DF8" s="987"/>
      <c r="DG8" s="985" t="s">
        <v>543</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-6</v>
      </c>
      <c r="CI9" s="986"/>
      <c r="CJ9" s="986"/>
      <c r="CK9" s="986"/>
      <c r="CL9" s="987"/>
      <c r="CM9" s="985">
        <v>448</v>
      </c>
      <c r="CN9" s="986"/>
      <c r="CO9" s="986"/>
      <c r="CP9" s="986"/>
      <c r="CQ9" s="987"/>
      <c r="CR9" s="985">
        <v>3</v>
      </c>
      <c r="CS9" s="986"/>
      <c r="CT9" s="986"/>
      <c r="CU9" s="986"/>
      <c r="CV9" s="987"/>
      <c r="CW9" s="985">
        <v>39</v>
      </c>
      <c r="CX9" s="986"/>
      <c r="CY9" s="986"/>
      <c r="CZ9" s="986"/>
      <c r="DA9" s="987"/>
      <c r="DB9" s="985" t="s">
        <v>543</v>
      </c>
      <c r="DC9" s="986"/>
      <c r="DD9" s="986"/>
      <c r="DE9" s="986"/>
      <c r="DF9" s="987"/>
      <c r="DG9" s="985" t="s">
        <v>543</v>
      </c>
      <c r="DH9" s="986"/>
      <c r="DI9" s="986"/>
      <c r="DJ9" s="986"/>
      <c r="DK9" s="987"/>
      <c r="DL9" s="985" t="s">
        <v>543</v>
      </c>
      <c r="DM9" s="986"/>
      <c r="DN9" s="986"/>
      <c r="DO9" s="986"/>
      <c r="DP9" s="987"/>
      <c r="DQ9" s="985" t="s">
        <v>543</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14975</v>
      </c>
      <c r="R23" s="1065"/>
      <c r="S23" s="1065"/>
      <c r="T23" s="1065"/>
      <c r="U23" s="1065"/>
      <c r="V23" s="1065">
        <v>14754</v>
      </c>
      <c r="W23" s="1065"/>
      <c r="X23" s="1065"/>
      <c r="Y23" s="1065"/>
      <c r="Z23" s="1065"/>
      <c r="AA23" s="1065">
        <v>221</v>
      </c>
      <c r="AB23" s="1065"/>
      <c r="AC23" s="1065"/>
      <c r="AD23" s="1065"/>
      <c r="AE23" s="1066"/>
      <c r="AF23" s="1067">
        <v>196</v>
      </c>
      <c r="AG23" s="1065"/>
      <c r="AH23" s="1065"/>
      <c r="AI23" s="1065"/>
      <c r="AJ23" s="1068"/>
      <c r="AK23" s="1069"/>
      <c r="AL23" s="1070"/>
      <c r="AM23" s="1070"/>
      <c r="AN23" s="1070"/>
      <c r="AO23" s="1070"/>
      <c r="AP23" s="1065">
        <v>6303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1138</v>
      </c>
      <c r="R28" s="1050"/>
      <c r="S28" s="1050"/>
      <c r="T28" s="1050"/>
      <c r="U28" s="1050"/>
      <c r="V28" s="1050">
        <v>1120</v>
      </c>
      <c r="W28" s="1050"/>
      <c r="X28" s="1050"/>
      <c r="Y28" s="1050"/>
      <c r="Z28" s="1050"/>
      <c r="AA28" s="1050">
        <v>18</v>
      </c>
      <c r="AB28" s="1050"/>
      <c r="AC28" s="1050"/>
      <c r="AD28" s="1050"/>
      <c r="AE28" s="1051"/>
      <c r="AF28" s="1052">
        <v>18</v>
      </c>
      <c r="AG28" s="1050"/>
      <c r="AH28" s="1050"/>
      <c r="AI28" s="1050"/>
      <c r="AJ28" s="1053"/>
      <c r="AK28" s="1054">
        <v>243</v>
      </c>
      <c r="AL28" s="1042"/>
      <c r="AM28" s="1042"/>
      <c r="AN28" s="1042"/>
      <c r="AO28" s="1042"/>
      <c r="AP28" s="1042" t="s">
        <v>546</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106</v>
      </c>
      <c r="R29" s="1040"/>
      <c r="S29" s="1040"/>
      <c r="T29" s="1040"/>
      <c r="U29" s="1040"/>
      <c r="V29" s="1040">
        <v>98</v>
      </c>
      <c r="W29" s="1040"/>
      <c r="X29" s="1040"/>
      <c r="Y29" s="1040"/>
      <c r="Z29" s="1040"/>
      <c r="AA29" s="1040">
        <v>8</v>
      </c>
      <c r="AB29" s="1040"/>
      <c r="AC29" s="1040"/>
      <c r="AD29" s="1040"/>
      <c r="AE29" s="1041"/>
      <c r="AF29" s="1015">
        <v>8</v>
      </c>
      <c r="AG29" s="1016"/>
      <c r="AH29" s="1016"/>
      <c r="AI29" s="1016"/>
      <c r="AJ29" s="1017"/>
      <c r="AK29" s="976">
        <v>46</v>
      </c>
      <c r="AL29" s="967"/>
      <c r="AM29" s="967"/>
      <c r="AN29" s="967"/>
      <c r="AO29" s="967"/>
      <c r="AP29" s="967" t="s">
        <v>546</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61</v>
      </c>
      <c r="R30" s="1040"/>
      <c r="S30" s="1040"/>
      <c r="T30" s="1040"/>
      <c r="U30" s="1040"/>
      <c r="V30" s="1040">
        <v>60</v>
      </c>
      <c r="W30" s="1040"/>
      <c r="X30" s="1040"/>
      <c r="Y30" s="1040"/>
      <c r="Z30" s="1040"/>
      <c r="AA30" s="1040">
        <v>1</v>
      </c>
      <c r="AB30" s="1040"/>
      <c r="AC30" s="1040"/>
      <c r="AD30" s="1040"/>
      <c r="AE30" s="1041"/>
      <c r="AF30" s="1015">
        <v>1</v>
      </c>
      <c r="AG30" s="1016"/>
      <c r="AH30" s="1016"/>
      <c r="AI30" s="1016"/>
      <c r="AJ30" s="1017"/>
      <c r="AK30" s="976">
        <v>27</v>
      </c>
      <c r="AL30" s="967"/>
      <c r="AM30" s="967"/>
      <c r="AN30" s="967"/>
      <c r="AO30" s="967"/>
      <c r="AP30" s="967" t="s">
        <v>546</v>
      </c>
      <c r="AQ30" s="967"/>
      <c r="AR30" s="967"/>
      <c r="AS30" s="967"/>
      <c r="AT30" s="967"/>
      <c r="AU30" s="967" t="s">
        <v>546</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999</v>
      </c>
      <c r="R31" s="1040"/>
      <c r="S31" s="1040"/>
      <c r="T31" s="1040"/>
      <c r="U31" s="1040"/>
      <c r="V31" s="1040">
        <v>996</v>
      </c>
      <c r="W31" s="1040"/>
      <c r="X31" s="1040"/>
      <c r="Y31" s="1040"/>
      <c r="Z31" s="1040"/>
      <c r="AA31" s="1040">
        <v>3</v>
      </c>
      <c r="AB31" s="1040"/>
      <c r="AC31" s="1040"/>
      <c r="AD31" s="1040"/>
      <c r="AE31" s="1041"/>
      <c r="AF31" s="1015">
        <v>3</v>
      </c>
      <c r="AG31" s="1016"/>
      <c r="AH31" s="1016"/>
      <c r="AI31" s="1016"/>
      <c r="AJ31" s="1017"/>
      <c r="AK31" s="976">
        <v>181</v>
      </c>
      <c r="AL31" s="967"/>
      <c r="AM31" s="967"/>
      <c r="AN31" s="967"/>
      <c r="AO31" s="967"/>
      <c r="AP31" s="967" t="s">
        <v>546</v>
      </c>
      <c r="AQ31" s="967"/>
      <c r="AR31" s="967"/>
      <c r="AS31" s="967"/>
      <c r="AT31" s="967"/>
      <c r="AU31" s="967" t="s">
        <v>546</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354</v>
      </c>
      <c r="R32" s="1040"/>
      <c r="S32" s="1040"/>
      <c r="T32" s="1040"/>
      <c r="U32" s="1040"/>
      <c r="V32" s="1040">
        <v>368</v>
      </c>
      <c r="W32" s="1040"/>
      <c r="X32" s="1040"/>
      <c r="Y32" s="1040"/>
      <c r="Z32" s="1040"/>
      <c r="AA32" s="1040">
        <v>-15</v>
      </c>
      <c r="AB32" s="1040"/>
      <c r="AC32" s="1040"/>
      <c r="AD32" s="1040"/>
      <c r="AE32" s="1041"/>
      <c r="AF32" s="1015">
        <v>507</v>
      </c>
      <c r="AG32" s="1016"/>
      <c r="AH32" s="1016"/>
      <c r="AI32" s="1016"/>
      <c r="AJ32" s="1017"/>
      <c r="AK32" s="976" t="s">
        <v>528</v>
      </c>
      <c r="AL32" s="967"/>
      <c r="AM32" s="967"/>
      <c r="AN32" s="967"/>
      <c r="AO32" s="967"/>
      <c r="AP32" s="967">
        <v>981</v>
      </c>
      <c r="AQ32" s="967"/>
      <c r="AR32" s="967"/>
      <c r="AS32" s="967"/>
      <c r="AT32" s="967"/>
      <c r="AU32" s="967" t="s">
        <v>546</v>
      </c>
      <c r="AV32" s="967"/>
      <c r="AW32" s="967"/>
      <c r="AX32" s="967"/>
      <c r="AY32" s="967"/>
      <c r="AZ32" s="1038" t="s">
        <v>546</v>
      </c>
      <c r="BA32" s="1038"/>
      <c r="BB32" s="1038"/>
      <c r="BC32" s="1038"/>
      <c r="BD32" s="1038"/>
      <c r="BE32" s="1028" t="s">
        <v>539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107</v>
      </c>
      <c r="R33" s="1040"/>
      <c r="S33" s="1040"/>
      <c r="T33" s="1040"/>
      <c r="U33" s="1040"/>
      <c r="V33" s="1040">
        <v>103</v>
      </c>
      <c r="W33" s="1040"/>
      <c r="X33" s="1040"/>
      <c r="Y33" s="1040"/>
      <c r="Z33" s="1040"/>
      <c r="AA33" s="1040">
        <v>4</v>
      </c>
      <c r="AB33" s="1040"/>
      <c r="AC33" s="1040"/>
      <c r="AD33" s="1040"/>
      <c r="AE33" s="1041"/>
      <c r="AF33" s="1015">
        <v>55</v>
      </c>
      <c r="AG33" s="1016"/>
      <c r="AH33" s="1016"/>
      <c r="AI33" s="1016"/>
      <c r="AJ33" s="1017"/>
      <c r="AK33" s="976">
        <v>88</v>
      </c>
      <c r="AL33" s="967"/>
      <c r="AM33" s="967"/>
      <c r="AN33" s="967"/>
      <c r="AO33" s="967"/>
      <c r="AP33" s="967">
        <v>551</v>
      </c>
      <c r="AQ33" s="967"/>
      <c r="AR33" s="967"/>
      <c r="AS33" s="967"/>
      <c r="AT33" s="967"/>
      <c r="AU33" s="967">
        <v>44</v>
      </c>
      <c r="AV33" s="967"/>
      <c r="AW33" s="967"/>
      <c r="AX33" s="967"/>
      <c r="AY33" s="967"/>
      <c r="AZ33" s="1038" t="s">
        <v>546</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656</v>
      </c>
      <c r="R34" s="1040"/>
      <c r="S34" s="1040"/>
      <c r="T34" s="1040"/>
      <c r="U34" s="1040"/>
      <c r="V34" s="1040">
        <v>640</v>
      </c>
      <c r="W34" s="1040"/>
      <c r="X34" s="1040"/>
      <c r="Y34" s="1040"/>
      <c r="Z34" s="1040"/>
      <c r="AA34" s="1040">
        <v>16</v>
      </c>
      <c r="AB34" s="1040"/>
      <c r="AC34" s="1040"/>
      <c r="AD34" s="1040"/>
      <c r="AE34" s="1041"/>
      <c r="AF34" s="1015">
        <v>168</v>
      </c>
      <c r="AG34" s="1016"/>
      <c r="AH34" s="1016"/>
      <c r="AI34" s="1016"/>
      <c r="AJ34" s="1017"/>
      <c r="AK34" s="976">
        <v>390</v>
      </c>
      <c r="AL34" s="967"/>
      <c r="AM34" s="967"/>
      <c r="AN34" s="967"/>
      <c r="AO34" s="967"/>
      <c r="AP34" s="967">
        <v>5495</v>
      </c>
      <c r="AQ34" s="967"/>
      <c r="AR34" s="967"/>
      <c r="AS34" s="967"/>
      <c r="AT34" s="967"/>
      <c r="AU34" s="967">
        <v>299</v>
      </c>
      <c r="AV34" s="967"/>
      <c r="AW34" s="967"/>
      <c r="AX34" s="967"/>
      <c r="AY34" s="967"/>
      <c r="AZ34" s="1038" t="s">
        <v>546</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762</v>
      </c>
      <c r="AG63" s="955"/>
      <c r="AH63" s="955"/>
      <c r="AI63" s="955"/>
      <c r="AJ63" s="1026"/>
      <c r="AK63" s="1027"/>
      <c r="AL63" s="959"/>
      <c r="AM63" s="959"/>
      <c r="AN63" s="959"/>
      <c r="AO63" s="959"/>
      <c r="AP63" s="955">
        <v>7027</v>
      </c>
      <c r="AQ63" s="955"/>
      <c r="AR63" s="955"/>
      <c r="AS63" s="955"/>
      <c r="AT63" s="955"/>
      <c r="AU63" s="955">
        <v>343</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3210</v>
      </c>
      <c r="R68" s="978"/>
      <c r="S68" s="978"/>
      <c r="T68" s="978"/>
      <c r="U68" s="978"/>
      <c r="V68" s="978">
        <v>3166</v>
      </c>
      <c r="W68" s="978"/>
      <c r="X68" s="978"/>
      <c r="Y68" s="978"/>
      <c r="Z68" s="978"/>
      <c r="AA68" s="978">
        <v>44</v>
      </c>
      <c r="AB68" s="978"/>
      <c r="AC68" s="978"/>
      <c r="AD68" s="978"/>
      <c r="AE68" s="978"/>
      <c r="AF68" s="978">
        <v>44</v>
      </c>
      <c r="AG68" s="978"/>
      <c r="AH68" s="978"/>
      <c r="AI68" s="978"/>
      <c r="AJ68" s="978"/>
      <c r="AK68" s="978" t="s">
        <v>548</v>
      </c>
      <c r="AL68" s="978"/>
      <c r="AM68" s="978"/>
      <c r="AN68" s="978"/>
      <c r="AO68" s="978"/>
      <c r="AP68" s="978">
        <v>161</v>
      </c>
      <c r="AQ68" s="978"/>
      <c r="AR68" s="978"/>
      <c r="AS68" s="978"/>
      <c r="AT68" s="978"/>
      <c r="AU68" s="978">
        <v>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3088</v>
      </c>
      <c r="R69" s="967"/>
      <c r="S69" s="967"/>
      <c r="T69" s="967"/>
      <c r="U69" s="967"/>
      <c r="V69" s="967">
        <v>3215</v>
      </c>
      <c r="W69" s="967"/>
      <c r="X69" s="967"/>
      <c r="Y69" s="967"/>
      <c r="Z69" s="967"/>
      <c r="AA69" s="967">
        <v>-127</v>
      </c>
      <c r="AB69" s="967"/>
      <c r="AC69" s="967"/>
      <c r="AD69" s="967"/>
      <c r="AE69" s="967"/>
      <c r="AF69" s="967">
        <v>-71</v>
      </c>
      <c r="AG69" s="967"/>
      <c r="AH69" s="967"/>
      <c r="AI69" s="967"/>
      <c r="AJ69" s="967"/>
      <c r="AK69" s="967">
        <v>688</v>
      </c>
      <c r="AL69" s="967"/>
      <c r="AM69" s="967"/>
      <c r="AN69" s="967"/>
      <c r="AO69" s="967"/>
      <c r="AP69" s="967">
        <v>1100</v>
      </c>
      <c r="AQ69" s="967"/>
      <c r="AR69" s="967"/>
      <c r="AS69" s="967"/>
      <c r="AT69" s="967"/>
      <c r="AU69" s="967">
        <v>101</v>
      </c>
      <c r="AV69" s="967"/>
      <c r="AW69" s="967"/>
      <c r="AX69" s="967"/>
      <c r="AY69" s="967"/>
      <c r="AZ69" s="968" t="s">
        <v>540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1020</v>
      </c>
      <c r="R70" s="967"/>
      <c r="S70" s="967"/>
      <c r="T70" s="967"/>
      <c r="U70" s="967"/>
      <c r="V70" s="967">
        <v>989</v>
      </c>
      <c r="W70" s="967"/>
      <c r="X70" s="967"/>
      <c r="Y70" s="967"/>
      <c r="Z70" s="967"/>
      <c r="AA70" s="967">
        <v>30</v>
      </c>
      <c r="AB70" s="967"/>
      <c r="AC70" s="967"/>
      <c r="AD70" s="967"/>
      <c r="AE70" s="967"/>
      <c r="AF70" s="967">
        <v>30</v>
      </c>
      <c r="AG70" s="967"/>
      <c r="AH70" s="967"/>
      <c r="AI70" s="967"/>
      <c r="AJ70" s="967"/>
      <c r="AK70" s="967">
        <v>46</v>
      </c>
      <c r="AL70" s="967"/>
      <c r="AM70" s="967"/>
      <c r="AN70" s="967"/>
      <c r="AO70" s="967"/>
      <c r="AP70" s="967">
        <v>5</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7613</v>
      </c>
      <c r="R71" s="967"/>
      <c r="S71" s="967"/>
      <c r="T71" s="967"/>
      <c r="U71" s="967"/>
      <c r="V71" s="967">
        <v>7592</v>
      </c>
      <c r="W71" s="967"/>
      <c r="X71" s="967"/>
      <c r="Y71" s="967"/>
      <c r="Z71" s="967"/>
      <c r="AA71" s="967">
        <v>21</v>
      </c>
      <c r="AB71" s="967"/>
      <c r="AC71" s="967"/>
      <c r="AD71" s="967"/>
      <c r="AE71" s="967"/>
      <c r="AF71" s="967">
        <v>21</v>
      </c>
      <c r="AG71" s="967"/>
      <c r="AH71" s="967"/>
      <c r="AI71" s="967"/>
      <c r="AJ71" s="967"/>
      <c r="AK71" s="967">
        <v>24</v>
      </c>
      <c r="AL71" s="967"/>
      <c r="AM71" s="967"/>
      <c r="AN71" s="967"/>
      <c r="AO71" s="967"/>
      <c r="AP71" s="967">
        <v>5304</v>
      </c>
      <c r="AQ71" s="967"/>
      <c r="AR71" s="967"/>
      <c r="AS71" s="967"/>
      <c r="AT71" s="967"/>
      <c r="AU71" s="967">
        <v>159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586</v>
      </c>
      <c r="R72" s="967"/>
      <c r="S72" s="967"/>
      <c r="T72" s="967"/>
      <c r="U72" s="967"/>
      <c r="V72" s="967">
        <v>536</v>
      </c>
      <c r="W72" s="967"/>
      <c r="X72" s="967"/>
      <c r="Y72" s="967"/>
      <c r="Z72" s="967"/>
      <c r="AA72" s="967">
        <v>50</v>
      </c>
      <c r="AB72" s="967"/>
      <c r="AC72" s="967"/>
      <c r="AD72" s="967"/>
      <c r="AE72" s="967"/>
      <c r="AF72" s="967">
        <v>955</v>
      </c>
      <c r="AG72" s="967"/>
      <c r="AH72" s="967"/>
      <c r="AI72" s="967"/>
      <c r="AJ72" s="967"/>
      <c r="AK72" s="967">
        <v>46</v>
      </c>
      <c r="AL72" s="967"/>
      <c r="AM72" s="967"/>
      <c r="AN72" s="967"/>
      <c r="AO72" s="967"/>
      <c r="AP72" s="967">
        <v>181</v>
      </c>
      <c r="AQ72" s="967"/>
      <c r="AR72" s="967"/>
      <c r="AS72" s="967"/>
      <c r="AT72" s="967"/>
      <c r="AU72" s="967">
        <v>1</v>
      </c>
      <c r="AV72" s="967"/>
      <c r="AW72" s="967"/>
      <c r="AX72" s="967"/>
      <c r="AY72" s="967"/>
      <c r="AZ72" s="968" t="s">
        <v>540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892</v>
      </c>
      <c r="R73" s="967"/>
      <c r="S73" s="967"/>
      <c r="T73" s="967"/>
      <c r="U73" s="967"/>
      <c r="V73" s="967">
        <v>846</v>
      </c>
      <c r="W73" s="967"/>
      <c r="X73" s="967"/>
      <c r="Y73" s="967"/>
      <c r="Z73" s="967"/>
      <c r="AA73" s="967">
        <v>47</v>
      </c>
      <c r="AB73" s="967"/>
      <c r="AC73" s="967"/>
      <c r="AD73" s="967"/>
      <c r="AE73" s="967"/>
      <c r="AF73" s="967">
        <v>47</v>
      </c>
      <c r="AG73" s="967"/>
      <c r="AH73" s="967"/>
      <c r="AI73" s="967"/>
      <c r="AJ73" s="967"/>
      <c r="AK73" s="967">
        <v>4</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12664</v>
      </c>
      <c r="R74" s="967"/>
      <c r="S74" s="967"/>
      <c r="T74" s="967"/>
      <c r="U74" s="967"/>
      <c r="V74" s="967">
        <v>11120</v>
      </c>
      <c r="W74" s="967"/>
      <c r="X74" s="967"/>
      <c r="Y74" s="967"/>
      <c r="Z74" s="967"/>
      <c r="AA74" s="967">
        <v>1544</v>
      </c>
      <c r="AB74" s="967"/>
      <c r="AC74" s="967"/>
      <c r="AD74" s="967"/>
      <c r="AE74" s="967"/>
      <c r="AF74" s="967">
        <v>1544</v>
      </c>
      <c r="AG74" s="967"/>
      <c r="AH74" s="967"/>
      <c r="AI74" s="967"/>
      <c r="AJ74" s="967"/>
      <c r="AK74" s="967" t="s">
        <v>548</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454</v>
      </c>
      <c r="R75" s="975"/>
      <c r="S75" s="975"/>
      <c r="T75" s="975"/>
      <c r="U75" s="976"/>
      <c r="V75" s="977">
        <v>422</v>
      </c>
      <c r="W75" s="975"/>
      <c r="X75" s="975"/>
      <c r="Y75" s="975"/>
      <c r="Z75" s="976"/>
      <c r="AA75" s="977">
        <v>32</v>
      </c>
      <c r="AB75" s="975"/>
      <c r="AC75" s="975"/>
      <c r="AD75" s="975"/>
      <c r="AE75" s="976"/>
      <c r="AF75" s="977">
        <v>32</v>
      </c>
      <c r="AG75" s="975"/>
      <c r="AH75" s="975"/>
      <c r="AI75" s="975"/>
      <c r="AJ75" s="976"/>
      <c r="AK75" s="977">
        <v>10</v>
      </c>
      <c r="AL75" s="975"/>
      <c r="AM75" s="975"/>
      <c r="AN75" s="975"/>
      <c r="AO75" s="976"/>
      <c r="AP75" s="977" t="s">
        <v>541</v>
      </c>
      <c r="AQ75" s="975"/>
      <c r="AR75" s="975"/>
      <c r="AS75" s="975"/>
      <c r="AT75" s="976"/>
      <c r="AU75" s="977" t="s">
        <v>541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159130</v>
      </c>
      <c r="R76" s="975"/>
      <c r="S76" s="975"/>
      <c r="T76" s="975"/>
      <c r="U76" s="976"/>
      <c r="V76" s="977">
        <v>153912</v>
      </c>
      <c r="W76" s="975"/>
      <c r="X76" s="975"/>
      <c r="Y76" s="975"/>
      <c r="Z76" s="976"/>
      <c r="AA76" s="977">
        <v>5218</v>
      </c>
      <c r="AB76" s="975"/>
      <c r="AC76" s="975"/>
      <c r="AD76" s="975"/>
      <c r="AE76" s="976"/>
      <c r="AF76" s="977">
        <v>5216</v>
      </c>
      <c r="AG76" s="975"/>
      <c r="AH76" s="975"/>
      <c r="AI76" s="975"/>
      <c r="AJ76" s="976"/>
      <c r="AK76" s="977">
        <v>3424</v>
      </c>
      <c r="AL76" s="975"/>
      <c r="AM76" s="975"/>
      <c r="AN76" s="975"/>
      <c r="AO76" s="976"/>
      <c r="AP76" s="977" t="s">
        <v>541</v>
      </c>
      <c r="AQ76" s="975"/>
      <c r="AR76" s="975"/>
      <c r="AS76" s="975"/>
      <c r="AT76" s="976"/>
      <c r="AU76" s="977" t="s">
        <v>541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538</v>
      </c>
      <c r="C77" s="971"/>
      <c r="D77" s="971"/>
      <c r="E77" s="971"/>
      <c r="F77" s="971"/>
      <c r="G77" s="971"/>
      <c r="H77" s="971"/>
      <c r="I77" s="971"/>
      <c r="J77" s="971"/>
      <c r="K77" s="971"/>
      <c r="L77" s="971"/>
      <c r="M77" s="971"/>
      <c r="N77" s="971"/>
      <c r="O77" s="971"/>
      <c r="P77" s="972"/>
      <c r="Q77" s="974">
        <v>187</v>
      </c>
      <c r="R77" s="975"/>
      <c r="S77" s="975"/>
      <c r="T77" s="975"/>
      <c r="U77" s="976"/>
      <c r="V77" s="977">
        <v>181</v>
      </c>
      <c r="W77" s="975"/>
      <c r="X77" s="975"/>
      <c r="Y77" s="975"/>
      <c r="Z77" s="976"/>
      <c r="AA77" s="977">
        <v>6</v>
      </c>
      <c r="AB77" s="975"/>
      <c r="AC77" s="975"/>
      <c r="AD77" s="975"/>
      <c r="AE77" s="976"/>
      <c r="AF77" s="977">
        <v>6</v>
      </c>
      <c r="AG77" s="975"/>
      <c r="AH77" s="975"/>
      <c r="AI77" s="975"/>
      <c r="AJ77" s="976"/>
      <c r="AK77" s="977" t="s">
        <v>541</v>
      </c>
      <c r="AL77" s="975"/>
      <c r="AM77" s="975"/>
      <c r="AN77" s="975"/>
      <c r="AO77" s="976"/>
      <c r="AP77" s="977" t="s">
        <v>541</v>
      </c>
      <c r="AQ77" s="975"/>
      <c r="AR77" s="975"/>
      <c r="AS77" s="975"/>
      <c r="AT77" s="976"/>
      <c r="AU77" s="977" t="s">
        <v>541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7824</v>
      </c>
      <c r="AG88" s="955"/>
      <c r="AH88" s="955"/>
      <c r="AI88" s="955"/>
      <c r="AJ88" s="955"/>
      <c r="AK88" s="959"/>
      <c r="AL88" s="959"/>
      <c r="AM88" s="959"/>
      <c r="AN88" s="959"/>
      <c r="AO88" s="959"/>
      <c r="AP88" s="955">
        <v>6751</v>
      </c>
      <c r="AQ88" s="955"/>
      <c r="AR88" s="955"/>
      <c r="AS88" s="955"/>
      <c r="AT88" s="955"/>
      <c r="AU88" s="955">
        <v>287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182</v>
      </c>
      <c r="CS102" s="947"/>
      <c r="CT102" s="947"/>
      <c r="CU102" s="947"/>
      <c r="CV102" s="948"/>
      <c r="CW102" s="946">
        <v>65</v>
      </c>
      <c r="CX102" s="947"/>
      <c r="CY102" s="947"/>
      <c r="CZ102" s="947"/>
      <c r="DA102" s="948"/>
      <c r="DB102" s="946" t="s">
        <v>546</v>
      </c>
      <c r="DC102" s="947"/>
      <c r="DD102" s="947"/>
      <c r="DE102" s="947"/>
      <c r="DF102" s="948"/>
      <c r="DG102" s="946" t="s">
        <v>547</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461893</v>
      </c>
      <c r="AB110" s="873"/>
      <c r="AC110" s="873"/>
      <c r="AD110" s="873"/>
      <c r="AE110" s="874"/>
      <c r="AF110" s="875">
        <v>549630</v>
      </c>
      <c r="AG110" s="873"/>
      <c r="AH110" s="873"/>
      <c r="AI110" s="873"/>
      <c r="AJ110" s="874"/>
      <c r="AK110" s="875">
        <v>591330</v>
      </c>
      <c r="AL110" s="873"/>
      <c r="AM110" s="873"/>
      <c r="AN110" s="873"/>
      <c r="AO110" s="874"/>
      <c r="AP110" s="876">
        <v>7.5</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6557240</v>
      </c>
      <c r="BR110" s="800"/>
      <c r="BS110" s="800"/>
      <c r="BT110" s="800"/>
      <c r="BU110" s="800"/>
      <c r="BV110" s="800">
        <v>6478651</v>
      </c>
      <c r="BW110" s="800"/>
      <c r="BX110" s="800"/>
      <c r="BY110" s="800"/>
      <c r="BZ110" s="800"/>
      <c r="CA110" s="800">
        <v>6303185</v>
      </c>
      <c r="CB110" s="800"/>
      <c r="CC110" s="800"/>
      <c r="CD110" s="800"/>
      <c r="CE110" s="800"/>
      <c r="CF110" s="861">
        <v>80.099999999999994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6124495</v>
      </c>
      <c r="BR112" s="771"/>
      <c r="BS112" s="771"/>
      <c r="BT112" s="771"/>
      <c r="BU112" s="771"/>
      <c r="BV112" s="771">
        <v>6041738</v>
      </c>
      <c r="BW112" s="771"/>
      <c r="BX112" s="771"/>
      <c r="BY112" s="771"/>
      <c r="BZ112" s="771"/>
      <c r="CA112" s="771">
        <v>5962778</v>
      </c>
      <c r="CB112" s="771"/>
      <c r="CC112" s="771"/>
      <c r="CD112" s="771"/>
      <c r="CE112" s="771"/>
      <c r="CF112" s="848">
        <v>75.8</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303858</v>
      </c>
      <c r="AB113" s="909"/>
      <c r="AC113" s="909"/>
      <c r="AD113" s="909"/>
      <c r="AE113" s="910"/>
      <c r="AF113" s="911">
        <v>314280</v>
      </c>
      <c r="AG113" s="909"/>
      <c r="AH113" s="909"/>
      <c r="AI113" s="909"/>
      <c r="AJ113" s="910"/>
      <c r="AK113" s="911">
        <v>342326</v>
      </c>
      <c r="AL113" s="909"/>
      <c r="AM113" s="909"/>
      <c r="AN113" s="909"/>
      <c r="AO113" s="910"/>
      <c r="AP113" s="912">
        <v>4.4000000000000004</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347994</v>
      </c>
      <c r="BR113" s="771"/>
      <c r="BS113" s="771"/>
      <c r="BT113" s="771"/>
      <c r="BU113" s="771"/>
      <c r="BV113" s="771">
        <v>342908</v>
      </c>
      <c r="BW113" s="771"/>
      <c r="BX113" s="771"/>
      <c r="BY113" s="771"/>
      <c r="BZ113" s="771"/>
      <c r="CA113" s="771">
        <v>287280</v>
      </c>
      <c r="CB113" s="771"/>
      <c r="CC113" s="771"/>
      <c r="CD113" s="771"/>
      <c r="CE113" s="771"/>
      <c r="CF113" s="848">
        <v>3.7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128469</v>
      </c>
      <c r="AB114" s="784"/>
      <c r="AC114" s="784"/>
      <c r="AD114" s="784"/>
      <c r="AE114" s="785"/>
      <c r="AF114" s="786">
        <v>46966</v>
      </c>
      <c r="AG114" s="784"/>
      <c r="AH114" s="784"/>
      <c r="AI114" s="784"/>
      <c r="AJ114" s="785"/>
      <c r="AK114" s="786">
        <v>47338</v>
      </c>
      <c r="AL114" s="784"/>
      <c r="AM114" s="784"/>
      <c r="AN114" s="784"/>
      <c r="AO114" s="785"/>
      <c r="AP114" s="754">
        <v>0.6</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1118979</v>
      </c>
      <c r="BR114" s="771"/>
      <c r="BS114" s="771"/>
      <c r="BT114" s="771"/>
      <c r="BU114" s="771"/>
      <c r="BV114" s="771">
        <v>1399546</v>
      </c>
      <c r="BW114" s="771"/>
      <c r="BX114" s="771"/>
      <c r="BY114" s="771"/>
      <c r="BZ114" s="771"/>
      <c r="CA114" s="771">
        <v>1044667</v>
      </c>
      <c r="CB114" s="771"/>
      <c r="CC114" s="771"/>
      <c r="CD114" s="771"/>
      <c r="CE114" s="771"/>
      <c r="CF114" s="848">
        <v>13.3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v>789</v>
      </c>
      <c r="AL115" s="909"/>
      <c r="AM115" s="909"/>
      <c r="AN115" s="909"/>
      <c r="AO115" s="910"/>
      <c r="AP115" s="912">
        <v>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894220</v>
      </c>
      <c r="AB117" s="895"/>
      <c r="AC117" s="895"/>
      <c r="AD117" s="895"/>
      <c r="AE117" s="896"/>
      <c r="AF117" s="898">
        <v>910876</v>
      </c>
      <c r="AG117" s="895"/>
      <c r="AH117" s="895"/>
      <c r="AI117" s="895"/>
      <c r="AJ117" s="896"/>
      <c r="AK117" s="898">
        <v>981783</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v>39831</v>
      </c>
      <c r="BR117" s="858"/>
      <c r="BS117" s="858"/>
      <c r="BT117" s="858"/>
      <c r="BU117" s="858"/>
      <c r="BV117" s="858">
        <v>1806</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14188539</v>
      </c>
      <c r="BR118" s="858"/>
      <c r="BS118" s="858"/>
      <c r="BT118" s="858"/>
      <c r="BU118" s="858"/>
      <c r="BV118" s="858">
        <v>14264649</v>
      </c>
      <c r="BW118" s="858"/>
      <c r="BX118" s="858"/>
      <c r="BY118" s="858"/>
      <c r="BZ118" s="858"/>
      <c r="CA118" s="858">
        <v>13597910</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9535580</v>
      </c>
      <c r="BR119" s="800"/>
      <c r="BS119" s="800"/>
      <c r="BT119" s="800"/>
      <c r="BU119" s="800"/>
      <c r="BV119" s="800">
        <v>9889026</v>
      </c>
      <c r="BW119" s="800"/>
      <c r="BX119" s="800"/>
      <c r="BY119" s="800"/>
      <c r="BZ119" s="800"/>
      <c r="CA119" s="800">
        <v>11490972</v>
      </c>
      <c r="CB119" s="800"/>
      <c r="CC119" s="800"/>
      <c r="CD119" s="800"/>
      <c r="CE119" s="800"/>
      <c r="CF119" s="861">
        <v>146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356413</v>
      </c>
      <c r="BR120" s="771"/>
      <c r="BS120" s="771"/>
      <c r="BT120" s="771"/>
      <c r="BU120" s="771"/>
      <c r="BV120" s="771">
        <v>340715</v>
      </c>
      <c r="BW120" s="771"/>
      <c r="BX120" s="771"/>
      <c r="BY120" s="771"/>
      <c r="BZ120" s="771"/>
      <c r="CA120" s="771">
        <v>303850</v>
      </c>
      <c r="CB120" s="771"/>
      <c r="CC120" s="771"/>
      <c r="CD120" s="771"/>
      <c r="CE120" s="771"/>
      <c r="CF120" s="848">
        <v>3.9</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5434159</v>
      </c>
      <c r="DH120" s="800"/>
      <c r="DI120" s="800"/>
      <c r="DJ120" s="800"/>
      <c r="DK120" s="800"/>
      <c r="DL120" s="800">
        <v>5433483</v>
      </c>
      <c r="DM120" s="800"/>
      <c r="DN120" s="800"/>
      <c r="DO120" s="800"/>
      <c r="DP120" s="800"/>
      <c r="DQ120" s="800">
        <v>5494947</v>
      </c>
      <c r="DR120" s="800"/>
      <c r="DS120" s="800"/>
      <c r="DT120" s="800"/>
      <c r="DU120" s="800"/>
      <c r="DV120" s="801">
        <v>69.8</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6571049</v>
      </c>
      <c r="BR121" s="858"/>
      <c r="BS121" s="858"/>
      <c r="BT121" s="858"/>
      <c r="BU121" s="858"/>
      <c r="BV121" s="858">
        <v>6294496</v>
      </c>
      <c r="BW121" s="858"/>
      <c r="BX121" s="858"/>
      <c r="BY121" s="858"/>
      <c r="BZ121" s="858"/>
      <c r="CA121" s="858">
        <v>6098072</v>
      </c>
      <c r="CB121" s="858"/>
      <c r="CC121" s="858"/>
      <c r="CD121" s="858"/>
      <c r="CE121" s="858"/>
      <c r="CF121" s="859">
        <v>77.5</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579069</v>
      </c>
      <c r="DH121" s="771"/>
      <c r="DI121" s="771"/>
      <c r="DJ121" s="771"/>
      <c r="DK121" s="771"/>
      <c r="DL121" s="771">
        <v>503977</v>
      </c>
      <c r="DM121" s="771"/>
      <c r="DN121" s="771"/>
      <c r="DO121" s="771"/>
      <c r="DP121" s="771"/>
      <c r="DQ121" s="771">
        <v>435465</v>
      </c>
      <c r="DR121" s="771"/>
      <c r="DS121" s="771"/>
      <c r="DT121" s="771"/>
      <c r="DU121" s="771"/>
      <c r="DV121" s="823">
        <v>5.5</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16463042</v>
      </c>
      <c r="BR122" s="840"/>
      <c r="BS122" s="840"/>
      <c r="BT122" s="840"/>
      <c r="BU122" s="840"/>
      <c r="BV122" s="840">
        <v>16524237</v>
      </c>
      <c r="BW122" s="840"/>
      <c r="BX122" s="840"/>
      <c r="BY122" s="840"/>
      <c r="BZ122" s="840"/>
      <c r="CA122" s="840">
        <v>17892894</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111267</v>
      </c>
      <c r="DH122" s="771"/>
      <c r="DI122" s="771"/>
      <c r="DJ122" s="771"/>
      <c r="DK122" s="771"/>
      <c r="DL122" s="771">
        <v>104278</v>
      </c>
      <c r="DM122" s="771"/>
      <c r="DN122" s="771"/>
      <c r="DO122" s="771"/>
      <c r="DP122" s="771"/>
      <c r="DQ122" s="771">
        <v>32366</v>
      </c>
      <c r="DR122" s="771"/>
      <c r="DS122" s="771"/>
      <c r="DT122" s="771"/>
      <c r="DU122" s="771"/>
      <c r="DV122" s="823">
        <v>0.4</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v>789</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13.65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56903</v>
      </c>
      <c r="AB128" s="724"/>
      <c r="AC128" s="724"/>
      <c r="AD128" s="724"/>
      <c r="AE128" s="725"/>
      <c r="AF128" s="726">
        <v>54415</v>
      </c>
      <c r="AG128" s="724"/>
      <c r="AH128" s="724"/>
      <c r="AI128" s="724"/>
      <c r="AJ128" s="725"/>
      <c r="AK128" s="726">
        <v>55727</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18.649999999999999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7786546</v>
      </c>
      <c r="AB129" s="784"/>
      <c r="AC129" s="784"/>
      <c r="AD129" s="784"/>
      <c r="AE129" s="785"/>
      <c r="AF129" s="786">
        <v>7793904</v>
      </c>
      <c r="AG129" s="784"/>
      <c r="AH129" s="784"/>
      <c r="AI129" s="784"/>
      <c r="AJ129" s="785"/>
      <c r="AK129" s="786">
        <v>8402046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4.8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501595</v>
      </c>
      <c r="AB130" s="784"/>
      <c r="AC130" s="784"/>
      <c r="AD130" s="784"/>
      <c r="AE130" s="785"/>
      <c r="AF130" s="786">
        <v>498042</v>
      </c>
      <c r="AG130" s="784"/>
      <c r="AH130" s="784"/>
      <c r="AI130" s="784"/>
      <c r="AJ130" s="785"/>
      <c r="AK130" s="786">
        <v>533662</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7284951</v>
      </c>
      <c r="AB131" s="717"/>
      <c r="AC131" s="717"/>
      <c r="AD131" s="717"/>
      <c r="AE131" s="718"/>
      <c r="AF131" s="719">
        <v>7295862</v>
      </c>
      <c r="AG131" s="717"/>
      <c r="AH131" s="717"/>
      <c r="AI131" s="717"/>
      <c r="AJ131" s="718"/>
      <c r="AK131" s="719">
        <v>7868384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4.6084318209999999</v>
      </c>
      <c r="AB132" s="740"/>
      <c r="AC132" s="740"/>
      <c r="AD132" s="740"/>
      <c r="AE132" s="741"/>
      <c r="AF132" s="742">
        <v>4.9126340380000002</v>
      </c>
      <c r="AG132" s="740"/>
      <c r="AH132" s="740"/>
      <c r="AI132" s="740"/>
      <c r="AJ132" s="741"/>
      <c r="AK132" s="742">
        <v>4.9869706410000001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5.5</v>
      </c>
      <c r="AB133" s="749"/>
      <c r="AC133" s="749"/>
      <c r="AD133" s="749"/>
      <c r="AE133" s="750"/>
      <c r="AF133" s="748">
        <v>5.3</v>
      </c>
      <c r="AG133" s="749"/>
      <c r="AH133" s="749"/>
      <c r="AI133" s="749"/>
      <c r="AJ133" s="750"/>
      <c r="AK133" s="748">
        <v>4.8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1756698</v>
      </c>
      <c r="L9" s="264">
        <v>163459</v>
      </c>
      <c r="M9" s="265">
        <v>86227</v>
      </c>
      <c r="N9" s="266">
        <v>89.6</v>
      </c>
    </row>
    <row r="10" spans="1:16" x14ac:dyDescent="0.15">
      <c r="A10" s="248"/>
      <c r="B10" s="244"/>
      <c r="C10" s="244"/>
      <c r="D10" s="244"/>
      <c r="E10" s="244"/>
      <c r="F10" s="244"/>
      <c r="G10" s="1133" t="s">
        <v>471</v>
      </c>
      <c r="H10" s="1134"/>
      <c r="I10" s="1134"/>
      <c r="J10" s="1135"/>
      <c r="K10" s="267">
        <v>71065</v>
      </c>
      <c r="L10" s="268">
        <v>6613</v>
      </c>
      <c r="M10" s="269">
        <v>9547</v>
      </c>
      <c r="N10" s="270">
        <v>-30.7</v>
      </c>
    </row>
    <row r="11" spans="1:16" ht="13.5" customHeight="1" x14ac:dyDescent="0.15">
      <c r="A11" s="248"/>
      <c r="B11" s="244"/>
      <c r="C11" s="244"/>
      <c r="D11" s="244"/>
      <c r="E11" s="244"/>
      <c r="F11" s="244"/>
      <c r="G11" s="1133" t="s">
        <v>472</v>
      </c>
      <c r="H11" s="1134"/>
      <c r="I11" s="1134"/>
      <c r="J11" s="1135"/>
      <c r="K11" s="267">
        <v>569466</v>
      </c>
      <c r="L11" s="268">
        <v>52988</v>
      </c>
      <c r="M11" s="269">
        <v>14619</v>
      </c>
      <c r="N11" s="270">
        <v>262.5</v>
      </c>
    </row>
    <row r="12" spans="1:16" ht="13.5" customHeight="1" x14ac:dyDescent="0.15">
      <c r="A12" s="248"/>
      <c r="B12" s="244"/>
      <c r="C12" s="244"/>
      <c r="D12" s="244"/>
      <c r="E12" s="244"/>
      <c r="F12" s="244"/>
      <c r="G12" s="1133" t="s">
        <v>473</v>
      </c>
      <c r="H12" s="1134"/>
      <c r="I12" s="1134"/>
      <c r="J12" s="1135"/>
      <c r="K12" s="267">
        <v>3138</v>
      </c>
      <c r="L12" s="268">
        <v>292</v>
      </c>
      <c r="M12" s="269">
        <v>715</v>
      </c>
      <c r="N12" s="270">
        <v>-59.2</v>
      </c>
    </row>
    <row r="13" spans="1:16" ht="13.5" customHeight="1" x14ac:dyDescent="0.15">
      <c r="A13" s="248"/>
      <c r="B13" s="244"/>
      <c r="C13" s="244"/>
      <c r="D13" s="244"/>
      <c r="E13" s="244"/>
      <c r="F13" s="244"/>
      <c r="G13" s="1133" t="s">
        <v>474</v>
      </c>
      <c r="H13" s="1134"/>
      <c r="I13" s="1134"/>
      <c r="J13" s="1135"/>
      <c r="K13" s="267" t="s">
        <v>475</v>
      </c>
      <c r="L13" s="268" t="s">
        <v>475</v>
      </c>
      <c r="M13" s="269" t="s">
        <v>475</v>
      </c>
      <c r="N13" s="270" t="s">
        <v>475</v>
      </c>
    </row>
    <row r="14" spans="1:16" ht="13.5" customHeight="1" x14ac:dyDescent="0.15">
      <c r="A14" s="248"/>
      <c r="B14" s="244"/>
      <c r="C14" s="244"/>
      <c r="D14" s="244"/>
      <c r="E14" s="244"/>
      <c r="F14" s="244"/>
      <c r="G14" s="1133" t="s">
        <v>476</v>
      </c>
      <c r="H14" s="1134"/>
      <c r="I14" s="1134"/>
      <c r="J14" s="1135"/>
      <c r="K14" s="267">
        <v>119825</v>
      </c>
      <c r="L14" s="268">
        <v>11150</v>
      </c>
      <c r="M14" s="269">
        <v>4408</v>
      </c>
      <c r="N14" s="270">
        <v>152.9</v>
      </c>
    </row>
    <row r="15" spans="1:16" ht="13.5" customHeight="1" x14ac:dyDescent="0.15">
      <c r="A15" s="248"/>
      <c r="B15" s="244"/>
      <c r="C15" s="244"/>
      <c r="D15" s="244"/>
      <c r="E15" s="244"/>
      <c r="F15" s="244"/>
      <c r="G15" s="1133" t="s">
        <v>477</v>
      </c>
      <c r="H15" s="1134"/>
      <c r="I15" s="1134"/>
      <c r="J15" s="1135"/>
      <c r="K15" s="267">
        <v>49999</v>
      </c>
      <c r="L15" s="268">
        <v>4652</v>
      </c>
      <c r="M15" s="269">
        <v>2514</v>
      </c>
      <c r="N15" s="270">
        <v>85</v>
      </c>
    </row>
    <row r="16" spans="1:16" x14ac:dyDescent="0.15">
      <c r="A16" s="248"/>
      <c r="B16" s="244"/>
      <c r="C16" s="244"/>
      <c r="D16" s="244"/>
      <c r="E16" s="244"/>
      <c r="F16" s="244"/>
      <c r="G16" s="1136" t="s">
        <v>478</v>
      </c>
      <c r="H16" s="1137"/>
      <c r="I16" s="1137"/>
      <c r="J16" s="1138"/>
      <c r="K16" s="268">
        <v>-166130</v>
      </c>
      <c r="L16" s="268">
        <v>-15458</v>
      </c>
      <c r="M16" s="269">
        <v>-8433</v>
      </c>
      <c r="N16" s="270">
        <v>83.3</v>
      </c>
    </row>
    <row r="17" spans="1:16" x14ac:dyDescent="0.15">
      <c r="A17" s="248"/>
      <c r="B17" s="244"/>
      <c r="C17" s="244"/>
      <c r="D17" s="244"/>
      <c r="E17" s="244"/>
      <c r="F17" s="244"/>
      <c r="G17" s="1136" t="s">
        <v>170</v>
      </c>
      <c r="H17" s="1137"/>
      <c r="I17" s="1137"/>
      <c r="J17" s="1138"/>
      <c r="K17" s="268">
        <v>2404061</v>
      </c>
      <c r="L17" s="268">
        <v>223696</v>
      </c>
      <c r="M17" s="269">
        <v>109597</v>
      </c>
      <c r="N17" s="270">
        <v>104.1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18.329999999999998</v>
      </c>
      <c r="L21" s="281">
        <v>10.18</v>
      </c>
      <c r="M21" s="282">
        <v>8.15</v>
      </c>
      <c r="N21" s="249"/>
      <c r="O21" s="283"/>
      <c r="P21" s="279"/>
    </row>
    <row r="22" spans="1:16" s="284" customFormat="1" x14ac:dyDescent="0.15">
      <c r="A22" s="279"/>
      <c r="B22" s="249"/>
      <c r="C22" s="249"/>
      <c r="D22" s="249"/>
      <c r="E22" s="249"/>
      <c r="F22" s="249"/>
      <c r="G22" s="1130" t="s">
        <v>484</v>
      </c>
      <c r="H22" s="1131"/>
      <c r="I22" s="1131"/>
      <c r="J22" s="1132"/>
      <c r="K22" s="285">
        <v>94.5</v>
      </c>
      <c r="L22" s="286">
        <v>96</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591330</v>
      </c>
      <c r="L32" s="294">
        <v>55023</v>
      </c>
      <c r="M32" s="295">
        <v>43270</v>
      </c>
      <c r="N32" s="296">
        <v>27.2</v>
      </c>
    </row>
    <row r="33" spans="1:16" ht="13.5" customHeight="1" x14ac:dyDescent="0.15">
      <c r="A33" s="248"/>
      <c r="B33" s="244"/>
      <c r="C33" s="244"/>
      <c r="D33" s="244"/>
      <c r="E33" s="244"/>
      <c r="F33" s="244"/>
      <c r="G33" s="1121" t="s">
        <v>488</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489</v>
      </c>
      <c r="H34" s="1122"/>
      <c r="I34" s="1122"/>
      <c r="J34" s="1123"/>
      <c r="K34" s="294" t="s">
        <v>475</v>
      </c>
      <c r="L34" s="294" t="s">
        <v>475</v>
      </c>
      <c r="M34" s="295" t="s">
        <v>475</v>
      </c>
      <c r="N34" s="296" t="s">
        <v>475</v>
      </c>
    </row>
    <row r="35" spans="1:16" ht="27" customHeight="1" x14ac:dyDescent="0.15">
      <c r="A35" s="248"/>
      <c r="B35" s="244"/>
      <c r="C35" s="244"/>
      <c r="D35" s="244"/>
      <c r="E35" s="244"/>
      <c r="F35" s="244"/>
      <c r="G35" s="1121" t="s">
        <v>490</v>
      </c>
      <c r="H35" s="1122"/>
      <c r="I35" s="1122"/>
      <c r="J35" s="1123"/>
      <c r="K35" s="294">
        <v>342326</v>
      </c>
      <c r="L35" s="294">
        <v>31853</v>
      </c>
      <c r="M35" s="295">
        <v>16851</v>
      </c>
      <c r="N35" s="296">
        <v>89</v>
      </c>
    </row>
    <row r="36" spans="1:16" ht="27" customHeight="1" x14ac:dyDescent="0.15">
      <c r="A36" s="248"/>
      <c r="B36" s="244"/>
      <c r="C36" s="244"/>
      <c r="D36" s="244"/>
      <c r="E36" s="244"/>
      <c r="F36" s="244"/>
      <c r="G36" s="1121" t="s">
        <v>491</v>
      </c>
      <c r="H36" s="1122"/>
      <c r="I36" s="1122"/>
      <c r="J36" s="1123"/>
      <c r="K36" s="294">
        <v>47338</v>
      </c>
      <c r="L36" s="294">
        <v>4405</v>
      </c>
      <c r="M36" s="295">
        <v>5730</v>
      </c>
      <c r="N36" s="296">
        <v>-23.1</v>
      </c>
    </row>
    <row r="37" spans="1:16" ht="13.5" customHeight="1" x14ac:dyDescent="0.15">
      <c r="A37" s="248"/>
      <c r="B37" s="244"/>
      <c r="C37" s="244"/>
      <c r="D37" s="244"/>
      <c r="E37" s="244"/>
      <c r="F37" s="244"/>
      <c r="G37" s="1121" t="s">
        <v>492</v>
      </c>
      <c r="H37" s="1122"/>
      <c r="I37" s="1122"/>
      <c r="J37" s="1123"/>
      <c r="K37" s="294">
        <v>789</v>
      </c>
      <c r="L37" s="294">
        <v>73</v>
      </c>
      <c r="M37" s="295">
        <v>2166</v>
      </c>
      <c r="N37" s="296">
        <v>-96.6</v>
      </c>
    </row>
    <row r="38" spans="1:16" ht="27" customHeight="1" x14ac:dyDescent="0.15">
      <c r="A38" s="248"/>
      <c r="B38" s="244"/>
      <c r="C38" s="244"/>
      <c r="D38" s="244"/>
      <c r="E38" s="244"/>
      <c r="F38" s="244"/>
      <c r="G38" s="1124" t="s">
        <v>493</v>
      </c>
      <c r="H38" s="1125"/>
      <c r="I38" s="1125"/>
      <c r="J38" s="1126"/>
      <c r="K38" s="297" t="s">
        <v>475</v>
      </c>
      <c r="L38" s="297" t="s">
        <v>475</v>
      </c>
      <c r="M38" s="298">
        <v>2</v>
      </c>
      <c r="N38" s="299" t="s">
        <v>475</v>
      </c>
      <c r="O38" s="293"/>
    </row>
    <row r="39" spans="1:16" x14ac:dyDescent="0.15">
      <c r="A39" s="248"/>
      <c r="B39" s="244"/>
      <c r="C39" s="244"/>
      <c r="D39" s="244"/>
      <c r="E39" s="244"/>
      <c r="F39" s="244"/>
      <c r="G39" s="1124" t="s">
        <v>494</v>
      </c>
      <c r="H39" s="1125"/>
      <c r="I39" s="1125"/>
      <c r="J39" s="1126"/>
      <c r="K39" s="300">
        <v>-55727</v>
      </c>
      <c r="L39" s="300">
        <v>-5185</v>
      </c>
      <c r="M39" s="301">
        <v>-1352</v>
      </c>
      <c r="N39" s="302">
        <v>283.5</v>
      </c>
      <c r="O39" s="293"/>
    </row>
    <row r="40" spans="1:16" ht="27" customHeight="1" x14ac:dyDescent="0.15">
      <c r="A40" s="248"/>
      <c r="B40" s="244"/>
      <c r="C40" s="244"/>
      <c r="D40" s="244"/>
      <c r="E40" s="244"/>
      <c r="F40" s="244"/>
      <c r="G40" s="1121" t="s">
        <v>495</v>
      </c>
      <c r="H40" s="1122"/>
      <c r="I40" s="1122"/>
      <c r="J40" s="1123"/>
      <c r="K40" s="300">
        <v>-533662</v>
      </c>
      <c r="L40" s="300">
        <v>-49657</v>
      </c>
      <c r="M40" s="301">
        <v>-44507</v>
      </c>
      <c r="N40" s="302">
        <v>11.6</v>
      </c>
      <c r="O40" s="293"/>
    </row>
    <row r="41" spans="1:16" x14ac:dyDescent="0.15">
      <c r="A41" s="248"/>
      <c r="B41" s="244"/>
      <c r="C41" s="244"/>
      <c r="D41" s="244"/>
      <c r="E41" s="244"/>
      <c r="F41" s="244"/>
      <c r="G41" s="1127" t="s">
        <v>280</v>
      </c>
      <c r="H41" s="1128"/>
      <c r="I41" s="1128"/>
      <c r="J41" s="1129"/>
      <c r="K41" s="294">
        <v>392394</v>
      </c>
      <c r="L41" s="300">
        <v>36512</v>
      </c>
      <c r="M41" s="301">
        <v>22159</v>
      </c>
      <c r="N41" s="302">
        <v>64.8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4864436</v>
      </c>
      <c r="J51" s="320">
        <v>434015</v>
      </c>
      <c r="K51" s="321">
        <v>-2</v>
      </c>
      <c r="L51" s="322">
        <v>95443</v>
      </c>
      <c r="M51" s="323">
        <v>9.8000000000000007</v>
      </c>
      <c r="N51" s="324">
        <v>-11.8</v>
      </c>
    </row>
    <row r="52" spans="1:14" x14ac:dyDescent="0.15">
      <c r="A52" s="248"/>
      <c r="B52" s="244"/>
      <c r="C52" s="244"/>
      <c r="D52" s="244"/>
      <c r="E52" s="244"/>
      <c r="F52" s="244"/>
      <c r="G52" s="325"/>
      <c r="H52" s="326" t="s">
        <v>506</v>
      </c>
      <c r="I52" s="327">
        <v>2248778</v>
      </c>
      <c r="J52" s="328">
        <v>200640</v>
      </c>
      <c r="K52" s="329">
        <v>-12</v>
      </c>
      <c r="L52" s="330">
        <v>48538</v>
      </c>
      <c r="M52" s="331">
        <v>-4.5999999999999996</v>
      </c>
      <c r="N52" s="332">
        <v>-7.4</v>
      </c>
    </row>
    <row r="53" spans="1:14" x14ac:dyDescent="0.15">
      <c r="A53" s="248"/>
      <c r="B53" s="244"/>
      <c r="C53" s="244"/>
      <c r="D53" s="244"/>
      <c r="E53" s="244"/>
      <c r="F53" s="244"/>
      <c r="G53" s="310" t="s">
        <v>507</v>
      </c>
      <c r="H53" s="311"/>
      <c r="I53" s="319">
        <v>2758564</v>
      </c>
      <c r="J53" s="320">
        <v>249712</v>
      </c>
      <c r="K53" s="321">
        <v>-42.5</v>
      </c>
      <c r="L53" s="322">
        <v>72729</v>
      </c>
      <c r="M53" s="323">
        <v>-23.8</v>
      </c>
      <c r="N53" s="324">
        <v>-18.7</v>
      </c>
    </row>
    <row r="54" spans="1:14" x14ac:dyDescent="0.15">
      <c r="A54" s="248"/>
      <c r="B54" s="244"/>
      <c r="C54" s="244"/>
      <c r="D54" s="244"/>
      <c r="E54" s="244"/>
      <c r="F54" s="244"/>
      <c r="G54" s="325"/>
      <c r="H54" s="326" t="s">
        <v>506</v>
      </c>
      <c r="I54" s="327">
        <v>1999765</v>
      </c>
      <c r="J54" s="328">
        <v>181023</v>
      </c>
      <c r="K54" s="329">
        <v>-9.8000000000000007</v>
      </c>
      <c r="L54" s="330">
        <v>36291</v>
      </c>
      <c r="M54" s="331">
        <v>-25.2</v>
      </c>
      <c r="N54" s="332">
        <v>15.4</v>
      </c>
    </row>
    <row r="55" spans="1:14" x14ac:dyDescent="0.15">
      <c r="A55" s="248"/>
      <c r="B55" s="244"/>
      <c r="C55" s="244"/>
      <c r="D55" s="244"/>
      <c r="E55" s="244"/>
      <c r="F55" s="244"/>
      <c r="G55" s="310" t="s">
        <v>508</v>
      </c>
      <c r="H55" s="311"/>
      <c r="I55" s="319">
        <v>4489176</v>
      </c>
      <c r="J55" s="320">
        <v>409148</v>
      </c>
      <c r="K55" s="321">
        <v>63.8</v>
      </c>
      <c r="L55" s="322">
        <v>70317</v>
      </c>
      <c r="M55" s="323">
        <v>-3.3</v>
      </c>
      <c r="N55" s="324">
        <v>67.099999999999994</v>
      </c>
    </row>
    <row r="56" spans="1:14" x14ac:dyDescent="0.15">
      <c r="A56" s="248"/>
      <c r="B56" s="244"/>
      <c r="C56" s="244"/>
      <c r="D56" s="244"/>
      <c r="E56" s="244"/>
      <c r="F56" s="244"/>
      <c r="G56" s="325"/>
      <c r="H56" s="326" t="s">
        <v>506</v>
      </c>
      <c r="I56" s="327">
        <v>2294142</v>
      </c>
      <c r="J56" s="328">
        <v>209091</v>
      </c>
      <c r="K56" s="329">
        <v>15.5</v>
      </c>
      <c r="L56" s="330">
        <v>35725</v>
      </c>
      <c r="M56" s="331">
        <v>-1.6</v>
      </c>
      <c r="N56" s="332">
        <v>17.100000000000001</v>
      </c>
    </row>
    <row r="57" spans="1:14" x14ac:dyDescent="0.15">
      <c r="A57" s="248"/>
      <c r="B57" s="244"/>
      <c r="C57" s="244"/>
      <c r="D57" s="244"/>
      <c r="E57" s="244"/>
      <c r="F57" s="244"/>
      <c r="G57" s="310" t="s">
        <v>509</v>
      </c>
      <c r="H57" s="311"/>
      <c r="I57" s="319">
        <v>7405864</v>
      </c>
      <c r="J57" s="320">
        <v>680186</v>
      </c>
      <c r="K57" s="321">
        <v>66.2</v>
      </c>
      <c r="L57" s="322">
        <v>105751</v>
      </c>
      <c r="M57" s="323">
        <v>50.4</v>
      </c>
      <c r="N57" s="324">
        <v>15.8</v>
      </c>
    </row>
    <row r="58" spans="1:14" x14ac:dyDescent="0.15">
      <c r="A58" s="248"/>
      <c r="B58" s="244"/>
      <c r="C58" s="244"/>
      <c r="D58" s="244"/>
      <c r="E58" s="244"/>
      <c r="F58" s="244"/>
      <c r="G58" s="325"/>
      <c r="H58" s="326" t="s">
        <v>506</v>
      </c>
      <c r="I58" s="327">
        <v>5382431</v>
      </c>
      <c r="J58" s="328">
        <v>494345</v>
      </c>
      <c r="K58" s="329">
        <v>136.4</v>
      </c>
      <c r="L58" s="330">
        <v>49969</v>
      </c>
      <c r="M58" s="331">
        <v>39.9</v>
      </c>
      <c r="N58" s="332">
        <v>96.5</v>
      </c>
    </row>
    <row r="59" spans="1:14" x14ac:dyDescent="0.15">
      <c r="A59" s="248"/>
      <c r="B59" s="244"/>
      <c r="C59" s="244"/>
      <c r="D59" s="244"/>
      <c r="E59" s="244"/>
      <c r="F59" s="244"/>
      <c r="G59" s="310" t="s">
        <v>510</v>
      </c>
      <c r="H59" s="311"/>
      <c r="I59" s="319">
        <v>3831024</v>
      </c>
      <c r="J59" s="320">
        <v>356474</v>
      </c>
      <c r="K59" s="321">
        <v>-47.6</v>
      </c>
      <c r="L59" s="322">
        <v>158564</v>
      </c>
      <c r="M59" s="323">
        <v>49.9</v>
      </c>
      <c r="N59" s="324">
        <v>-97.5</v>
      </c>
    </row>
    <row r="60" spans="1:14" x14ac:dyDescent="0.15">
      <c r="A60" s="248"/>
      <c r="B60" s="244"/>
      <c r="C60" s="244"/>
      <c r="D60" s="244"/>
      <c r="E60" s="244"/>
      <c r="F60" s="244"/>
      <c r="G60" s="325"/>
      <c r="H60" s="326" t="s">
        <v>506</v>
      </c>
      <c r="I60" s="333">
        <v>2673591</v>
      </c>
      <c r="J60" s="328">
        <v>248776</v>
      </c>
      <c r="K60" s="329">
        <v>-49.7</v>
      </c>
      <c r="L60" s="330">
        <v>48412</v>
      </c>
      <c r="M60" s="331">
        <v>-3.1</v>
      </c>
      <c r="N60" s="332">
        <v>-46.6</v>
      </c>
    </row>
    <row r="61" spans="1:14" x14ac:dyDescent="0.15">
      <c r="A61" s="248"/>
      <c r="B61" s="244"/>
      <c r="C61" s="244"/>
      <c r="D61" s="244"/>
      <c r="E61" s="244"/>
      <c r="F61" s="244"/>
      <c r="G61" s="310" t="s">
        <v>511</v>
      </c>
      <c r="H61" s="334"/>
      <c r="I61" s="335">
        <v>4669813</v>
      </c>
      <c r="J61" s="336">
        <v>425907</v>
      </c>
      <c r="K61" s="337">
        <v>7.6</v>
      </c>
      <c r="L61" s="338">
        <v>100561</v>
      </c>
      <c r="M61" s="339">
        <v>16.600000000000001</v>
      </c>
      <c r="N61" s="324">
        <v>-9</v>
      </c>
    </row>
    <row r="62" spans="1:14" x14ac:dyDescent="0.15">
      <c r="A62" s="248"/>
      <c r="B62" s="244"/>
      <c r="C62" s="244"/>
      <c r="D62" s="244"/>
      <c r="E62" s="244"/>
      <c r="F62" s="244"/>
      <c r="G62" s="325"/>
      <c r="H62" s="326" t="s">
        <v>506</v>
      </c>
      <c r="I62" s="327">
        <v>2919741</v>
      </c>
      <c r="J62" s="328">
        <v>266775</v>
      </c>
      <c r="K62" s="329">
        <v>16.100000000000001</v>
      </c>
      <c r="L62" s="330">
        <v>43787</v>
      </c>
      <c r="M62" s="331">
        <v>1.1000000000000001</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55.11</v>
      </c>
      <c r="G47" s="12">
        <v>68.2</v>
      </c>
      <c r="H47" s="12">
        <v>69.83</v>
      </c>
      <c r="I47" s="12">
        <v>73.239999999999995</v>
      </c>
      <c r="J47" s="13">
        <v>80.37</v>
      </c>
    </row>
    <row r="48" spans="2:10" ht="57.75" customHeight="1" x14ac:dyDescent="0.15">
      <c r="B48" s="14"/>
      <c r="C48" s="1141" t="s">
        <v>4</v>
      </c>
      <c r="D48" s="1141"/>
      <c r="E48" s="1142"/>
      <c r="F48" s="15">
        <v>2.92</v>
      </c>
      <c r="G48" s="16">
        <v>3.09</v>
      </c>
      <c r="H48" s="16">
        <v>2.83</v>
      </c>
      <c r="I48" s="16">
        <v>2.46</v>
      </c>
      <c r="J48" s="17">
        <v>2.34</v>
      </c>
    </row>
    <row r="49" spans="2:10" ht="57.75" customHeight="1" thickBot="1" x14ac:dyDescent="0.2">
      <c r="B49" s="18"/>
      <c r="C49" s="1143" t="s">
        <v>5</v>
      </c>
      <c r="D49" s="1143"/>
      <c r="E49" s="1144"/>
      <c r="F49" s="19">
        <v>1.34</v>
      </c>
      <c r="G49" s="20">
        <v>4.2300000000000004</v>
      </c>
      <c r="H49" s="20">
        <v>3.44</v>
      </c>
      <c r="I49" s="20">
        <v>3.14</v>
      </c>
      <c r="J49" s="21">
        <v>12.48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6.3</v>
      </c>
      <c r="G34" s="33">
        <v>7.64</v>
      </c>
      <c r="H34" s="33">
        <v>7.61</v>
      </c>
      <c r="I34" s="33">
        <v>7.18</v>
      </c>
      <c r="J34" s="34">
        <v>6.03</v>
      </c>
      <c r="K34" s="22"/>
      <c r="L34" s="22"/>
      <c r="M34" s="22"/>
      <c r="N34" s="22"/>
      <c r="O34" s="22"/>
      <c r="P34" s="22"/>
    </row>
    <row r="35" spans="1:16" ht="39" customHeight="1" x14ac:dyDescent="0.15">
      <c r="A35" s="22"/>
      <c r="B35" s="35"/>
      <c r="C35" s="1145" t="s">
        <v>519</v>
      </c>
      <c r="D35" s="1146"/>
      <c r="E35" s="1147"/>
      <c r="F35" s="36">
        <v>2.9</v>
      </c>
      <c r="G35" s="37">
        <v>3.08</v>
      </c>
      <c r="H35" s="37">
        <v>2.81</v>
      </c>
      <c r="I35" s="37">
        <v>2.46</v>
      </c>
      <c r="J35" s="38">
        <v>2.33</v>
      </c>
      <c r="K35" s="22"/>
      <c r="L35" s="22"/>
      <c r="M35" s="22"/>
      <c r="N35" s="22"/>
      <c r="O35" s="22"/>
      <c r="P35" s="22"/>
    </row>
    <row r="36" spans="1:16" ht="39" customHeight="1" x14ac:dyDescent="0.15">
      <c r="A36" s="22"/>
      <c r="B36" s="35"/>
      <c r="C36" s="1145" t="s">
        <v>520</v>
      </c>
      <c r="D36" s="1146"/>
      <c r="E36" s="1147"/>
      <c r="F36" s="36">
        <v>1.76</v>
      </c>
      <c r="G36" s="37">
        <v>2.79</v>
      </c>
      <c r="H36" s="37">
        <v>3.04</v>
      </c>
      <c r="I36" s="37">
        <v>2.87</v>
      </c>
      <c r="J36" s="38">
        <v>2</v>
      </c>
      <c r="K36" s="22"/>
      <c r="L36" s="22"/>
      <c r="M36" s="22"/>
      <c r="N36" s="22"/>
      <c r="O36" s="22"/>
      <c r="P36" s="22"/>
    </row>
    <row r="37" spans="1:16" ht="39" customHeight="1" x14ac:dyDescent="0.15">
      <c r="A37" s="22"/>
      <c r="B37" s="35"/>
      <c r="C37" s="1145" t="s">
        <v>521</v>
      </c>
      <c r="D37" s="1146"/>
      <c r="E37" s="1147"/>
      <c r="F37" s="36">
        <v>0.24</v>
      </c>
      <c r="G37" s="37">
        <v>0.37</v>
      </c>
      <c r="H37" s="37">
        <v>0.47</v>
      </c>
      <c r="I37" s="37">
        <v>0.56999999999999995</v>
      </c>
      <c r="J37" s="38">
        <v>0.65</v>
      </c>
      <c r="K37" s="22"/>
      <c r="L37" s="22"/>
      <c r="M37" s="22"/>
      <c r="N37" s="22"/>
      <c r="O37" s="22"/>
      <c r="P37" s="22"/>
    </row>
    <row r="38" spans="1:16" ht="39" customHeight="1" x14ac:dyDescent="0.15">
      <c r="A38" s="22"/>
      <c r="B38" s="35"/>
      <c r="C38" s="1145" t="s">
        <v>522</v>
      </c>
      <c r="D38" s="1146"/>
      <c r="E38" s="1147"/>
      <c r="F38" s="36">
        <v>0.61</v>
      </c>
      <c r="G38" s="37">
        <v>0.34</v>
      </c>
      <c r="H38" s="37">
        <v>0.25</v>
      </c>
      <c r="I38" s="37">
        <v>0.45</v>
      </c>
      <c r="J38" s="38">
        <v>0.21</v>
      </c>
      <c r="K38" s="22"/>
      <c r="L38" s="22"/>
      <c r="M38" s="22"/>
      <c r="N38" s="22"/>
      <c r="O38" s="22"/>
      <c r="P38" s="22"/>
    </row>
    <row r="39" spans="1:16" ht="39" customHeight="1" x14ac:dyDescent="0.15">
      <c r="A39" s="22"/>
      <c r="B39" s="35"/>
      <c r="C39" s="1145" t="s">
        <v>523</v>
      </c>
      <c r="D39" s="1146"/>
      <c r="E39" s="1147"/>
      <c r="F39" s="36">
        <v>0.47</v>
      </c>
      <c r="G39" s="37">
        <v>0.62</v>
      </c>
      <c r="H39" s="37">
        <v>0.3</v>
      </c>
      <c r="I39" s="37">
        <v>0</v>
      </c>
      <c r="J39" s="38">
        <v>0.1</v>
      </c>
      <c r="K39" s="22"/>
      <c r="L39" s="22"/>
      <c r="M39" s="22"/>
      <c r="N39" s="22"/>
      <c r="O39" s="22"/>
      <c r="P39" s="22"/>
    </row>
    <row r="40" spans="1:16" ht="39" customHeight="1" x14ac:dyDescent="0.15">
      <c r="A40" s="22"/>
      <c r="B40" s="35"/>
      <c r="C40" s="1145" t="s">
        <v>524</v>
      </c>
      <c r="D40" s="1146"/>
      <c r="E40" s="1147"/>
      <c r="F40" s="36">
        <v>0.02</v>
      </c>
      <c r="G40" s="37">
        <v>0.02</v>
      </c>
      <c r="H40" s="37">
        <v>0.03</v>
      </c>
      <c r="I40" s="37">
        <v>0.09</v>
      </c>
      <c r="J40" s="38">
        <v>0.04</v>
      </c>
      <c r="K40" s="22"/>
      <c r="L40" s="22"/>
      <c r="M40" s="22"/>
      <c r="N40" s="22"/>
      <c r="O40" s="22"/>
      <c r="P40" s="22"/>
    </row>
    <row r="41" spans="1:16" ht="39" customHeight="1" x14ac:dyDescent="0.15">
      <c r="A41" s="22"/>
      <c r="B41" s="35"/>
      <c r="C41" s="1145" t="s">
        <v>525</v>
      </c>
      <c r="D41" s="1146"/>
      <c r="E41" s="1147"/>
      <c r="F41" s="36">
        <v>0.02</v>
      </c>
      <c r="G41" s="37">
        <v>0</v>
      </c>
      <c r="H41" s="37">
        <v>0</v>
      </c>
      <c r="I41" s="37">
        <v>0.06</v>
      </c>
      <c r="J41" s="38">
        <v>0</v>
      </c>
      <c r="K41" s="22"/>
      <c r="L41" s="22"/>
      <c r="M41" s="22"/>
      <c r="N41" s="22"/>
      <c r="O41" s="22"/>
      <c r="P41" s="22"/>
    </row>
    <row r="42" spans="1:16" ht="39" customHeight="1" x14ac:dyDescent="0.15">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527</v>
      </c>
      <c r="D43" s="1149"/>
      <c r="E43" s="1150"/>
      <c r="F43" s="41">
        <v>0</v>
      </c>
      <c r="G43" s="42">
        <v>0</v>
      </c>
      <c r="H43" s="42">
        <v>0</v>
      </c>
      <c r="I43" s="42">
        <v>0</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462</v>
      </c>
      <c r="L45" s="60">
        <v>485</v>
      </c>
      <c r="M45" s="60">
        <v>462</v>
      </c>
      <c r="N45" s="60">
        <v>550</v>
      </c>
      <c r="O45" s="61">
        <v>591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308</v>
      </c>
      <c r="L48" s="64">
        <v>317</v>
      </c>
      <c r="M48" s="64">
        <v>304</v>
      </c>
      <c r="N48" s="64">
        <v>314</v>
      </c>
      <c r="O48" s="65">
        <v>342</v>
      </c>
      <c r="P48" s="48"/>
      <c r="Q48" s="48"/>
      <c r="R48" s="48"/>
      <c r="S48" s="48"/>
      <c r="T48" s="48"/>
      <c r="U48" s="48"/>
    </row>
    <row r="49" spans="1:21" ht="30.75" customHeight="1" x14ac:dyDescent="0.15">
      <c r="A49" s="48"/>
      <c r="B49" s="1163"/>
      <c r="C49" s="1164"/>
      <c r="D49" s="62"/>
      <c r="E49" s="1155" t="s">
        <v>16</v>
      </c>
      <c r="F49" s="1155"/>
      <c r="G49" s="1155"/>
      <c r="H49" s="1155"/>
      <c r="I49" s="1155"/>
      <c r="J49" s="1156"/>
      <c r="K49" s="63">
        <v>202</v>
      </c>
      <c r="L49" s="64">
        <v>205</v>
      </c>
      <c r="M49" s="64">
        <v>128</v>
      </c>
      <c r="N49" s="64">
        <v>47</v>
      </c>
      <c r="O49" s="65">
        <v>47</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475</v>
      </c>
      <c r="L50" s="64" t="s">
        <v>475</v>
      </c>
      <c r="M50" s="64" t="s">
        <v>475</v>
      </c>
      <c r="N50" s="64" t="s">
        <v>475</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v>0</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559</v>
      </c>
      <c r="L52" s="64">
        <v>566</v>
      </c>
      <c r="M52" s="64">
        <v>559</v>
      </c>
      <c r="N52" s="64">
        <v>552</v>
      </c>
      <c r="O52" s="65">
        <v>589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416</v>
      </c>
      <c r="L53" s="69">
        <v>441</v>
      </c>
      <c r="M53" s="69">
        <v>335</v>
      </c>
      <c r="N53" s="69">
        <v>359</v>
      </c>
      <c r="O53" s="70">
        <v>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6124</v>
      </c>
      <c r="J41" s="83">
        <v>5874</v>
      </c>
      <c r="K41" s="83">
        <v>6557</v>
      </c>
      <c r="L41" s="83">
        <v>6479</v>
      </c>
      <c r="M41" s="84">
        <v>6303</v>
      </c>
    </row>
    <row r="42" spans="2:13" ht="27.75" customHeight="1" x14ac:dyDescent="0.15">
      <c r="B42" s="1171"/>
      <c r="C42" s="1172"/>
      <c r="D42" s="85"/>
      <c r="E42" s="1175" t="s">
        <v>26</v>
      </c>
      <c r="F42" s="1175"/>
      <c r="G42" s="1175"/>
      <c r="H42" s="1176"/>
      <c r="I42" s="86" t="s">
        <v>475</v>
      </c>
      <c r="J42" s="87" t="s">
        <v>475</v>
      </c>
      <c r="K42" s="87" t="s">
        <v>475</v>
      </c>
      <c r="L42" s="87" t="s">
        <v>475</v>
      </c>
      <c r="M42" s="88" t="s">
        <v>475</v>
      </c>
    </row>
    <row r="43" spans="2:13" ht="27.75" customHeight="1" x14ac:dyDescent="0.15">
      <c r="B43" s="1171"/>
      <c r="C43" s="1172"/>
      <c r="D43" s="85"/>
      <c r="E43" s="1175" t="s">
        <v>27</v>
      </c>
      <c r="F43" s="1175"/>
      <c r="G43" s="1175"/>
      <c r="H43" s="1176"/>
      <c r="I43" s="86">
        <v>5774</v>
      </c>
      <c r="J43" s="87">
        <v>6026</v>
      </c>
      <c r="K43" s="87">
        <v>6124</v>
      </c>
      <c r="L43" s="87">
        <v>6042</v>
      </c>
      <c r="M43" s="88">
        <v>5963</v>
      </c>
    </row>
    <row r="44" spans="2:13" ht="27.75" customHeight="1" x14ac:dyDescent="0.15">
      <c r="B44" s="1171"/>
      <c r="C44" s="1172"/>
      <c r="D44" s="85"/>
      <c r="E44" s="1175" t="s">
        <v>28</v>
      </c>
      <c r="F44" s="1175"/>
      <c r="G44" s="1175"/>
      <c r="H44" s="1176"/>
      <c r="I44" s="86">
        <v>648</v>
      </c>
      <c r="J44" s="87">
        <v>462</v>
      </c>
      <c r="K44" s="87">
        <v>348</v>
      </c>
      <c r="L44" s="87">
        <v>343</v>
      </c>
      <c r="M44" s="88">
        <v>287</v>
      </c>
    </row>
    <row r="45" spans="2:13" ht="27.75" customHeight="1" x14ac:dyDescent="0.15">
      <c r="B45" s="1171"/>
      <c r="C45" s="1172"/>
      <c r="D45" s="85"/>
      <c r="E45" s="1175" t="s">
        <v>29</v>
      </c>
      <c r="F45" s="1175"/>
      <c r="G45" s="1175"/>
      <c r="H45" s="1176"/>
      <c r="I45" s="86">
        <v>1123</v>
      </c>
      <c r="J45" s="87">
        <v>1123</v>
      </c>
      <c r="K45" s="87">
        <v>1119</v>
      </c>
      <c r="L45" s="87">
        <v>1400</v>
      </c>
      <c r="M45" s="88">
        <v>1045</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v>94</v>
      </c>
      <c r="J48" s="87">
        <v>93</v>
      </c>
      <c r="K48" s="87">
        <v>40</v>
      </c>
      <c r="L48" s="87">
        <v>2</v>
      </c>
      <c r="M48" s="88" t="s">
        <v>475</v>
      </c>
    </row>
    <row r="49" spans="2:13" ht="27.75" customHeight="1" x14ac:dyDescent="0.15">
      <c r="B49" s="1169" t="s">
        <v>33</v>
      </c>
      <c r="C49" s="1170"/>
      <c r="D49" s="89"/>
      <c r="E49" s="1175" t="s">
        <v>34</v>
      </c>
      <c r="F49" s="1175"/>
      <c r="G49" s="1175"/>
      <c r="H49" s="1176"/>
      <c r="I49" s="86">
        <v>8446</v>
      </c>
      <c r="J49" s="87">
        <v>9864</v>
      </c>
      <c r="K49" s="87">
        <v>9536</v>
      </c>
      <c r="L49" s="87">
        <v>9889</v>
      </c>
      <c r="M49" s="88">
        <v>11491</v>
      </c>
    </row>
    <row r="50" spans="2:13" ht="27.75" customHeight="1" x14ac:dyDescent="0.15">
      <c r="B50" s="1171"/>
      <c r="C50" s="1172"/>
      <c r="D50" s="85"/>
      <c r="E50" s="1175" t="s">
        <v>35</v>
      </c>
      <c r="F50" s="1175"/>
      <c r="G50" s="1175"/>
      <c r="H50" s="1176"/>
      <c r="I50" s="86">
        <v>363</v>
      </c>
      <c r="J50" s="87">
        <v>354</v>
      </c>
      <c r="K50" s="87">
        <v>356</v>
      </c>
      <c r="L50" s="87">
        <v>341</v>
      </c>
      <c r="M50" s="88">
        <v>304</v>
      </c>
    </row>
    <row r="51" spans="2:13" ht="27.75" customHeight="1" x14ac:dyDescent="0.15">
      <c r="B51" s="1173"/>
      <c r="C51" s="1174"/>
      <c r="D51" s="85"/>
      <c r="E51" s="1175" t="s">
        <v>36</v>
      </c>
      <c r="F51" s="1175"/>
      <c r="G51" s="1175"/>
      <c r="H51" s="1176"/>
      <c r="I51" s="86">
        <v>6820</v>
      </c>
      <c r="J51" s="87">
        <v>6467</v>
      </c>
      <c r="K51" s="87">
        <v>6571</v>
      </c>
      <c r="L51" s="87">
        <v>6294</v>
      </c>
      <c r="M51" s="88">
        <v>6098</v>
      </c>
    </row>
    <row r="52" spans="2:13" ht="27.75" customHeight="1" thickBot="1" x14ac:dyDescent="0.2">
      <c r="B52" s="1177" t="s">
        <v>37</v>
      </c>
      <c r="C52" s="1178"/>
      <c r="D52" s="90"/>
      <c r="E52" s="1179" t="s">
        <v>38</v>
      </c>
      <c r="F52" s="1179"/>
      <c r="G52" s="1179"/>
      <c r="H52" s="1180"/>
      <c r="I52" s="91">
        <v>-1866</v>
      </c>
      <c r="J52" s="92">
        <v>-3106</v>
      </c>
      <c r="K52" s="92">
        <v>-2275</v>
      </c>
      <c r="L52" s="92">
        <v>-2260</v>
      </c>
      <c r="M52" s="93">
        <v>-4295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434015</v>
      </c>
      <c r="E3" s="116"/>
      <c r="F3" s="117">
        <v>95443</v>
      </c>
      <c r="G3" s="118"/>
      <c r="H3" s="119"/>
    </row>
    <row r="4" spans="1:8" x14ac:dyDescent="0.15">
      <c r="A4" s="120"/>
      <c r="B4" s="121"/>
      <c r="C4" s="122"/>
      <c r="D4" s="123">
        <v>200640</v>
      </c>
      <c r="E4" s="124"/>
      <c r="F4" s="125">
        <v>48538</v>
      </c>
      <c r="G4" s="126"/>
      <c r="H4" s="127"/>
    </row>
    <row r="5" spans="1:8" x14ac:dyDescent="0.15">
      <c r="A5" s="108" t="s">
        <v>507</v>
      </c>
      <c r="B5" s="113"/>
      <c r="C5" s="114"/>
      <c r="D5" s="115">
        <v>249712</v>
      </c>
      <c r="E5" s="116"/>
      <c r="F5" s="117">
        <v>72729</v>
      </c>
      <c r="G5" s="118"/>
      <c r="H5" s="119"/>
    </row>
    <row r="6" spans="1:8" x14ac:dyDescent="0.15">
      <c r="A6" s="120"/>
      <c r="B6" s="121"/>
      <c r="C6" s="122"/>
      <c r="D6" s="123">
        <v>181023</v>
      </c>
      <c r="E6" s="124"/>
      <c r="F6" s="125">
        <v>36291</v>
      </c>
      <c r="G6" s="126"/>
      <c r="H6" s="127"/>
    </row>
    <row r="7" spans="1:8" x14ac:dyDescent="0.15">
      <c r="A7" s="108" t="s">
        <v>508</v>
      </c>
      <c r="B7" s="113"/>
      <c r="C7" s="114"/>
      <c r="D7" s="115">
        <v>409148</v>
      </c>
      <c r="E7" s="116"/>
      <c r="F7" s="117">
        <v>70317</v>
      </c>
      <c r="G7" s="118"/>
      <c r="H7" s="119"/>
    </row>
    <row r="8" spans="1:8" x14ac:dyDescent="0.15">
      <c r="A8" s="120"/>
      <c r="B8" s="121"/>
      <c r="C8" s="122"/>
      <c r="D8" s="123">
        <v>209091</v>
      </c>
      <c r="E8" s="124"/>
      <c r="F8" s="125">
        <v>35725</v>
      </c>
      <c r="G8" s="126"/>
      <c r="H8" s="127"/>
    </row>
    <row r="9" spans="1:8" x14ac:dyDescent="0.15">
      <c r="A9" s="108" t="s">
        <v>509</v>
      </c>
      <c r="B9" s="113"/>
      <c r="C9" s="114"/>
      <c r="D9" s="115">
        <v>680186</v>
      </c>
      <c r="E9" s="116"/>
      <c r="F9" s="117">
        <v>105751</v>
      </c>
      <c r="G9" s="118"/>
      <c r="H9" s="119"/>
    </row>
    <row r="10" spans="1:8" x14ac:dyDescent="0.15">
      <c r="A10" s="120"/>
      <c r="B10" s="121"/>
      <c r="C10" s="122"/>
      <c r="D10" s="123">
        <v>494345</v>
      </c>
      <c r="E10" s="124"/>
      <c r="F10" s="125">
        <v>49969</v>
      </c>
      <c r="G10" s="126"/>
      <c r="H10" s="127"/>
    </row>
    <row r="11" spans="1:8" x14ac:dyDescent="0.15">
      <c r="A11" s="108" t="s">
        <v>510</v>
      </c>
      <c r="B11" s="113"/>
      <c r="C11" s="114"/>
      <c r="D11" s="115">
        <v>356474</v>
      </c>
      <c r="E11" s="116"/>
      <c r="F11" s="117">
        <v>158564</v>
      </c>
      <c r="G11" s="118"/>
      <c r="H11" s="119"/>
    </row>
    <row r="12" spans="1:8" x14ac:dyDescent="0.15">
      <c r="A12" s="120"/>
      <c r="B12" s="121"/>
      <c r="C12" s="128"/>
      <c r="D12" s="123">
        <v>248776</v>
      </c>
      <c r="E12" s="124"/>
      <c r="F12" s="125">
        <v>48412</v>
      </c>
      <c r="G12" s="126"/>
      <c r="H12" s="127"/>
    </row>
    <row r="13" spans="1:8" x14ac:dyDescent="0.15">
      <c r="A13" s="108"/>
      <c r="B13" s="113"/>
      <c r="C13" s="129"/>
      <c r="D13" s="130">
        <v>425907</v>
      </c>
      <c r="E13" s="131"/>
      <c r="F13" s="132">
        <v>100561</v>
      </c>
      <c r="G13" s="133"/>
      <c r="H13" s="119"/>
    </row>
    <row r="14" spans="1:8" x14ac:dyDescent="0.15">
      <c r="A14" s="120"/>
      <c r="B14" s="121"/>
      <c r="C14" s="122"/>
      <c r="D14" s="123">
        <v>266775</v>
      </c>
      <c r="E14" s="124"/>
      <c r="F14" s="125">
        <v>43787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2.92</v>
      </c>
      <c r="C19" s="134">
        <f>ROUND(VALUE(SUBSTITUTE(実質収支比率等に係る経年分析!G$48,"▲","-")),2)</f>
        <v>3.09</v>
      </c>
      <c r="D19" s="134">
        <f>ROUND(VALUE(SUBSTITUTE(実質収支比率等に係る経年分析!H$48,"▲","-")),2)</f>
        <v>2.83</v>
      </c>
      <c r="E19" s="134">
        <f>ROUND(VALUE(SUBSTITUTE(実質収支比率等に係る経年分析!I$48,"▲","-")),2)</f>
        <v>2.46</v>
      </c>
      <c r="F19" s="134">
        <f>ROUND(VALUE(SUBSTITUTE(実質収支比率等に係る経年分析!J$48,"▲","-")),2)</f>
        <v>2.34</v>
      </c>
    </row>
    <row r="20" spans="1:11" x14ac:dyDescent="0.15">
      <c r="A20" s="134" t="s">
        <v>43</v>
      </c>
      <c r="B20" s="134">
        <f>ROUND(VALUE(SUBSTITUTE(実質収支比率等に係る経年分析!F$47,"▲","-")),2)</f>
        <v>55.11</v>
      </c>
      <c r="C20" s="134">
        <f>ROUND(VALUE(SUBSTITUTE(実質収支比率等に係る経年分析!G$47,"▲","-")),2)</f>
        <v>68.2</v>
      </c>
      <c r="D20" s="134">
        <f>ROUND(VALUE(SUBSTITUTE(実質収支比率等に係る経年分析!H$47,"▲","-")),2)</f>
        <v>69.83</v>
      </c>
      <c r="E20" s="134">
        <f>ROUND(VALUE(SUBSTITUTE(実質収支比率等に係る経年分析!I$47,"▲","-")),2)</f>
        <v>73.239999999999995</v>
      </c>
      <c r="F20" s="134">
        <f>ROUND(VALUE(SUBSTITUTE(実質収支比率等に係る経年分析!J$47,"▲","-")),2)</f>
        <v>80.37</v>
      </c>
    </row>
    <row r="21" spans="1:11" x14ac:dyDescent="0.15">
      <c r="A21" s="134" t="s">
        <v>44</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4.2300000000000004</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3.14</v>
      </c>
      <c r="F21" s="134">
        <f>IF(ISNUMBER(VALUE(SUBSTITUTE(実質収支比率等に係る経年分析!J$49,"▲","-"))),ROUND(VALUE(SUBSTITUTE(実質収支比率等に係る経年分析!J$49,"▲","-")),2),NA())</f>
        <v>12.48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559</v>
      </c>
      <c r="E42" s="136"/>
      <c r="F42" s="136"/>
      <c r="G42" s="136">
        <f>'実質公債費比率（分子）の構造'!L$52</f>
        <v>566</v>
      </c>
      <c r="H42" s="136"/>
      <c r="I42" s="136"/>
      <c r="J42" s="136">
        <f>'実質公債費比率（分子）の構造'!M$52</f>
        <v>559</v>
      </c>
      <c r="K42" s="136"/>
      <c r="L42" s="136"/>
      <c r="M42" s="136">
        <f>'実質公債費比率（分子）の構造'!N$52</f>
        <v>552</v>
      </c>
      <c r="N42" s="136"/>
      <c r="O42" s="136"/>
      <c r="P42" s="136">
        <f>'実質公債費比率（分子）の構造'!O$52</f>
        <v>589</v>
      </c>
    </row>
    <row r="43" spans="1:16" x14ac:dyDescent="0.15">
      <c r="A43" s="136" t="s">
        <v>52</v>
      </c>
      <c r="B43" s="136">
        <f>'実質公債費比率（分子）の構造'!K$51</f>
        <v>3</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1</v>
      </c>
      <c r="O44" s="136"/>
      <c r="P44" s="136"/>
    </row>
    <row r="45" spans="1:16" x14ac:dyDescent="0.15">
      <c r="A45" s="136" t="s">
        <v>54</v>
      </c>
      <c r="B45" s="136">
        <f>'実質公債費比率（分子）の構造'!K$49</f>
        <v>202</v>
      </c>
      <c r="C45" s="136"/>
      <c r="D45" s="136"/>
      <c r="E45" s="136">
        <f>'実質公債費比率（分子）の構造'!L$49</f>
        <v>205</v>
      </c>
      <c r="F45" s="136"/>
      <c r="G45" s="136"/>
      <c r="H45" s="136">
        <f>'実質公債費比率（分子）の構造'!M$49</f>
        <v>128</v>
      </c>
      <c r="I45" s="136"/>
      <c r="J45" s="136"/>
      <c r="K45" s="136">
        <f>'実質公債費比率（分子）の構造'!N$49</f>
        <v>47</v>
      </c>
      <c r="L45" s="136"/>
      <c r="M45" s="136"/>
      <c r="N45" s="136">
        <f>'実質公債費比率（分子）の構造'!O$49</f>
        <v>47</v>
      </c>
      <c r="O45" s="136"/>
      <c r="P45" s="136"/>
    </row>
    <row r="46" spans="1:16" x14ac:dyDescent="0.15">
      <c r="A46" s="136" t="s">
        <v>55</v>
      </c>
      <c r="B46" s="136">
        <f>'実質公債費比率（分子）の構造'!K$48</f>
        <v>308</v>
      </c>
      <c r="C46" s="136"/>
      <c r="D46" s="136"/>
      <c r="E46" s="136">
        <f>'実質公債費比率（分子）の構造'!L$48</f>
        <v>317</v>
      </c>
      <c r="F46" s="136"/>
      <c r="G46" s="136"/>
      <c r="H46" s="136">
        <f>'実質公債費比率（分子）の構造'!M$48</f>
        <v>304</v>
      </c>
      <c r="I46" s="136"/>
      <c r="J46" s="136"/>
      <c r="K46" s="136">
        <f>'実質公債費比率（分子）の構造'!N$48</f>
        <v>314</v>
      </c>
      <c r="L46" s="136"/>
      <c r="M46" s="136"/>
      <c r="N46" s="136">
        <f>'実質公債費比率（分子）の構造'!O$48</f>
        <v>342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462</v>
      </c>
      <c r="C49" s="136"/>
      <c r="D49" s="136"/>
      <c r="E49" s="136">
        <f>'実質公債費比率（分子）の構造'!L$45</f>
        <v>485</v>
      </c>
      <c r="F49" s="136"/>
      <c r="G49" s="136"/>
      <c r="H49" s="136">
        <f>'実質公債費比率（分子）の構造'!M$45</f>
        <v>462</v>
      </c>
      <c r="I49" s="136"/>
      <c r="J49" s="136"/>
      <c r="K49" s="136">
        <f>'実質公債費比率（分子）の構造'!N$45</f>
        <v>550</v>
      </c>
      <c r="L49" s="136"/>
      <c r="M49" s="136"/>
      <c r="N49" s="136">
        <f>'実質公債費比率（分子）の構造'!O$45</f>
        <v>591</v>
      </c>
      <c r="O49" s="136"/>
      <c r="P49" s="136"/>
    </row>
    <row r="50" spans="1:16" x14ac:dyDescent="0.15">
      <c r="A50" s="136" t="s">
        <v>59</v>
      </c>
      <c r="B50" s="136" t="e">
        <f>NA()</f>
        <v>#N/A</v>
      </c>
      <c r="C50" s="136">
        <f>IF(ISNUMBER('実質公債費比率（分子）の構造'!K$53),'実質公債費比率（分子）の構造'!K$53,NA())</f>
        <v>416</v>
      </c>
      <c r="D50" s="136" t="e">
        <f>NA()</f>
        <v>#N/A</v>
      </c>
      <c r="E50" s="136" t="e">
        <f>NA()</f>
        <v>#N/A</v>
      </c>
      <c r="F50" s="136">
        <f>IF(ISNUMBER('実質公債費比率（分子）の構造'!L$53),'実質公債費比率（分子）の構造'!L$53,NA())</f>
        <v>441</v>
      </c>
      <c r="G50" s="136" t="e">
        <f>NA()</f>
        <v>#N/A</v>
      </c>
      <c r="H50" s="136" t="e">
        <f>NA()</f>
        <v>#N/A</v>
      </c>
      <c r="I50" s="136">
        <f>IF(ISNUMBER('実質公債費比率（分子）の構造'!M$53),'実質公債費比率（分子）の構造'!M$53,NA())</f>
        <v>335</v>
      </c>
      <c r="J50" s="136" t="e">
        <f>NA()</f>
        <v>#N/A</v>
      </c>
      <c r="K50" s="136" t="e">
        <f>NA()</f>
        <v>#N/A</v>
      </c>
      <c r="L50" s="136">
        <f>IF(ISNUMBER('実質公債費比率（分子）の構造'!N$53),'実質公債費比率（分子）の構造'!N$53,NA())</f>
        <v>359</v>
      </c>
      <c r="M50" s="136" t="e">
        <f>NA()</f>
        <v>#N/A</v>
      </c>
      <c r="N50" s="136" t="e">
        <f>NA()</f>
        <v>#N/A</v>
      </c>
      <c r="O50" s="136">
        <f>IF(ISNUMBER('実質公債費比率（分子）の構造'!O$53),'実質公債費比率（分子）の構造'!O$53,NA())</f>
        <v>392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6820</v>
      </c>
      <c r="E56" s="135"/>
      <c r="F56" s="135"/>
      <c r="G56" s="135">
        <f>'将来負担比率（分子）の構造'!J$51</f>
        <v>6467</v>
      </c>
      <c r="H56" s="135"/>
      <c r="I56" s="135"/>
      <c r="J56" s="135">
        <f>'将来負担比率（分子）の構造'!K$51</f>
        <v>6571</v>
      </c>
      <c r="K56" s="135"/>
      <c r="L56" s="135"/>
      <c r="M56" s="135">
        <f>'将来負担比率（分子）の構造'!L$51</f>
        <v>6294</v>
      </c>
      <c r="N56" s="135"/>
      <c r="O56" s="135"/>
      <c r="P56" s="135">
        <f>'将来負担比率（分子）の構造'!M$51</f>
        <v>6098</v>
      </c>
    </row>
    <row r="57" spans="1:16" x14ac:dyDescent="0.15">
      <c r="A57" s="135" t="s">
        <v>35</v>
      </c>
      <c r="B57" s="135"/>
      <c r="C57" s="135"/>
      <c r="D57" s="135">
        <f>'将来負担比率（分子）の構造'!I$50</f>
        <v>363</v>
      </c>
      <c r="E57" s="135"/>
      <c r="F57" s="135"/>
      <c r="G57" s="135">
        <f>'将来負担比率（分子）の構造'!J$50</f>
        <v>354</v>
      </c>
      <c r="H57" s="135"/>
      <c r="I57" s="135"/>
      <c r="J57" s="135">
        <f>'将来負担比率（分子）の構造'!K$50</f>
        <v>356</v>
      </c>
      <c r="K57" s="135"/>
      <c r="L57" s="135"/>
      <c r="M57" s="135">
        <f>'将来負担比率（分子）の構造'!L$50</f>
        <v>341</v>
      </c>
      <c r="N57" s="135"/>
      <c r="O57" s="135"/>
      <c r="P57" s="135">
        <f>'将来負担比率（分子）の構造'!M$50</f>
        <v>304</v>
      </c>
    </row>
    <row r="58" spans="1:16" x14ac:dyDescent="0.15">
      <c r="A58" s="135" t="s">
        <v>34</v>
      </c>
      <c r="B58" s="135"/>
      <c r="C58" s="135"/>
      <c r="D58" s="135">
        <f>'将来負担比率（分子）の構造'!I$49</f>
        <v>8446</v>
      </c>
      <c r="E58" s="135"/>
      <c r="F58" s="135"/>
      <c r="G58" s="135">
        <f>'将来負担比率（分子）の構造'!J$49</f>
        <v>9864</v>
      </c>
      <c r="H58" s="135"/>
      <c r="I58" s="135"/>
      <c r="J58" s="135">
        <f>'将来負担比率（分子）の構造'!K$49</f>
        <v>9536</v>
      </c>
      <c r="K58" s="135"/>
      <c r="L58" s="135"/>
      <c r="M58" s="135">
        <f>'将来負担比率（分子）の構造'!L$49</f>
        <v>9889</v>
      </c>
      <c r="N58" s="135"/>
      <c r="O58" s="135"/>
      <c r="P58" s="135">
        <f>'将来負担比率（分子）の構造'!M$49</f>
        <v>11491</v>
      </c>
    </row>
    <row r="59" spans="1:16" x14ac:dyDescent="0.15">
      <c r="A59" s="135" t="s">
        <v>32</v>
      </c>
      <c r="B59" s="135">
        <f>'将来負担比率（分子）の構造'!I$48</f>
        <v>94</v>
      </c>
      <c r="C59" s="135"/>
      <c r="D59" s="135"/>
      <c r="E59" s="135">
        <f>'将来負担比率（分子）の構造'!J$48</f>
        <v>93</v>
      </c>
      <c r="F59" s="135"/>
      <c r="G59" s="135"/>
      <c r="H59" s="135">
        <f>'将来負担比率（分子）の構造'!K$48</f>
        <v>40</v>
      </c>
      <c r="I59" s="135"/>
      <c r="J59" s="135"/>
      <c r="K59" s="135">
        <f>'将来負担比率（分子）の構造'!L$48</f>
        <v>2</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1123</v>
      </c>
      <c r="C62" s="135"/>
      <c r="D62" s="135"/>
      <c r="E62" s="135">
        <f>'将来負担比率（分子）の構造'!J$45</f>
        <v>1123</v>
      </c>
      <c r="F62" s="135"/>
      <c r="G62" s="135"/>
      <c r="H62" s="135">
        <f>'将来負担比率（分子）の構造'!K$45</f>
        <v>1119</v>
      </c>
      <c r="I62" s="135"/>
      <c r="J62" s="135"/>
      <c r="K62" s="135">
        <f>'将来負担比率（分子）の構造'!L$45</f>
        <v>1400</v>
      </c>
      <c r="L62" s="135"/>
      <c r="M62" s="135"/>
      <c r="N62" s="135">
        <f>'将来負担比率（分子）の構造'!M$45</f>
        <v>1045</v>
      </c>
      <c r="O62" s="135"/>
      <c r="P62" s="135"/>
    </row>
    <row r="63" spans="1:16" x14ac:dyDescent="0.15">
      <c r="A63" s="135" t="s">
        <v>28</v>
      </c>
      <c r="B63" s="135">
        <f>'将来負担比率（分子）の構造'!I$44</f>
        <v>648</v>
      </c>
      <c r="C63" s="135"/>
      <c r="D63" s="135"/>
      <c r="E63" s="135">
        <f>'将来負担比率（分子）の構造'!J$44</f>
        <v>462</v>
      </c>
      <c r="F63" s="135"/>
      <c r="G63" s="135"/>
      <c r="H63" s="135">
        <f>'将来負担比率（分子）の構造'!K$44</f>
        <v>348</v>
      </c>
      <c r="I63" s="135"/>
      <c r="J63" s="135"/>
      <c r="K63" s="135">
        <f>'将来負担比率（分子）の構造'!L$44</f>
        <v>343</v>
      </c>
      <c r="L63" s="135"/>
      <c r="M63" s="135"/>
      <c r="N63" s="135">
        <f>'将来負担比率（分子）の構造'!M$44</f>
        <v>287</v>
      </c>
      <c r="O63" s="135"/>
      <c r="P63" s="135"/>
    </row>
    <row r="64" spans="1:16" x14ac:dyDescent="0.15">
      <c r="A64" s="135" t="s">
        <v>27</v>
      </c>
      <c r="B64" s="135">
        <f>'将来負担比率（分子）の構造'!I$43</f>
        <v>5774</v>
      </c>
      <c r="C64" s="135"/>
      <c r="D64" s="135"/>
      <c r="E64" s="135">
        <f>'将来負担比率（分子）の構造'!J$43</f>
        <v>6026</v>
      </c>
      <c r="F64" s="135"/>
      <c r="G64" s="135"/>
      <c r="H64" s="135">
        <f>'将来負担比率（分子）の構造'!K$43</f>
        <v>6124</v>
      </c>
      <c r="I64" s="135"/>
      <c r="J64" s="135"/>
      <c r="K64" s="135">
        <f>'将来負担比率（分子）の構造'!L$43</f>
        <v>6042</v>
      </c>
      <c r="L64" s="135"/>
      <c r="M64" s="135"/>
      <c r="N64" s="135">
        <f>'将来負担比率（分子）の構造'!M$43</f>
        <v>5963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6124</v>
      </c>
      <c r="C66" s="135"/>
      <c r="D66" s="135"/>
      <c r="E66" s="135">
        <f>'将来負担比率（分子）の構造'!J$41</f>
        <v>5874</v>
      </c>
      <c r="F66" s="135"/>
      <c r="G66" s="135"/>
      <c r="H66" s="135">
        <f>'将来負担比率（分子）の構造'!K$41</f>
        <v>6557</v>
      </c>
      <c r="I66" s="135"/>
      <c r="J66" s="135"/>
      <c r="K66" s="135">
        <f>'将来負担比率（分子）の構造'!L$41</f>
        <v>6479</v>
      </c>
      <c r="L66" s="135"/>
      <c r="M66" s="135"/>
      <c r="N66" s="135">
        <f>'将来負担比率（分子）の構造'!M$41</f>
        <v>6303</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2016-05-09T02:32:54Z</cp:lastPrinted>
  <dcterms:created xsi:type="dcterms:W3CDTF">2016-02-15T00:33:20Z</dcterms:created>
  <dcterms:modified xsi:type="dcterms:W3CDTF">2016-05-09T03:45:08Z</dcterms:modified>
  <cp:category/>
</cp:coreProperties>
</file>