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1C121C4F-86EC-43CC-9B6A-E9B61627B4EA}" xr6:coauthVersionLast="47" xr6:coauthVersionMax="47" xr10:uidLastSave="{00000000-0000-0000-0000-000000000000}"/>
  <bookViews>
    <workbookView xWindow="20370" yWindow="-3375" windowWidth="29040" windowHeight="15840" tabRatio="85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<sst xmlns="http://schemas.openxmlformats.org/spreadsheetml/2006/main" count="1085" uniqueCount="571">
  <si>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</si>
  <si>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</si>
  <si>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</si>
  <si>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</si>
  <si>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</si>
  <si>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</si>
  <si>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</si>
  <si>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</si>
  <si>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</si>
  <si>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</si>
  <si>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</si>
  <si>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</si>
  <si>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</si>
  <si>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</si>
  <si>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</si>
  <si>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</si>
  <si>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</si>
  <si>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</si>
  <si>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</si>
  <si>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</si>
  <si>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</si>
  <si>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</si>
  <si>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</si>
  <si>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</si>
  <si>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</si>
  <si>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</si>
  <si>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</si>
  <si>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</si>
  <si>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</si>
  <si>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</si>
  <si>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</si>
  <si>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</si>
  <si>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</si>
  <si>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</si>
  <si>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</si>
  <si>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</si>
  <si>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</si>
  <si>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</si>
  <si>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</si>
  <si>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</si>
  <si>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</si>
  <si>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</si>
  <si>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</si>
  <si>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</si>
  <si>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</si>
  <si>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</si>
  <si>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</si>
  <si>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</si>
  <si>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</si>
  <si>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</si>
  <si>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</si>
  <si>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</si>
  <si>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</si>
  <si>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</si>
  <si>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</si>
  <si>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</si>
  <si>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</si>
  <si>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</si>
  <si>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</si>
  <si>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</si>
  <si>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</si>
  <si>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</si>
  <si>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</si>
  <si>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</si>
  <si>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</si>
  <si>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</si>
  <si>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</si>
  <si>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</si>
  <si>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</si>
  <si>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</si>
  <si>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</si>
  <si>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</si>
  <si>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</si>
  <si>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</si>
  <si>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</si>
  <si>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</si>
  <si>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</si>
  <si>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</si>
  <si>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</si>
  <si>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</si>
  <si>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</si>
  <si>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</si>
  <si>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</si>
  <si>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</si>
  <si>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</si>
  <si>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</si>
  <si>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</si>
  <si>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</si>
  <si>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</si>
  <si>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</si>
  <si>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</si>
  <si>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</si>
  <si>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</si>
  <si>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</si>
  <si>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</si>
  <si>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</si>
  <si>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</si>
  <si>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</si>
  <si>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</si>
  <si>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</si>
  <si>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</si>
  <si>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</si>
  <si>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</si>
  <si>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</si>
  <si>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</si>
  <si>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</si>
  <si>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</si>
  <si>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</si>
  <si>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</si>
  <si>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</si>
  <si>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</si>
  <si>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</si>
  <si>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</si>
  <si>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</si>
  <si>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</si>
  <si>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</si>
  <si>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</si>
  <si>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</si>
  <si>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</si>
  <si>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</si>
  <si>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</si>
  <si>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</si>
  <si>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</si>
  <si>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</si>
  <si>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</si>
  <si>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</si>
  <si>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</si>
  <si>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</si>
  <si>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</si>
  <si>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</si>
  <si>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</si>
  <si>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</si>
  <si>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</si>
  <si>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</si>
  <si>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</si>
  <si>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</si>
  <si>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</si>
  <si>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</si>
  <si>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</si>
  <si>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</si>
  <si>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</si>
  <si>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</si>
  <si>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</si>
  <si>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</si>
  <si>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</si>
  <si>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</si>
  <si>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</si>
  <si>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</si>
  <si>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</si>
  <si>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</si>
  <si>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</si>
  <si>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</si>
  <si>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</si>
  <si>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</si>
  <si>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</si>
  <si>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</si>
  <si>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</si>
  <si>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</si>
  <si>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</si>
  <si>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</si>
  <si>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</si>
  <si>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</si>
  <si>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</si>
  <si>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</si>
  <si>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</si>
  <si>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</si>
  <si>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</si>
  <si>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</si>
  <si>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</si>
  <si>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</si>
  <si>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</si>
  <si>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</si>
  <si>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</si>
  <si>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</si>
  <si>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</si>
  <si>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</si>
  <si>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</si>
  <si>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</si>
  <si>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</si>
  <si>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</si>
  <si>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</si>
  <si>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</si>
  <si>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</si>
  <si>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</si>
  <si>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</si>
  <si>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</si>
  <si>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</si>
  <si>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</si>
  <si>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</si>
  <si>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</si>
  <si>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</si>
  <si>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</si>
  <si>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</si>
  <si>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</si>
  <si>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</si>
  <si>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</si>
  <si>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</si>
  <si>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</si>
  <si>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</si>
  <si>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</si>
  <si>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</si>
  <si>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</si>
  <si>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</si>
  <si>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</si>
  <si>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青森県おいらせ町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</si>
  <si>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</si>
  <si>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</si>
  <si>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</si>
  <si>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</si>
  <si>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</si>
  <si>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</si>
  <si>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</si>
  <si>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</si>
  <si>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</si>
  <si>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</si>
  <si>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</si>
  <si>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</si>
  <si>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</si>
  <si>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</si>
  <si>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</si>
  <si>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</si>
  <si>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</si>
  <si>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</si>
  <si>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</si>
  <si>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</si>
  <si>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</si>
  <si>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</si>
  <si>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</si>
  <si>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</si>
  <si>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</si>
  <si>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</si>
  <si>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</si>
  <si>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</si>
  <si>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</si>
  <si>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</si>
  <si>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</si>
  <si>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</si>
  <si>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</si>
  <si>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</si>
  <si>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</si>
  <si>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</si>
  <si>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</si>
  <si>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</si>
  <si>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</si>
  <si>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</si>
  <si>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</si>
  <si>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</si>
  <si>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</si>
  <si>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</si>
  <si>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</si>
  <si>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</si>
  <si>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</si>
  <si>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</si>
  <si>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</si>
  <si>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</si>
  <si>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</si>
  <si>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</si>
  <si>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</si>
  <si>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</si>
  <si>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</si>
  <si>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</si>
  <si>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</si>
  <si>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</si>
  <si>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</si>
  <si>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</si>
  <si>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</si>
  <si>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</si>
  <si>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</si>
  <si>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</si>
  <si>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</si>
  <si>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</si>
  <si>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</si>
  <si>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</si>
  <si>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</si>
  <si>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</si>
  <si>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</si>
  <si>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</si>
  <si>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</si>
  <si>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</si>
  <si>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</si>
  <si>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</si>
  <si>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</si>
  <si>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</si>
  <si>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</si>
  <si>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</si>
  <si>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</si>
  <si>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</si>
  <si>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</si>
  <si>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</si>
  <si>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</si>
  <si>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</si>
  <si>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</si>
  <si>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</si>
  <si>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</si>
  <si>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</si>
  <si>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</si>
  <si>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</si>
  <si>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</si>
  <si>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</si>
  <si>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</si>
  <si>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</si>
  <si>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</si>
  <si>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</si>
  <si>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</si>
  <si>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</si>
  <si>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</si>
  <si>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</si>
  <si>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</si>
  <si>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</si>
  <si>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</si>
  <si>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</si>
  <si>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</si>
  <si>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</si>
  <si>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</si>
  <si>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</si>
  <si>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</si>
  <si>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</si>
  <si>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</si>
  <si>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</si>
  <si>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</si>
  <si>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</si>
  <si>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</si>
  <si>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</si>
  <si>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</si>
  <si>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</si>
  <si>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</si>
  <si>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</si>
  <si>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</si>
  <si>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</si>
  <si>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</si>
  <si>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</si>
  <si>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</si>
  <si>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</si>
  <si>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</si>
  <si>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</si>
  <si>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</si>
  <si>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</si>
  <si>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</si>
  <si>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</si>
  <si>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</si>
  <si>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</si>
  <si>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</si>
  <si>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</si>
  <si>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</si>
  <si>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</si>
  <si>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</si>
  <si>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</si>
  <si>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</si>
  <si>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</si>
  <si>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</si>
  <si>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</si>
  <si>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</si>
  <si>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</si>
  <si>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</si>
  <si>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</si>
  <si>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青森県おいらせ町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</si>
  <si>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</si>
  <si>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</si>
  <si>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</si>
  <si>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</si>
  <si>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</si>
  <si>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</si>
  <si>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</si>
  <si>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</si>
  <si>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</si>
  <si>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</si>
  <si>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</si>
  <si>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</si>
  <si>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</si>
  <si>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</si>
  <si>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</si>
  <si>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</si>
  <si>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</si>
  <si>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</si>
  <si>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</si>
  <si>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</si>
  <si>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</si>
  <si>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</si>
  <si>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</si>
  <si>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</si>
  <si>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</si>
  <si>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</si>
  <si>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</si>
  <si>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</si>
  <si>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</si>
  <si>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</si>
  <si>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</si>
  <si>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</si>
  <si>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</si>
  <si>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</si>
  <si>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</si>
  <si>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</si>
  <si>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</si>
  <si>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</si>
  <si>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</si>
  <si>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</si>
  <si>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</si>
  <si>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</si>
  <si>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</si>
  <si>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</si>
  <si>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</si>
  <si>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</si>
  <si>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</si>
  <si>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</si>
  <si>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</si>
  <si>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</si>
  <si>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</si>
  <si>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</si>
  <si>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</si>
  <si>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</si>
  <si>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</si>
  <si>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</si>
  <si>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</si>
  <si>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</si>
  <si>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</si>
  <si>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</si>
  <si>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</si>
  <si>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</si>
  <si>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</si>
  <si>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</si>
  <si>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</si>
  <si>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</si>
  <si>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</si>
  <si>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</si>
  <si>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</si>
  <si>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</si>
  <si>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</si>
  <si>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</si>
  <si>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</si>
  <si>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</si>
  <si>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</si>
  <si>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</si>
  <si>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</si>
  <si>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</si>
  <si>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</si>
  <si>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</si>
  <si>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</si>
  <si>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</si>
  <si>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</si>
  <si>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</si>
  <si>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</si>
  <si>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</si>
  <si>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</si>
  <si>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</si>
  <si>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</si>
  <si>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</si>
  <si>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</si>
  <si>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</si>
  <si>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</si>
  <si>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</si>
  <si>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</si>
  <si>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</si>
  <si>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</si>
  <si>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</si>
  <si>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</si>
  <si>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</si>
  <si>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</si>
  <si>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</si>
  <si>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</si>
  <si>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</si>
  <si>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</si>
  <si>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</si>
  <si>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</si>
  <si>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</si>
  <si>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</si>
  <si>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</si>
  <si>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</si>
  <si>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</si>
  <si>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</si>
  <si>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</si>
  <si>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</si>
  <si>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</si>
  <si>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</si>
  <si>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</si>
  <si>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</si>
  <si>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</si>
  <si>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</si>
  <si>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</si>
  <si>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</si>
  <si>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</si>
  <si>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</si>
  <si>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</si>
  <si>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</si>
  <si>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</si>
  <si>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</si>
  <si>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</si>
  <si>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</si>
  <si>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</si>
  <si>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</si>
  <si>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</si>
  <si>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</si>
  <si>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</si>
  <si>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</si>
  <si>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</si>
  <si>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</si>
  <si>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</si>
  <si>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</si>
  <si>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</si>
  <si>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</si>
  <si>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</si>
  <si>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</si>
  <si>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</si>
  <si>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</si>
  <si>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</si>
  <si>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</si>
  <si>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</si>
  <si>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</si>
  <si>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</si>
  <si>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</si>
  <si>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</si>
  <si>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</si>
  <si>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</si>
  <si>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</si>
  <si>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</si>
  <si>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</si>
  <si>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</si>
  <si>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</si>
  <si>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</si>
  <si>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</si>
  <si>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</si>
  <si>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</si>
  <si>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</si>
  <si>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</si>
  <si>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</si>
  <si>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</si>
  <si>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</si>
  <si>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</si>
  <si>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</si>
  <si>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</si>
  <si>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</si>
  <si>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</si>
  <si>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</si>
  <si>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</si>
  <si>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2.56</t>
  </si>
  <si>
    <t>▲ 0.46</t>
  </si>
  <si>
    <t>▲ 1.48</t>
  </si>
  <si>
    <t>▲ 9.08</t>
  </si>
  <si>
    <t>病院事業会計</t>
  </si>
  <si>
    <t>一般会計</t>
  </si>
  <si>
    <t>介護保険特別会計</t>
  </si>
  <si>
    <t>国民健康保険特別会計</t>
  </si>
  <si>
    <t>農業集落排水事業特別会計</t>
  </si>
  <si>
    <t>公共下水道事業特別会計</t>
  </si>
  <si>
    <t>後期高齢者医療特別会計</t>
  </si>
  <si>
    <t>奨学資金貸付事業特別会計</t>
  </si>
  <si>
    <t>その他会計（赤字）</t>
  </si>
  <si>
    <t>その他会計（黒字）</t>
  </si>
  <si>
    <t>R01</t>
    <phoneticPr fontId="5"/>
  </si>
  <si>
    <t>R02</t>
    <phoneticPr fontId="5"/>
  </si>
  <si>
    <t>R03</t>
    <phoneticPr fontId="5"/>
  </si>
  <si>
    <t>R04</t>
    <phoneticPr fontId="5"/>
  </si>
  <si>
    <t>R05</t>
    <phoneticPr fontId="5"/>
  </si>
  <si>
    <t>公共施設整備基金</t>
    <phoneticPr fontId="2"/>
  </si>
  <si>
    <t>地域振興基金</t>
    <phoneticPr fontId="2"/>
  </si>
  <si>
    <t>地域福祉基金</t>
    <phoneticPr fontId="2"/>
  </si>
  <si>
    <t>まちづくり活動支援事業基金</t>
    <phoneticPr fontId="2"/>
  </si>
  <si>
    <t>まちづくり推進基金</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</si>
  <si>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</si>
  <si>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上北地方教育・福祉事務組合</t>
    <rPh sb="0" eb="2">
      <t>カミキタ</t>
    </rPh>
    <rPh sb="2" eb="4">
      <t>チホウ</t>
    </rPh>
    <rPh sb="4" eb="6">
      <t>キョウイク</t>
    </rPh>
    <rPh sb="7" eb="13">
      <t>フクシジムクミアイ</t>
    </rPh>
    <phoneticPr fontId="2"/>
  </si>
  <si>
    <t>青森県市町村総合事務組合</t>
    <rPh sb="0" eb="3">
      <t>アオモリケン</t>
    </rPh>
    <rPh sb="3" eb="6">
      <t>シチョウソン</t>
    </rPh>
    <rPh sb="6" eb="8">
      <t>ソウゴウ</t>
    </rPh>
    <rPh sb="8" eb="10">
      <t>ジム</t>
    </rPh>
    <rPh sb="10" eb="12">
      <t>クミアイ</t>
    </rPh>
    <phoneticPr fontId="2"/>
  </si>
  <si>
    <t>十和田地域広域事務組合</t>
    <rPh sb="0" eb="3">
      <t>トワダ</t>
    </rPh>
    <rPh sb="3" eb="5">
      <t>チイキ</t>
    </rPh>
    <rPh sb="5" eb="7">
      <t>コウイキ</t>
    </rPh>
    <rPh sb="7" eb="9">
      <t>ジム</t>
    </rPh>
    <rPh sb="9" eb="11">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</si>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</sst>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47161</c:v>
                </c:pt>
                <c:pt idx="3">
                  <c:v>43423</c:v>
                </c:pt>
                <c:pt idx="4">
                  <c:v>45265</c:v>
                </c:pt>
              </c:numCache>
            </c:numRef>
          </c:val>
          <c:smooth val="0"/>
          <c:extLst>
            <c:ext xmlns:c16="http://schemas.microsoft.com/office/drawing/2014/chart" uri="{C3380CC4-5D6E-409C-BE32-E72D297353CC}">
              <c16:uniqueId val="{00000000-4C0A-4DE5-A591-1482D7ACB1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19775</c:v>
                </c:pt>
                <c:pt idx="1">
                  <c:v>25994</c:v>
                </c:pt>
                <c:pt idx="2">
                  <c:v>29973</c:v>
                </c:pt>
                <c:pt idx="3">
                  <c:v>35966</c:v>
                </c:pt>
                <c:pt idx="4">
                  <c:v>31917</c:v>
                </c:pt>
              </c:numCache>
            </c:numRef>
          </c:val>
          <c:smooth val="0"/>
          <c:extLst>
            <c:ext xmlns:c16="http://schemas.microsoft.com/office/drawing/2014/chart" uri="{C3380CC4-5D6E-409C-BE32-E72D297353CC}">
              <c16:uniqueId val="{00000001-4C0A-4DE5-A591-1482D7ACB1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3.16</c:v>
                </c:pt>
                <c:pt idx="1">
                  <c:v>4.3</c:v>
                </c:pt>
                <c:pt idx="2">
                  <c:v>4.22</c:v>
                </c:pt>
                <c:pt idx="3">
                  <c:v>4.7699999999999996</c:v>
                </c:pt>
                <c:pt idx="4">
                  <c:v>2.91</c:v>
                </c:pt>
              </c:numCache>
            </c:numRef>
          </c:val>
          <c:extLst>
            <c:ext xmlns:c16="http://schemas.microsoft.com/office/drawing/2014/chart" uri="{C3380CC4-5D6E-409C-BE32-E72D297353CC}">
              <c16:uniqueId val="{00000000-BA36-442B-8092-1C47F6B9E4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21.71</c:v>
                </c:pt>
                <c:pt idx="1">
                  <c:v>21.07</c:v>
                </c:pt>
                <c:pt idx="2">
                  <c:v>30.72</c:v>
                </c:pt>
                <c:pt idx="3">
                  <c:v>32.6</c:v>
                </c:pt>
                <c:pt idx="4">
                  <c:v>28.58</c:v>
                </c:pt>
              </c:numCache>
            </c:numRef>
          </c:val>
          <c:extLst>
            <c:ext xmlns:c16="http://schemas.microsoft.com/office/drawing/2014/chart" uri="{C3380CC4-5D6E-409C-BE32-E72D297353CC}">
              <c16:uniqueId val="{00000001-BA36-442B-8092-1C47F6B9E4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-2.56</c:v>
                </c:pt>
                <c:pt idx="1">
                  <c:v>-0.46</c:v>
                </c:pt>
                <c:pt idx="2">
                  <c:v>7.74</c:v>
                </c:pt>
                <c:pt idx="3">
                  <c:v>-1.48</c:v>
                </c:pt>
                <c:pt idx="4">
                  <c:v>-9.08</c:v>
                </c:pt>
              </c:numCache>
            </c:numRef>
          </c:val>
          <c:smooth val="0"/>
          <c:extLst>
            <c:ext xmlns:c16="http://schemas.microsoft.com/office/drawing/2014/chart" uri="{C3380CC4-5D6E-409C-BE32-E72D297353CC}">
              <c16:uniqueId val="{00000002-BA36-442B-8092-1C47F6B9E4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8D-4646-904A-2E069F37C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8D-4646-904A-2E069F37C104}"/>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8D-4646-904A-2E069F37C10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0.12</c:v>
                </c:pt>
                <c:pt idx="6">
                  <c:v>#N/A</c:v>
                </c:pt>
                <c:pt idx="7">
                  <c:v>0.09</c:v>
                </c:pt>
                <c:pt idx="8">
                  <c:v>#N/A</c:v>
                </c:pt>
                <c:pt idx="9">
                  <c:v>0.1</c:v>
                </c:pt>
              </c:numCache>
            </c:numRef>
          </c:val>
          <c:extLst>
            <c:ext xmlns:c16="http://schemas.microsoft.com/office/drawing/2014/chart" uri="{C3380CC4-5D6E-409C-BE32-E72D297353CC}">
              <c16:uniqueId val="{00000003-408D-4646-904A-2E069F37C10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0.19</c:v>
                </c:pt>
                <c:pt idx="4">
                  <c:v>#N/A</c:v>
                </c:pt>
                <c:pt idx="5">
                  <c:v>0.19</c:v>
                </c:pt>
                <c:pt idx="6">
                  <c:v>#N/A</c:v>
                </c:pt>
                <c:pt idx="7">
                  <c:v>0.09</c:v>
                </c:pt>
                <c:pt idx="8">
                  <c:v>#N/A</c:v>
                </c:pt>
                <c:pt idx="9">
                  <c:v>0.21</c:v>
                </c:pt>
              </c:numCache>
            </c:numRef>
          </c:val>
          <c:extLst>
            <c:ext xmlns:c16="http://schemas.microsoft.com/office/drawing/2014/chart" uri="{C3380CC4-5D6E-409C-BE32-E72D297353CC}">
              <c16:uniqueId val="{00000004-408D-4646-904A-2E069F37C10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0.01</c:v>
                </c:pt>
                <c:pt idx="8">
                  <c:v>#N/A</c:v>
                </c:pt>
                <c:pt idx="9">
                  <c:v>0.23</c:v>
                </c:pt>
              </c:numCache>
            </c:numRef>
          </c:val>
          <c:extLst>
            <c:ext xmlns:c16="http://schemas.microsoft.com/office/drawing/2014/chart" uri="{C3380CC4-5D6E-409C-BE32-E72D297353CC}">
              <c16:uniqueId val="{00000005-408D-4646-904A-2E069F37C10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0.52</c:v>
                </c:pt>
                <c:pt idx="4">
                  <c:v>#N/A</c:v>
                </c:pt>
                <c:pt idx="5">
                  <c:v>0.41</c:v>
                </c:pt>
                <c:pt idx="6">
                  <c:v>#N/A</c:v>
                </c:pt>
                <c:pt idx="7">
                  <c:v>0.66</c:v>
                </c:pt>
                <c:pt idx="8">
                  <c:v>#N/A</c:v>
                </c:pt>
                <c:pt idx="9">
                  <c:v>0.51</c:v>
                </c:pt>
              </c:numCache>
            </c:numRef>
          </c:val>
          <c:extLst>
            <c:ext xmlns:c16="http://schemas.microsoft.com/office/drawing/2014/chart" uri="{C3380CC4-5D6E-409C-BE32-E72D297353CC}">
              <c16:uniqueId val="{00000006-408D-4646-904A-2E069F37C1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0.78</c:v>
                </c:pt>
                <c:pt idx="2">
                  <c:v>#N/A</c:v>
                </c:pt>
                <c:pt idx="3">
                  <c:v>1.4</c:v>
                </c:pt>
                <c:pt idx="4">
                  <c:v>#N/A</c:v>
                </c:pt>
                <c:pt idx="5">
                  <c:v>1.65</c:v>
                </c:pt>
                <c:pt idx="6">
                  <c:v>#N/A</c:v>
                </c:pt>
                <c:pt idx="7">
                  <c:v>2.25</c:v>
                </c:pt>
                <c:pt idx="8">
                  <c:v>#N/A</c:v>
                </c:pt>
                <c:pt idx="9">
                  <c:v>2.52</c:v>
                </c:pt>
              </c:numCache>
            </c:numRef>
          </c:val>
          <c:extLst>
            <c:ext xmlns:c16="http://schemas.microsoft.com/office/drawing/2014/chart" uri="{C3380CC4-5D6E-409C-BE32-E72D297353CC}">
              <c16:uniqueId val="{00000007-408D-4646-904A-2E069F37C1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3.16</c:v>
                </c:pt>
                <c:pt idx="2">
                  <c:v>#N/A</c:v>
                </c:pt>
                <c:pt idx="3">
                  <c:v>4.3</c:v>
                </c:pt>
                <c:pt idx="4">
                  <c:v>#N/A</c:v>
                </c:pt>
                <c:pt idx="5">
                  <c:v>4.21</c:v>
                </c:pt>
                <c:pt idx="6">
                  <c:v>#N/A</c:v>
                </c:pt>
                <c:pt idx="7">
                  <c:v>4.7699999999999996</c:v>
                </c:pt>
                <c:pt idx="8">
                  <c:v>#N/A</c:v>
                </c:pt>
                <c:pt idx="9">
                  <c:v>2.91</c:v>
                </c:pt>
              </c:numCache>
            </c:numRef>
          </c:val>
          <c:extLst>
            <c:ext xmlns:c16="http://schemas.microsoft.com/office/drawing/2014/chart" uri="{C3380CC4-5D6E-409C-BE32-E72D297353CC}">
              <c16:uniqueId val="{00000008-408D-4646-904A-2E069F37C10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13.41</c:v>
                </c:pt>
                <c:pt idx="2">
                  <c:v>#N/A</c:v>
                </c:pt>
                <c:pt idx="3">
                  <c:v>12.6</c:v>
                </c:pt>
                <c:pt idx="4">
                  <c:v>#N/A</c:v>
                </c:pt>
                <c:pt idx="5">
                  <c:v>13.15</c:v>
                </c:pt>
                <c:pt idx="6">
                  <c:v>#N/A</c:v>
                </c:pt>
                <c:pt idx="7">
                  <c:v>14.73</c:v>
                </c:pt>
                <c:pt idx="8">
                  <c:v>#N/A</c:v>
                </c:pt>
                <c:pt idx="9">
                  <c:v>14.59</c:v>
                </c:pt>
              </c:numCache>
            </c:numRef>
          </c:val>
          <c:extLst>
            <c:ext xmlns:c16="http://schemas.microsoft.com/office/drawing/2014/chart" uri="{C3380CC4-5D6E-409C-BE32-E72D297353CC}">
              <c16:uniqueId val="{00000009-408D-4646-904A-2E069F37C1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1120</c:v>
                </c:pt>
                <c:pt idx="5">
                  <c:v>1109</c:v>
                </c:pt>
                <c:pt idx="8">
                  <c:v>1093</c:v>
                </c:pt>
                <c:pt idx="11">
                  <c:v>1073</c:v>
                </c:pt>
                <c:pt idx="14">
                  <c:v>1051</c:v>
                </c:pt>
              </c:numCache>
            </c:numRef>
          </c:val>
          <c:extLst>
            <c:ext xmlns:c16="http://schemas.microsoft.com/office/drawing/2014/chart" uri="{C3380CC4-5D6E-409C-BE32-E72D297353CC}">
              <c16:uniqueId val="{00000000-8CDA-4697-8FB6-686D031BA7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DA-4697-8FB6-686D031BA7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8CDA-4697-8FB6-686D031BA7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31</c:v>
                </c:pt>
                <c:pt idx="6">
                  <c:v>34</c:v>
                </c:pt>
                <c:pt idx="9">
                  <c:v>34</c:v>
                </c:pt>
                <c:pt idx="12">
                  <c:v>39</c:v>
                </c:pt>
              </c:numCache>
            </c:numRef>
          </c:val>
          <c:extLst>
            <c:ext xmlns:c16="http://schemas.microsoft.com/office/drawing/2014/chart" uri="{C3380CC4-5D6E-409C-BE32-E72D297353CC}">
              <c16:uniqueId val="{00000003-8CDA-4697-8FB6-686D031BA7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612</c:v>
                </c:pt>
                <c:pt idx="3">
                  <c:v>584</c:v>
                </c:pt>
                <c:pt idx="6">
                  <c:v>570</c:v>
                </c:pt>
                <c:pt idx="9">
                  <c:v>567</c:v>
                </c:pt>
                <c:pt idx="12">
                  <c:v>546</c:v>
                </c:pt>
              </c:numCache>
            </c:numRef>
          </c:val>
          <c:extLst>
            <c:ext xmlns:c16="http://schemas.microsoft.com/office/drawing/2014/chart" uri="{C3380CC4-5D6E-409C-BE32-E72D297353CC}">
              <c16:uniqueId val="{00000004-8CDA-4697-8FB6-686D031BA7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DA-4697-8FB6-686D031BA7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DA-4697-8FB6-686D031BA7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1078</c:v>
                </c:pt>
                <c:pt idx="3">
                  <c:v>1113</c:v>
                </c:pt>
                <c:pt idx="6">
                  <c:v>1089</c:v>
                </c:pt>
                <c:pt idx="9">
                  <c:v>1061</c:v>
                </c:pt>
                <c:pt idx="12">
                  <c:v>1063</c:v>
                </c:pt>
              </c:numCache>
            </c:numRef>
          </c:val>
          <c:extLst>
            <c:ext xmlns:c16="http://schemas.microsoft.com/office/drawing/2014/chart" uri="{C3380CC4-5D6E-409C-BE32-E72D297353CC}">
              <c16:uniqueId val="{00000007-8CDA-4697-8FB6-686D031BA7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618</c:v>
                </c:pt>
                <c:pt idx="2">
                  <c:v>#N/A</c:v>
                </c:pt>
                <c:pt idx="3">
                  <c:v>#N/A</c:v>
                </c:pt>
                <c:pt idx="4">
                  <c:v>620</c:v>
                </c:pt>
                <c:pt idx="5">
                  <c:v>#N/A</c:v>
                </c:pt>
                <c:pt idx="6">
                  <c:v>#N/A</c:v>
                </c:pt>
                <c:pt idx="7">
                  <c:v>601</c:v>
                </c:pt>
                <c:pt idx="8">
                  <c:v>#N/A</c:v>
                </c:pt>
                <c:pt idx="9">
                  <c:v>#N/A</c:v>
                </c:pt>
                <c:pt idx="10">
                  <c:v>590</c:v>
                </c:pt>
                <c:pt idx="11">
                  <c:v>#N/A</c:v>
                </c:pt>
                <c:pt idx="12">
                  <c:v>#N/A</c:v>
                </c:pt>
                <c:pt idx="13">
                  <c:v>598</c:v>
                </c:pt>
                <c:pt idx="14">
                  <c:v>#N/A</c:v>
                </c:pt>
              </c:numCache>
            </c:numRef>
          </c:val>
          <c:smooth val="0"/>
          <c:extLst>
            <c:ext xmlns:c16="http://schemas.microsoft.com/office/drawing/2014/chart" uri="{C3380CC4-5D6E-409C-BE32-E72D297353CC}">
              <c16:uniqueId val="{00000008-8CDA-4697-8FB6-686D031BA7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12461</c:v>
                </c:pt>
                <c:pt idx="5">
                  <c:v>11981</c:v>
                </c:pt>
                <c:pt idx="8">
                  <c:v>11324</c:v>
                </c:pt>
                <c:pt idx="11">
                  <c:v>10685</c:v>
                </c:pt>
                <c:pt idx="14">
                  <c:v>9967</c:v>
                </c:pt>
              </c:numCache>
            </c:numRef>
          </c:val>
          <c:extLst>
            <c:ext xmlns:c16="http://schemas.microsoft.com/office/drawing/2014/chart" uri="{C3380CC4-5D6E-409C-BE32-E72D297353CC}">
              <c16:uniqueId val="{00000000-6761-4680-A9EA-8D48E9FC36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211</c:v>
                </c:pt>
                <c:pt idx="5">
                  <c:v>165</c:v>
                </c:pt>
                <c:pt idx="8">
                  <c:v>117</c:v>
                </c:pt>
                <c:pt idx="11">
                  <c:v>84</c:v>
                </c:pt>
                <c:pt idx="14">
                  <c:v>51</c:v>
                </c:pt>
              </c:numCache>
            </c:numRef>
          </c:val>
          <c:extLst>
            <c:ext xmlns:c16="http://schemas.microsoft.com/office/drawing/2014/chart" uri="{C3380CC4-5D6E-409C-BE32-E72D297353CC}">
              <c16:uniqueId val="{00000001-6761-4680-A9EA-8D48E9FC36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4163</c:v>
                </c:pt>
                <c:pt idx="5">
                  <c:v>4193</c:v>
                </c:pt>
                <c:pt idx="8">
                  <c:v>5154</c:v>
                </c:pt>
                <c:pt idx="11">
                  <c:v>5412</c:v>
                </c:pt>
                <c:pt idx="14">
                  <c:v>5677</c:v>
                </c:pt>
              </c:numCache>
            </c:numRef>
          </c:val>
          <c:extLst>
            <c:ext xmlns:c16="http://schemas.microsoft.com/office/drawing/2014/chart" uri="{C3380CC4-5D6E-409C-BE32-E72D297353CC}">
              <c16:uniqueId val="{00000002-6761-4680-A9EA-8D48E9FC36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61-4680-A9EA-8D48E9FC36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61-4680-A9EA-8D48E9FC36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61-4680-A9EA-8D48E9FC36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612</c:v>
                </c:pt>
                <c:pt idx="3">
                  <c:v>581</c:v>
                </c:pt>
                <c:pt idx="6">
                  <c:v>627</c:v>
                </c:pt>
                <c:pt idx="9">
                  <c:v>614</c:v>
                </c:pt>
                <c:pt idx="12">
                  <c:v>610</c:v>
                </c:pt>
              </c:numCache>
            </c:numRef>
          </c:val>
          <c:extLst>
            <c:ext xmlns:c16="http://schemas.microsoft.com/office/drawing/2014/chart" uri="{C3380CC4-5D6E-409C-BE32-E72D297353CC}">
              <c16:uniqueId val="{00000006-6761-4680-A9EA-8D48E9FC36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351</c:v>
                </c:pt>
                <c:pt idx="3">
                  <c:v>550</c:v>
                </c:pt>
                <c:pt idx="6">
                  <c:v>531</c:v>
                </c:pt>
                <c:pt idx="9">
                  <c:v>514</c:v>
                </c:pt>
                <c:pt idx="12">
                  <c:v>504</c:v>
                </c:pt>
              </c:numCache>
            </c:numRef>
          </c:val>
          <c:extLst>
            <c:ext xmlns:c16="http://schemas.microsoft.com/office/drawing/2014/chart" uri="{C3380CC4-5D6E-409C-BE32-E72D297353CC}">
              <c16:uniqueId val="{00000007-6761-4680-A9EA-8D48E9FC36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6089</c:v>
                </c:pt>
                <c:pt idx="3">
                  <c:v>5792</c:v>
                </c:pt>
                <c:pt idx="6">
                  <c:v>5390</c:v>
                </c:pt>
                <c:pt idx="9">
                  <c:v>5068</c:v>
                </c:pt>
                <c:pt idx="12">
                  <c:v>4612</c:v>
                </c:pt>
              </c:numCache>
            </c:numRef>
          </c:val>
          <c:extLst>
            <c:ext xmlns:c16="http://schemas.microsoft.com/office/drawing/2014/chart" uri="{C3380CC4-5D6E-409C-BE32-E72D297353CC}">
              <c16:uniqueId val="{00000008-6761-4680-A9EA-8D48E9FC36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7</c:v>
                </c:pt>
                <c:pt idx="6">
                  <c:v>6</c:v>
                </c:pt>
                <c:pt idx="9">
                  <c:v>5</c:v>
                </c:pt>
                <c:pt idx="12">
                  <c:v>3</c:v>
                </c:pt>
              </c:numCache>
            </c:numRef>
          </c:val>
          <c:extLst>
            <c:ext xmlns:c16="http://schemas.microsoft.com/office/drawing/2014/chart" uri="{C3380CC4-5D6E-409C-BE32-E72D297353CC}">
              <c16:uniqueId val="{00000009-6761-4680-A9EA-8D48E9FC36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10166</c:v>
                </c:pt>
                <c:pt idx="3">
                  <c:v>9633</c:v>
                </c:pt>
                <c:pt idx="6">
                  <c:v>9047</c:v>
                </c:pt>
                <c:pt idx="9">
                  <c:v>8347</c:v>
                </c:pt>
                <c:pt idx="12">
                  <c:v>7716</c:v>
                </c:pt>
              </c:numCache>
            </c:numRef>
          </c:val>
          <c:extLst>
            <c:ext xmlns:c16="http://schemas.microsoft.com/office/drawing/2014/chart" uri="{C3380CC4-5D6E-409C-BE32-E72D297353CC}">
              <c16:uniqueId val="{0000000A-6761-4680-A9EA-8D48E9FC36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392</c:v>
                </c:pt>
                <c:pt idx="2">
                  <c:v>#N/A</c:v>
                </c:pt>
                <c:pt idx="3">
                  <c:v>#N/A</c:v>
                </c:pt>
                <c:pt idx="4">
                  <c:v>225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61-4680-A9EA-8D48E9FC36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2150</c:v>
                </c:pt>
                <c:pt idx="1">
                  <c:v>2237</c:v>
                </c:pt>
                <c:pt idx="2">
                  <c:v>1982</c:v>
                </c:pt>
              </c:numCache>
            </c:numRef>
          </c:val>
          <c:extLst>
            <c:ext xmlns:c16="http://schemas.microsoft.com/office/drawing/2014/chart" uri="{C3380CC4-5D6E-409C-BE32-E72D297353CC}">
              <c16:uniqueId val="{00000000-E3E2-4303-A86E-73710E0A21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709</c:v>
                </c:pt>
                <c:pt idx="1">
                  <c:v>709</c:v>
                </c:pt>
                <c:pt idx="2">
                  <c:v>709</c:v>
                </c:pt>
              </c:numCache>
            </c:numRef>
          </c:val>
          <c:extLst>
            <c:ext xmlns:c16="http://schemas.microsoft.com/office/drawing/2014/chart" uri="{C3380CC4-5D6E-409C-BE32-E72D297353CC}">
              <c16:uniqueId val="{00000001-E3E2-4303-A86E-73710E0A21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2692</c:v>
                </c:pt>
                <c:pt idx="1">
                  <c:v>2798</c:v>
                </c:pt>
                <c:pt idx="2">
                  <c:v>3227</c:v>
                </c:pt>
              </c:numCache>
            </c:numRef>
          </c:val>
          <c:extLst>
            <c:ext xmlns:c16="http://schemas.microsoft.com/office/drawing/2014/chart" uri="{C3380CC4-5D6E-409C-BE32-E72D297353CC}">
              <c16:uniqueId val="{00000002-E3E2-4303-A86E-73710E0A21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25,148
24,852
71.96
12,259,900
11,929,011
202,098
6,936,468
7,716,313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前年度と同指数であり、青森県平均を上回っているが、全国及び類似団体の平均値を下回っている。</a:t>
          </a:r>
          <a:endParaRPr lang="ja-JP" altLang="ja-JP" sz="1400">
            <a:effectLst/>
          </a:endParaRPr>
        </a:p>
        <a:p>
          <a:r>
            <a:rPr kumimoji="1" lang="ja-JP" altLang="ja-JP" sz="1100">
              <a:solidFill>
                <a:schemeClr val="dk1"/>
              </a:solidFill>
              <a:effectLst/>
              <a:latin typeface="+mn-lt"/>
              <a:ea typeface="+mn-ea"/>
              <a:cs typeface="+mn-cs"/>
            </a:rPr>
            <a:t>　町では、財政計画において財政健全化の目標を掲げ、令和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年度から財政健全化に向けた重点事項として、「収入確保につながる取り組み、事務事業経費の縮減、公共施設マネジメントの推進、民間活力の活用によるトータルコスト縮減等」の取り組みを進めている。</a:t>
          </a:r>
          <a:endParaRPr lang="ja-JP" altLang="ja-JP" sz="1400">
            <a:effectLst/>
          </a:endParaRPr>
        </a:p>
        <a:p>
          <a:r>
            <a:rPr kumimoji="1" lang="ja-JP" altLang="ja-JP" sz="1100">
              <a:solidFill>
                <a:schemeClr val="dk1"/>
              </a:solidFill>
              <a:effectLst/>
              <a:latin typeface="+mn-lt"/>
              <a:ea typeface="+mn-ea"/>
              <a:cs typeface="+mn-cs"/>
            </a:rPr>
            <a:t>　引き続き、町財政計画に沿った施策を推進し、財政基盤の強化に努める。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％上昇し、類似団体、全国及び青森県のいずれの平均値も上回っている。上昇した主な要因として、</a:t>
          </a:r>
          <a:r>
            <a:rPr kumimoji="1" lang="ja-JP" altLang="en-US" sz="1000">
              <a:solidFill>
                <a:schemeClr val="dk1"/>
              </a:solidFill>
              <a:effectLst/>
              <a:latin typeface="+mn-lt"/>
              <a:ea typeface="+mn-ea"/>
              <a:cs typeface="+mn-cs"/>
            </a:rPr>
            <a:t>物価高騰の影響により、物件費、扶助費及び補助費等の経常的経費が増加していることが</a:t>
          </a:r>
          <a:r>
            <a:rPr kumimoji="1" lang="ja-JP" altLang="ja-JP" sz="1000">
              <a:solidFill>
                <a:schemeClr val="dk1"/>
              </a:solidFill>
              <a:effectLst/>
              <a:latin typeface="+mn-lt"/>
              <a:ea typeface="+mn-ea"/>
              <a:cs typeface="+mn-cs"/>
            </a:rPr>
            <a:t>挙げられる。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6</a:t>
          </a:r>
          <a:r>
            <a:rPr kumimoji="1" lang="ja-JP" altLang="en-US" sz="1000">
              <a:solidFill>
                <a:schemeClr val="dk1"/>
              </a:solidFill>
              <a:effectLst/>
              <a:latin typeface="+mn-lt"/>
              <a:ea typeface="+mn-ea"/>
              <a:cs typeface="+mn-cs"/>
            </a:rPr>
            <a:t>年度以降も</a:t>
          </a:r>
          <a:r>
            <a:rPr kumimoji="1" lang="ja-JP" altLang="ja-JP" sz="1000">
              <a:solidFill>
                <a:schemeClr val="dk1"/>
              </a:solidFill>
              <a:effectLst/>
              <a:latin typeface="+mn-lt"/>
              <a:ea typeface="+mn-ea"/>
              <a:cs typeface="+mn-cs"/>
            </a:rPr>
            <a:t>物価高騰の影響は継続するものと考えられ、また、新庁舎等の建設のため、普通建設事業費が今後数年にわたり増加すると見込まれる。</a:t>
          </a:r>
          <a:r>
            <a:rPr kumimoji="1" lang="ja-JP" altLang="en-US" sz="1000">
              <a:solidFill>
                <a:schemeClr val="dk1"/>
              </a:solidFill>
              <a:effectLst/>
              <a:latin typeface="+mn-lt"/>
              <a:ea typeface="+mn-ea"/>
              <a:cs typeface="+mn-cs"/>
            </a:rPr>
            <a:t>経常的収入については、民間の賃金上昇や物価高騰の影響から、税収全般及び交付税が増加する可能性があるが、歳出の増加を補えるほどとは考えられない状況である。従って、今後も経常収支比率が</a:t>
          </a:r>
          <a:r>
            <a:rPr kumimoji="1" lang="en-US" altLang="ja-JP" sz="1000">
              <a:solidFill>
                <a:schemeClr val="dk1"/>
              </a:solidFill>
              <a:effectLst/>
              <a:latin typeface="+mn-lt"/>
              <a:ea typeface="+mn-ea"/>
              <a:cs typeface="+mn-cs"/>
            </a:rPr>
            <a:t>95</a:t>
          </a:r>
          <a:r>
            <a:rPr kumimoji="1" lang="ja-JP" altLang="en-US" sz="1000">
              <a:solidFill>
                <a:schemeClr val="dk1"/>
              </a:solidFill>
              <a:effectLst/>
              <a:latin typeface="+mn-lt"/>
              <a:ea typeface="+mn-ea"/>
              <a:cs typeface="+mn-cs"/>
            </a:rPr>
            <a:t>％以上となることが想定されるため、引き続き動向を注視する必要がある。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105728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8804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2609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141922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26090"/>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141922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604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91122</xdr:rowOff>
    </xdr:from>
    <xdr:to>
      <xdr:col>11</xdr:col>
      <xdr:colOff>82550</xdr:colOff>
      <xdr:row>65</xdr:row>
      <xdr:rowOff>21272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1,621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し、類似団体、全国及び青森県のいずれの平均値も下回っている。主な要因としては、人口１人当たり</a:t>
          </a:r>
          <a:r>
            <a:rPr kumimoji="1" lang="ja-JP" altLang="en-US" sz="110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職員数が少な</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、人件費が抑制されていることが挙げられる。</a:t>
          </a:r>
          <a:endParaRPr lang="ja-JP" altLang="ja-JP" sz="1400">
            <a:effectLst/>
          </a:endParaRPr>
        </a:p>
        <a:p>
          <a:r>
            <a:rPr kumimoji="1" lang="ja-JP" altLang="ja-JP" sz="1100">
              <a:solidFill>
                <a:schemeClr val="dk1"/>
              </a:solidFill>
              <a:effectLst/>
              <a:latin typeface="+mn-lt"/>
              <a:ea typeface="+mn-ea"/>
              <a:cs typeface="+mn-cs"/>
            </a:rPr>
            <a:t>　物価や燃料費の高騰、民間の賃金上昇に伴い物件費が増加傾向にあるほか、保有する公共施設の老朽化に伴う維持管理費についても増加が見込まれる</a:t>
          </a:r>
          <a:r>
            <a:rPr kumimoji="1" lang="ja-JP" altLang="en-US" sz="1100">
              <a:solidFill>
                <a:schemeClr val="dk1"/>
              </a:solidFill>
              <a:effectLst/>
              <a:latin typeface="+mn-lt"/>
              <a:ea typeface="+mn-ea"/>
              <a:cs typeface="+mn-cs"/>
            </a:rPr>
            <a:t>。これまで継続してきた経費抑制策のほか、新しい技術の導入による事務効率化なども取り入れながら、少ない人員をカバーできる費用対効果の高い施策を模索する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152865</xdr:rowOff>
    </xdr:from>
    <xdr:to>
      <xdr:col>23</xdr:col>
      <xdr:colOff>133350</xdr:colOff>
      <xdr:row>81</xdr:row>
      <xdr:rowOff>160688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40315"/>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119976</xdr:rowOff>
    </xdr:from>
    <xdr:to>
      <xdr:col>19</xdr:col>
      <xdr:colOff>133350</xdr:colOff>
      <xdr:row>81</xdr:row>
      <xdr:rowOff>160688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7426"/>
          <a:ext cx="889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113939</xdr:rowOff>
    </xdr:from>
    <xdr:to>
      <xdr:col>15</xdr:col>
      <xdr:colOff>82550</xdr:colOff>
      <xdr:row>81</xdr:row>
      <xdr:rowOff>119976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01389"/>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69785</xdr:rowOff>
    </xdr:from>
    <xdr:to>
      <xdr:col>11</xdr:col>
      <xdr:colOff>31750</xdr:colOff>
      <xdr:row>81</xdr:row>
      <xdr:rowOff>113939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57235"/>
          <a:ext cx="889000" cy="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128420</xdr:rowOff>
    </xdr:from>
    <xdr:to>
      <xdr:col>11</xdr:col>
      <xdr:colOff>82550</xdr:colOff>
      <xdr:row>82</xdr:row>
      <xdr:rowOff>58570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1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43347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96707</xdr:rowOff>
    </xdr:from>
    <xdr:to>
      <xdr:col>7</xdr:col>
      <xdr:colOff>31750</xdr:colOff>
      <xdr:row>82</xdr:row>
      <xdr:rowOff>26857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8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7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102065</xdr:rowOff>
    </xdr:from>
    <xdr:to>
      <xdr:col>23</xdr:col>
      <xdr:colOff>184150</xdr:colOff>
      <xdr:row>82</xdr:row>
      <xdr:rowOff>32215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118592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109888</xdr:rowOff>
    </xdr:from>
    <xdr:to>
      <xdr:col>19</xdr:col>
      <xdr:colOff>184150</xdr:colOff>
      <xdr:row>82</xdr:row>
      <xdr:rowOff>40038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50215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69176</xdr:rowOff>
    </xdr:from>
    <xdr:to>
      <xdr:col>15</xdr:col>
      <xdr:colOff>133350</xdr:colOff>
      <xdr:row>81</xdr:row>
      <xdr:rowOff>170776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9503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63139</xdr:rowOff>
    </xdr:from>
    <xdr:to>
      <xdr:col>11</xdr:col>
      <xdr:colOff>82550</xdr:colOff>
      <xdr:row>81</xdr:row>
      <xdr:rowOff>164739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5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18985</xdr:rowOff>
    </xdr:from>
    <xdr:to>
      <xdr:col>7</xdr:col>
      <xdr:colOff>31750</xdr:colOff>
      <xdr:row>81</xdr:row>
      <xdr:rowOff>120585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130762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7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％減少し、類似団体、全国及び青森県のいずれの平均値も下回っている。</a:t>
          </a:r>
          <a:endParaRPr lang="ja-JP" altLang="ja-JP" sz="1400">
            <a:effectLst/>
          </a:endParaRPr>
        </a:p>
        <a:p>
          <a:r>
            <a:rPr kumimoji="1" lang="ja-JP" altLang="ja-JP" sz="1100">
              <a:solidFill>
                <a:schemeClr val="dk1"/>
              </a:solidFill>
              <a:effectLst/>
              <a:latin typeface="+mn-lt"/>
              <a:ea typeface="+mn-ea"/>
              <a:cs typeface="+mn-cs"/>
            </a:rPr>
            <a:t>　ラスパイレス寄与率を国と比較すると、大学卒の職員給の指数が全般的に低いが、大学卒で経験年数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年の職員給において特に乖離が大きくなっている。今後も国や類似団体との比較を行い、適正な給与水準の維持に努める必要がある。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122766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111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149578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149578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441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、類似団体、全国及び青森県いずれの平均値も下回っている。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年度の市町村合併以降、新規採用抑制策による定員適正化を進めてきたが、定年年齢の引き上げや、業務の多様化及び業務量の増加等の状況を踏まえ、令和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年度に定員適正化計画の見直しを行った。最適な職員構成による効果的な行政運営を目指し、適切な職員数の維持に努める。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95159</xdr:rowOff>
    </xdr:from>
    <xdr:to>
      <xdr:col>81</xdr:col>
      <xdr:colOff>44450</xdr:colOff>
      <xdr:row>59</xdr:row>
      <xdr:rowOff>96883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1070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67582</xdr:rowOff>
    </xdr:from>
    <xdr:to>
      <xdr:col>77</xdr:col>
      <xdr:colOff>44450</xdr:colOff>
      <xdr:row>59</xdr:row>
      <xdr:rowOff>96883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8313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67582</xdr:rowOff>
    </xdr:from>
    <xdr:to>
      <xdr:col>72</xdr:col>
      <xdr:colOff>203200</xdr:colOff>
      <xdr:row>59</xdr:row>
      <xdr:rowOff>69306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8313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62412</xdr:rowOff>
    </xdr:from>
    <xdr:to>
      <xdr:col>68</xdr:col>
      <xdr:colOff>152400</xdr:colOff>
      <xdr:row>59</xdr:row>
      <xdr:rowOff>69306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779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44359</xdr:rowOff>
    </xdr:from>
    <xdr:to>
      <xdr:col>81</xdr:col>
      <xdr:colOff>95250</xdr:colOff>
      <xdr:row>59</xdr:row>
      <xdr:rowOff>145959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60886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46083</xdr:rowOff>
    </xdr:from>
    <xdr:to>
      <xdr:col>77</xdr:col>
      <xdr:colOff>95250</xdr:colOff>
      <xdr:row>59</xdr:row>
      <xdr:rowOff>147683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157860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16782</xdr:rowOff>
    </xdr:from>
    <xdr:to>
      <xdr:col>73</xdr:col>
      <xdr:colOff>44450</xdr:colOff>
      <xdr:row>59</xdr:row>
      <xdr:rowOff>118382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128559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0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18506</xdr:rowOff>
    </xdr:from>
    <xdr:to>
      <xdr:col>68</xdr:col>
      <xdr:colOff>203200</xdr:colOff>
      <xdr:row>59</xdr:row>
      <xdr:rowOff>120106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130283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11612</xdr:rowOff>
    </xdr:from>
    <xdr:to>
      <xdr:col>64</xdr:col>
      <xdr:colOff>152400</xdr:colOff>
      <xdr:row>59</xdr:row>
      <xdr:rowOff>113212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123389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％減少したが、類似団体、全国及び青森県のいずれの平均値も上回っている。主な要因としては、平成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年度以降から実施している学校や講堂の改築などの義務教育施設に係る地方債の償還が挙げられる。</a:t>
          </a:r>
          <a:endParaRPr lang="ja-JP" altLang="ja-JP" sz="1400">
            <a:effectLst/>
          </a:endParaRPr>
        </a:p>
        <a:p>
          <a:r>
            <a:rPr kumimoji="1" lang="ja-JP" altLang="ja-JP" sz="1100">
              <a:solidFill>
                <a:schemeClr val="dk1"/>
              </a:solidFill>
              <a:effectLst/>
              <a:latin typeface="+mn-lt"/>
              <a:ea typeface="+mn-ea"/>
              <a:cs typeface="+mn-cs"/>
            </a:rPr>
            <a:t>　引き続き、緊急度・住民ニーズを的確に把握した事業の選択により、起債に大きく頼ることのない財政運営に努めるとともに、今後控えている大規模な事業計画の策定にあたっては、公債費負担が財政をひっ迫させることのないよう慎重に検討す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133032</xdr:rowOff>
    </xdr:from>
    <xdr:to>
      <xdr:col>81</xdr:col>
      <xdr:colOff>44450</xdr:colOff>
      <xdr:row>40</xdr:row>
      <xdr:rowOff>151130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9103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3810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21907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332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21907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0453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318</xdr:rowOff>
    </xdr:from>
    <xdr:to>
      <xdr:col>68</xdr:col>
      <xdr:colOff>203200</xdr:colOff>
      <xdr:row>39</xdr:row>
      <xdr:rowOff>101918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112095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82232</xdr:rowOff>
    </xdr:from>
    <xdr:to>
      <xdr:col>81</xdr:col>
      <xdr:colOff>95250</xdr:colOff>
      <xdr:row>41</xdr:row>
      <xdr:rowOff>12382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54309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142557</xdr:rowOff>
    </xdr:from>
    <xdr:to>
      <xdr:col>68</xdr:col>
      <xdr:colOff>203200</xdr:colOff>
      <xdr:row>41</xdr:row>
      <xdr:rowOff>72707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57484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51452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前年度に引き続き比率はゼロとなっており、類似団体、全国及び青森県のいずれの平均値も下回っている。</a:t>
          </a:r>
          <a:endParaRPr lang="ja-JP" altLang="ja-JP" sz="1400">
            <a:effectLst/>
          </a:endParaRPr>
        </a:p>
        <a:p>
          <a:r>
            <a:rPr kumimoji="1" lang="ja-JP" altLang="ja-JP" sz="1100">
              <a:solidFill>
                <a:schemeClr val="dk1"/>
              </a:solidFill>
              <a:effectLst/>
              <a:latin typeface="+mn-lt"/>
              <a:ea typeface="+mn-ea"/>
              <a:cs typeface="+mn-cs"/>
            </a:rPr>
            <a:t>　これまで将来負担が過大にならないよう計画的な地方債発行を行ってきたことや、地方債現在高の減並びに財政調整及び公共施設整備基金の積立てによる充当可能基金が増えたことが主な要因である。</a:t>
          </a:r>
          <a:endParaRPr lang="ja-JP" altLang="ja-JP" sz="1400">
            <a:effectLst/>
          </a:endParaRPr>
        </a:p>
        <a:p>
          <a:r>
            <a:rPr kumimoji="1" lang="ja-JP" altLang="ja-JP" sz="1100">
              <a:solidFill>
                <a:schemeClr val="dk1"/>
              </a:solidFill>
              <a:effectLst/>
              <a:latin typeface="+mn-lt"/>
              <a:ea typeface="+mn-ea"/>
              <a:cs typeface="+mn-cs"/>
            </a:rPr>
            <a:t>　今後も、公債費負担が財政をひっ迫させることがないように、財政計画に沿った計画的な新規借入・償還を行い財政健全化に努める。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130326</xdr:rowOff>
    </xdr:from>
    <xdr:to>
      <xdr:col>68</xdr:col>
      <xdr:colOff>152400</xdr:colOff>
      <xdr:row>13</xdr:row>
      <xdr:rowOff>167096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35917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158810</xdr:rowOff>
    </xdr:from>
    <xdr:to>
      <xdr:col>68</xdr:col>
      <xdr:colOff>203200</xdr:colOff>
      <xdr:row>14</xdr:row>
      <xdr:rowOff>88960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73737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153065</xdr:rowOff>
    </xdr:from>
    <xdr:to>
      <xdr:col>64</xdr:col>
      <xdr:colOff>152400</xdr:colOff>
      <xdr:row>14</xdr:row>
      <xdr:rowOff>83215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67992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6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79526</xdr:rowOff>
    </xdr:from>
    <xdr:to>
      <xdr:col>68</xdr:col>
      <xdr:colOff>203200</xdr:colOff>
      <xdr:row>14</xdr:row>
      <xdr:rowOff>9676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19853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116296</xdr:rowOff>
    </xdr:from>
    <xdr:to>
      <xdr:col>64</xdr:col>
      <xdr:colOff>152400</xdr:colOff>
      <xdr:row>14</xdr:row>
      <xdr:rowOff>46446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56623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25,148
24,852
71.96
12,259,900
11,929,011
202,098
6,936,468
7,716,313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前年度よりも</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減少し</a:t>
          </a:r>
          <a:r>
            <a:rPr kumimoji="1" lang="ja-JP" altLang="ja-JP" sz="1000">
              <a:solidFill>
                <a:schemeClr val="dk1"/>
              </a:solidFill>
              <a:effectLst/>
              <a:latin typeface="+mn-lt"/>
              <a:ea typeface="+mn-ea"/>
              <a:cs typeface="+mn-cs"/>
            </a:rPr>
            <a:t>、類似団体、全国及び青森県のいずれの平均値も下回っており、</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年度以来</a:t>
          </a:r>
          <a:r>
            <a:rPr kumimoji="1" lang="ja-JP" altLang="ja-JP" sz="1000">
              <a:solidFill>
                <a:schemeClr val="dk1"/>
              </a:solidFill>
              <a:effectLst/>
              <a:latin typeface="+mn-lt"/>
              <a:ea typeface="+mn-ea"/>
              <a:cs typeface="+mn-cs"/>
            </a:rPr>
            <a:t>類似団体内で最小</a:t>
          </a:r>
          <a:r>
            <a:rPr kumimoji="1" lang="ja-JP" altLang="en-US" sz="1000">
              <a:solidFill>
                <a:schemeClr val="dk1"/>
              </a:solidFill>
              <a:effectLst/>
              <a:latin typeface="+mn-lt"/>
              <a:ea typeface="+mn-ea"/>
              <a:cs typeface="+mn-cs"/>
            </a:rPr>
            <a:t>を維持している</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した主な要因としては、</a:t>
          </a:r>
          <a:r>
            <a:rPr kumimoji="1" lang="ja-JP" altLang="en-US" sz="1000">
              <a:solidFill>
                <a:schemeClr val="dk1"/>
              </a:solidFill>
              <a:effectLst/>
              <a:latin typeface="+mn-lt"/>
              <a:ea typeface="+mn-ea"/>
              <a:cs typeface="+mn-cs"/>
            </a:rPr>
            <a:t>正職員の不足を</a:t>
          </a:r>
          <a:r>
            <a:rPr kumimoji="1" lang="ja-JP" altLang="ja-JP" sz="1000">
              <a:solidFill>
                <a:schemeClr val="dk1"/>
              </a:solidFill>
              <a:effectLst/>
              <a:latin typeface="+mn-lt"/>
              <a:ea typeface="+mn-ea"/>
              <a:cs typeface="+mn-cs"/>
            </a:rPr>
            <a:t>会計年度任用職員</a:t>
          </a:r>
          <a:r>
            <a:rPr kumimoji="1" lang="ja-JP" altLang="en-US" sz="1000">
              <a:solidFill>
                <a:schemeClr val="dk1"/>
              </a:solidFill>
              <a:effectLst/>
              <a:latin typeface="+mn-lt"/>
              <a:ea typeface="+mn-ea"/>
              <a:cs typeface="+mn-cs"/>
            </a:rPr>
            <a:t>の雇用で補っていること</a:t>
          </a:r>
          <a:r>
            <a:rPr kumimoji="1" lang="ja-JP" altLang="ja-JP" sz="1000">
              <a:solidFill>
                <a:schemeClr val="dk1"/>
              </a:solidFill>
              <a:effectLst/>
              <a:latin typeface="+mn-lt"/>
              <a:ea typeface="+mn-ea"/>
              <a:cs typeface="+mn-cs"/>
            </a:rPr>
            <a:t>が挙げられる。当町は、消防、ごみ処理、し尿処理等の業務を一部事務組合で行っているほか、公立保育所を所有していないため、他団体に比べて組織が小規模である</a:t>
          </a:r>
          <a:r>
            <a:rPr kumimoji="1" lang="ja-JP" altLang="en-US" sz="1000">
              <a:solidFill>
                <a:schemeClr val="dk1"/>
              </a:solidFill>
              <a:effectLst/>
              <a:latin typeface="+mn-lt"/>
              <a:ea typeface="+mn-ea"/>
              <a:cs typeface="+mn-cs"/>
            </a:rPr>
            <a:t>ことも一因</a:t>
          </a:r>
          <a:r>
            <a:rPr kumimoji="1" lang="ja-JP" altLang="ja-JP" sz="1000">
              <a:solidFill>
                <a:schemeClr val="dk1"/>
              </a:solidFill>
              <a:effectLst/>
              <a:latin typeface="+mn-lt"/>
              <a:ea typeface="+mn-ea"/>
              <a:cs typeface="+mn-cs"/>
            </a:rPr>
            <a:t>と考えられる。</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6</a:t>
          </a:r>
          <a:r>
            <a:rPr kumimoji="1" lang="ja-JP" altLang="en-US" sz="1000">
              <a:solidFill>
                <a:schemeClr val="dk1"/>
              </a:solidFill>
              <a:effectLst/>
              <a:latin typeface="+mn-lt"/>
              <a:ea typeface="+mn-ea"/>
              <a:cs typeface="+mn-cs"/>
            </a:rPr>
            <a:t>年度は</a:t>
          </a:r>
          <a:r>
            <a:rPr kumimoji="1" lang="ja-JP" altLang="ja-JP" sz="1000">
              <a:solidFill>
                <a:schemeClr val="dk1"/>
              </a:solidFill>
              <a:effectLst/>
              <a:latin typeface="+mn-lt"/>
              <a:ea typeface="+mn-ea"/>
              <a:cs typeface="+mn-cs"/>
            </a:rPr>
            <a:t>定員適正化</a:t>
          </a:r>
          <a:r>
            <a:rPr kumimoji="1" lang="ja-JP" altLang="en-US" sz="1000">
              <a:solidFill>
                <a:schemeClr val="dk1"/>
              </a:solidFill>
              <a:effectLst/>
              <a:latin typeface="+mn-lt"/>
              <a:ea typeface="+mn-ea"/>
              <a:cs typeface="+mn-cs"/>
            </a:rPr>
            <a:t>計画の見直しをした。今後数年間で適正な人員配置</a:t>
          </a:r>
          <a:r>
            <a:rPr kumimoji="1" lang="ja-JP" altLang="ja-JP" sz="1000">
              <a:solidFill>
                <a:schemeClr val="dk1"/>
              </a:solidFill>
              <a:effectLst/>
              <a:latin typeface="+mn-lt"/>
              <a:ea typeface="+mn-ea"/>
              <a:cs typeface="+mn-cs"/>
            </a:rPr>
            <a:t>を図る</a:t>
          </a:r>
          <a:r>
            <a:rPr kumimoji="1" lang="ja-JP" altLang="en-US" sz="1000">
              <a:solidFill>
                <a:schemeClr val="dk1"/>
              </a:solidFill>
              <a:effectLst/>
              <a:latin typeface="+mn-lt"/>
              <a:ea typeface="+mn-ea"/>
              <a:cs typeface="+mn-cs"/>
            </a:rPr>
            <a:t>計画となっている</a:t>
          </a:r>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91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122428</xdr:rowOff>
    </xdr:from>
    <xdr:to>
      <xdr:col>19</xdr:col>
      <xdr:colOff>187325</xdr:colOff>
      <xdr:row>34</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17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122428</xdr:rowOff>
    </xdr:from>
    <xdr:to>
      <xdr:col>15</xdr:col>
      <xdr:colOff>98425</xdr:colOff>
      <xdr:row>35</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517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32766</xdr:rowOff>
    </xdr:from>
    <xdr:to>
      <xdr:col>11</xdr:col>
      <xdr:colOff>60325</xdr:colOff>
      <xdr:row>37</xdr:row>
      <xdr:rowOff>134366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71628</xdr:rowOff>
    </xdr:from>
    <xdr:to>
      <xdr:col>15</xdr:col>
      <xdr:colOff>149225</xdr:colOff>
      <xdr:row>35</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％上昇し、類似団体、全国及び青森県のいずれの平均値も上回っている。</a:t>
          </a:r>
          <a:r>
            <a:rPr kumimoji="1" lang="ja-JP" altLang="en-US" sz="1050">
              <a:solidFill>
                <a:schemeClr val="dk1"/>
              </a:solidFill>
              <a:effectLst/>
              <a:latin typeface="+mn-lt"/>
              <a:ea typeface="+mn-ea"/>
              <a:cs typeface="+mn-cs"/>
            </a:rPr>
            <a:t>物件費の決算額は昨年度よりも減少しているが、経常収支比率は上昇した。主な要因として、</a:t>
          </a:r>
          <a:r>
            <a:rPr kumimoji="1" lang="ja-JP" altLang="ja-JP" sz="1050">
              <a:solidFill>
                <a:schemeClr val="dk1"/>
              </a:solidFill>
              <a:effectLst/>
              <a:latin typeface="+mn-lt"/>
              <a:ea typeface="+mn-ea"/>
              <a:cs typeface="+mn-cs"/>
            </a:rPr>
            <a:t>光熱水費</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経常的な経費は</a:t>
          </a:r>
          <a:r>
            <a:rPr kumimoji="1" lang="ja-JP" altLang="ja-JP" sz="1050">
              <a:solidFill>
                <a:schemeClr val="dk1"/>
              </a:solidFill>
              <a:effectLst/>
              <a:latin typeface="+mn-lt"/>
              <a:ea typeface="+mn-ea"/>
              <a:cs typeface="+mn-cs"/>
            </a:rPr>
            <a:t>物価高騰の影響によ</a:t>
          </a:r>
          <a:r>
            <a:rPr kumimoji="1" lang="ja-JP" altLang="en-US" sz="1050">
              <a:solidFill>
                <a:schemeClr val="dk1"/>
              </a:solidFill>
              <a:effectLst/>
              <a:latin typeface="+mn-lt"/>
              <a:ea typeface="+mn-ea"/>
              <a:cs typeface="+mn-cs"/>
            </a:rPr>
            <a:t>って昨年度よりも増加したのに対し、財源を伴う臨時的な物件費（新型コロナワクチン接種関連の委託料等）が減少したこと</a:t>
          </a:r>
          <a:r>
            <a:rPr kumimoji="1" lang="ja-JP" altLang="ja-JP" sz="1050">
              <a:solidFill>
                <a:schemeClr val="dk1"/>
              </a:solidFill>
              <a:effectLst/>
              <a:latin typeface="+mn-lt"/>
              <a:ea typeface="+mn-ea"/>
              <a:cs typeface="+mn-cs"/>
            </a:rPr>
            <a:t>が挙げられる。今後も</a:t>
          </a:r>
          <a:r>
            <a:rPr kumimoji="1" lang="ja-JP" altLang="en-US" sz="1050">
              <a:solidFill>
                <a:schemeClr val="dk1"/>
              </a:solidFill>
              <a:effectLst/>
              <a:latin typeface="+mn-lt"/>
              <a:ea typeface="+mn-ea"/>
              <a:cs typeface="+mn-cs"/>
            </a:rPr>
            <a:t>物価高騰の影響は続くものと考えられるため、</a:t>
          </a:r>
          <a:r>
            <a:rPr kumimoji="1" lang="ja-JP" altLang="ja-JP" sz="1050">
              <a:solidFill>
                <a:schemeClr val="dk1"/>
              </a:solidFill>
              <a:effectLst/>
              <a:latin typeface="+mn-lt"/>
              <a:ea typeface="+mn-ea"/>
              <a:cs typeface="+mn-cs"/>
            </a:rPr>
            <a:t>引き続き動向を注視</a:t>
          </a:r>
          <a:r>
            <a:rPr kumimoji="1" lang="ja-JP" altLang="en-US" sz="1050">
              <a:solidFill>
                <a:schemeClr val="dk1"/>
              </a:solidFill>
              <a:effectLst/>
              <a:latin typeface="+mn-lt"/>
              <a:ea typeface="+mn-ea"/>
              <a:cs typeface="+mn-cs"/>
            </a:rPr>
            <a:t>し、コストの最適化に努める</a:t>
          </a:r>
          <a:r>
            <a:rPr kumimoji="1" lang="ja-JP" altLang="ja-JP" sz="1050">
              <a:solidFill>
                <a:schemeClr val="dk1"/>
              </a:solidFill>
              <a:effectLst/>
              <a:latin typeface="+mn-lt"/>
              <a:ea typeface="+mn-ea"/>
              <a:cs typeface="+mn-cs"/>
            </a:rPr>
            <a:t>必要がある。</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62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94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3810</xdr:rowOff>
    </xdr:from>
    <xdr:to>
      <xdr:col>69</xdr:col>
      <xdr:colOff>142875</xdr:colOff>
      <xdr:row>15</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全国及び青森県の平均値は下回ったものの、類似団体の平均値を上回っている。前年度から</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％上昇した要因は、私立保育所</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施設に係る運営費や、自立支援・障害児通所等給付事業等の経費の増加が挙げられる。</a:t>
          </a:r>
          <a:endParaRPr lang="ja-JP" altLang="ja-JP" sz="1050">
            <a:effectLst/>
          </a:endParaRPr>
        </a:p>
        <a:p>
          <a:r>
            <a:rPr kumimoji="1" lang="ja-JP" altLang="ja-JP" sz="1050">
              <a:solidFill>
                <a:schemeClr val="dk1"/>
              </a:solidFill>
              <a:effectLst/>
              <a:latin typeface="+mn-lt"/>
              <a:ea typeface="+mn-ea"/>
              <a:cs typeface="+mn-cs"/>
            </a:rPr>
            <a:t>　町単独事業として、中学生以下の医療費無償化事業（令和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年度からは高校生以下に拡充）、ひとり親家庭医療費助成事業等の子育て支援策を実施しているため、扶助費が財政をひっ迫する要因とならないよう注視する必要がある。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9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26307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15422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15422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類似団体、全国及び青森県のいずれの平均値も上回っており、前年度と比較して</a:t>
          </a:r>
          <a:r>
            <a:rPr kumimoji="1" lang="en-US" altLang="ja-JP" sz="1050">
              <a:solidFill>
                <a:schemeClr val="dk1"/>
              </a:solidFill>
              <a:effectLst/>
              <a:latin typeface="+mn-lt"/>
              <a:ea typeface="+mn-ea"/>
              <a:cs typeface="+mn-cs"/>
            </a:rPr>
            <a:t>0.4</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a:t>
          </a:r>
          <a:r>
            <a:rPr kumimoji="1" lang="ja-JP" altLang="en-US" sz="1050">
              <a:solidFill>
                <a:schemeClr val="dk1"/>
              </a:solidFill>
              <a:effectLst/>
              <a:latin typeface="+mn-lt"/>
              <a:ea typeface="+mn-ea"/>
              <a:cs typeface="+mn-cs"/>
            </a:rPr>
            <a:t>類似団体に比べて、例年高い値となっている</a:t>
          </a:r>
          <a:r>
            <a:rPr kumimoji="1" lang="ja-JP" altLang="ja-JP" sz="1050">
              <a:solidFill>
                <a:schemeClr val="dk1"/>
              </a:solidFill>
              <a:effectLst/>
              <a:latin typeface="+mn-lt"/>
              <a:ea typeface="+mn-ea"/>
              <a:cs typeface="+mn-cs"/>
            </a:rPr>
            <a:t>主な要因としては、特別会計に対する繰出金及び病院事業会計への投資・出資金が挙げられる。</a:t>
          </a:r>
          <a:endParaRPr lang="ja-JP" altLang="ja-JP" sz="1050">
            <a:effectLst/>
          </a:endParaRPr>
        </a:p>
        <a:p>
          <a:r>
            <a:rPr kumimoji="1" lang="ja-JP" altLang="ja-JP" sz="1050">
              <a:solidFill>
                <a:schemeClr val="dk1"/>
              </a:solidFill>
              <a:effectLst/>
              <a:latin typeface="+mn-lt"/>
              <a:ea typeface="+mn-ea"/>
              <a:cs typeface="+mn-cs"/>
            </a:rPr>
            <a:t>　下水道事業</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年度からは公営企業会計に移行</a:t>
          </a:r>
          <a:r>
            <a:rPr kumimoji="1" lang="ja-JP" altLang="en-US" sz="1050">
              <a:solidFill>
                <a:schemeClr val="dk1"/>
              </a:solidFill>
              <a:effectLst/>
              <a:latin typeface="+mn-lt"/>
              <a:ea typeface="+mn-ea"/>
              <a:cs typeface="+mn-cs"/>
            </a:rPr>
            <a:t>し、段階的に使用料を改定することも計画されている</a:t>
          </a:r>
          <a:r>
            <a:rPr kumimoji="1" lang="ja-JP" altLang="ja-JP" sz="1050">
              <a:solidFill>
                <a:schemeClr val="dk1"/>
              </a:solidFill>
              <a:effectLst/>
              <a:latin typeface="+mn-lt"/>
              <a:ea typeface="+mn-ea"/>
              <a:cs typeface="+mn-cs"/>
            </a:rPr>
            <a:t>。適正な使用料水準とし、経費回収率を改善することにより、普通会計からの出資額が漸減するものと見込んでいる。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62</xdr:row>
      <xdr:rowOff>29028</xdr:rowOff>
    </xdr:from>
    <xdr:to>
      <xdr:col>82</xdr:col>
      <xdr:colOff>107950</xdr:colOff>
      <xdr:row>62</xdr:row>
      <xdr:rowOff>72572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658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143328</xdr:rowOff>
    </xdr:from>
    <xdr:to>
      <xdr:col>78</xdr:col>
      <xdr:colOff>69850</xdr:colOff>
      <xdr:row>62</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303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143328</xdr:rowOff>
    </xdr:from>
    <xdr:to>
      <xdr:col>73</xdr:col>
      <xdr:colOff>180975</xdr:colOff>
      <xdr:row>61</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30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62</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626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149678</xdr:rowOff>
    </xdr:from>
    <xdr:to>
      <xdr:col>82</xdr:col>
      <xdr:colOff>158750</xdr:colOff>
      <xdr:row>62</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58255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62</xdr:row>
      <xdr:rowOff>21772</xdr:rowOff>
    </xdr:from>
    <xdr:to>
      <xdr:col>78</xdr:col>
      <xdr:colOff>120650</xdr:colOff>
      <xdr:row>62</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108149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73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138793</xdr:rowOff>
    </xdr:from>
    <xdr:to>
      <xdr:col>65</xdr:col>
      <xdr:colOff>53975</xdr:colOff>
      <xdr:row>62</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全国平均値を上回っているが、類似団体及び青森県の平均値は下回っている。前年度から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％上昇した要因としては、</a:t>
          </a:r>
          <a:r>
            <a:rPr kumimoji="1" lang="ja-JP" altLang="en-US" sz="1100">
              <a:solidFill>
                <a:schemeClr val="dk1"/>
              </a:solidFill>
              <a:effectLst/>
              <a:latin typeface="+mn-lt"/>
              <a:ea typeface="+mn-ea"/>
              <a:cs typeface="+mn-cs"/>
            </a:rPr>
            <a:t>一部事務組合への負担金の増加</a:t>
          </a:r>
          <a:r>
            <a:rPr kumimoji="1" lang="ja-JP" altLang="ja-JP" sz="1100">
              <a:solidFill>
                <a:schemeClr val="dk1"/>
              </a:solidFill>
              <a:effectLst/>
              <a:latin typeface="+mn-lt"/>
              <a:ea typeface="+mn-ea"/>
              <a:cs typeface="+mn-cs"/>
            </a:rPr>
            <a:t>が挙げられる</a:t>
          </a:r>
          <a:r>
            <a:rPr kumimoji="1" lang="ja-JP" altLang="en-US" sz="1100">
              <a:solidFill>
                <a:schemeClr val="dk1"/>
              </a:solidFill>
              <a:effectLst/>
              <a:latin typeface="+mn-lt"/>
              <a:ea typeface="+mn-ea"/>
              <a:cs typeface="+mn-cs"/>
            </a:rPr>
            <a:t>（十和田地域広域事務組合への負担金</a:t>
          </a:r>
          <a:r>
            <a:rPr kumimoji="1" lang="en-US" altLang="ja-JP" sz="1100">
              <a:solidFill>
                <a:schemeClr val="dk1"/>
              </a:solidFill>
              <a:effectLst/>
              <a:latin typeface="+mn-lt"/>
              <a:ea typeface="+mn-ea"/>
              <a:cs typeface="+mn-cs"/>
            </a:rPr>
            <a:t>68,361</a:t>
          </a:r>
          <a:r>
            <a:rPr kumimoji="1" lang="ja-JP" altLang="en-US" sz="1100">
              <a:solidFill>
                <a:schemeClr val="dk1"/>
              </a:solidFill>
              <a:effectLst/>
              <a:latin typeface="+mn-lt"/>
              <a:ea typeface="+mn-ea"/>
              <a:cs typeface="+mn-cs"/>
            </a:rPr>
            <a:t>千円増）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より引き続き、町が出資する各種団体への単独補助金について、補助対象事業及び対象経費の明確化を図るとともに、補助金カルテを活用し毎年度見直しを行うなど、適正な支出となるよう努め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037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5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％減少し、全国及び青森県の平均値は下回ったものの、類似団体平均値を上回っている。</a:t>
          </a:r>
          <a:endParaRPr lang="ja-JP" altLang="ja-JP" sz="1400">
            <a:effectLst/>
          </a:endParaRPr>
        </a:p>
        <a:p>
          <a:r>
            <a:rPr kumimoji="1" lang="ja-JP" altLang="ja-JP" sz="1100">
              <a:solidFill>
                <a:schemeClr val="dk1"/>
              </a:solidFill>
              <a:effectLst/>
              <a:latin typeface="+mn-lt"/>
              <a:ea typeface="+mn-ea"/>
              <a:cs typeface="+mn-cs"/>
            </a:rPr>
            <a:t>　財政計画では、公債費は令和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年度までは減少傾向が続くものと見込んでいるが、新庁舎建設等の大規模な普通建設事業の予定を控えており、地方債の新規発行を伴う事業の実施にあたっては慎重に検討する必要がある。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60706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44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62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124713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124713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57913</xdr:rowOff>
    </xdr:from>
    <xdr:to>
      <xdr:col>11</xdr:col>
      <xdr:colOff>60325</xdr:colOff>
      <xdr:row>76</xdr:row>
      <xdr:rowOff>159513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135145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全国及び青森県のいずれの平均値も上回っている。特別会計に対する繰出金が多額であることが主な要因であると考えられるため、今後は経費別の抑制の取組を実施し、比率の減少を図る必要がある。</a:t>
          </a:r>
          <a:endParaRPr lang="ja-JP" altLang="ja-JP" sz="1050">
            <a:effectLst/>
          </a:endParaRPr>
        </a:p>
        <a:p>
          <a:r>
            <a:rPr kumimoji="1" lang="ja-JP" altLang="ja-JP" sz="1050">
              <a:solidFill>
                <a:schemeClr val="dk1"/>
              </a:solidFill>
              <a:effectLst/>
              <a:latin typeface="+mn-lt"/>
              <a:ea typeface="+mn-ea"/>
              <a:cs typeface="+mn-cs"/>
            </a:rPr>
            <a:t>　また、前年度と比較して</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％上昇したことについては、</a:t>
          </a:r>
          <a:r>
            <a:rPr kumimoji="1" lang="ja-JP" altLang="ja-JP" sz="1100">
              <a:solidFill>
                <a:schemeClr val="dk1"/>
              </a:solidFill>
              <a:effectLst/>
              <a:latin typeface="+mn-lt"/>
              <a:ea typeface="+mn-ea"/>
              <a:cs typeface="+mn-cs"/>
            </a:rPr>
            <a:t>物価高騰の影響により、物件費、扶助費及び補助費等が増加していることが</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挙げられる。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2694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78</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5262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78</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52628"/>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91043</xdr:rowOff>
    </xdr:from>
    <xdr:to>
      <xdr:col>29</xdr:col>
      <xdr:colOff>127000</xdr:colOff>
      <xdr:row>18</xdr:row>
      <xdr:rowOff>128419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24768"/>
          <a:ext cx="6477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128419</xdr:rowOff>
    </xdr:from>
    <xdr:to>
      <xdr:col>26</xdr:col>
      <xdr:colOff>50800</xdr:colOff>
      <xdr:row>18</xdr:row>
      <xdr:rowOff>154237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62144"/>
          <a:ext cx="698500" cy="25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154237</xdr:rowOff>
    </xdr:from>
    <xdr:to>
      <xdr:col>22</xdr:col>
      <xdr:colOff>114300</xdr:colOff>
      <xdr:row>18</xdr:row>
      <xdr:rowOff>157237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87962"/>
          <a:ext cx="698500" cy="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145336</xdr:rowOff>
    </xdr:from>
    <xdr:to>
      <xdr:col>18</xdr:col>
      <xdr:colOff>177800</xdr:colOff>
      <xdr:row>18</xdr:row>
      <xdr:rowOff>157237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79061"/>
          <a:ext cx="698500" cy="11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76005</xdr:rowOff>
    </xdr:from>
    <xdr:to>
      <xdr:col>19</xdr:col>
      <xdr:colOff>38100</xdr:colOff>
      <xdr:row>18</xdr:row>
      <xdr:rowOff>6155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38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16332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0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85477</xdr:rowOff>
    </xdr:from>
    <xdr:to>
      <xdr:col>15</xdr:col>
      <xdr:colOff>101600</xdr:colOff>
      <xdr:row>18</xdr:row>
      <xdr:rowOff>15627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4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25804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40243</xdr:rowOff>
    </xdr:from>
    <xdr:to>
      <xdr:col>29</xdr:col>
      <xdr:colOff>177800</xdr:colOff>
      <xdr:row>18</xdr:row>
      <xdr:rowOff>141843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7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12320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4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77619</xdr:rowOff>
    </xdr:from>
    <xdr:to>
      <xdr:col>26</xdr:col>
      <xdr:colOff>101600</xdr:colOff>
      <xdr:row>19</xdr:row>
      <xdr:rowOff>7769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1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163996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9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103437</xdr:rowOff>
    </xdr:from>
    <xdr:to>
      <xdr:col>22</xdr:col>
      <xdr:colOff>165100</xdr:colOff>
      <xdr:row>19</xdr:row>
      <xdr:rowOff>33587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3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18364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2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106437</xdr:rowOff>
    </xdr:from>
    <xdr:to>
      <xdr:col>19</xdr:col>
      <xdr:colOff>38100</xdr:colOff>
      <xdr:row>19</xdr:row>
      <xdr:rowOff>36587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0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21364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94536</xdr:rowOff>
    </xdr:from>
    <xdr:to>
      <xdr:col>15</xdr:col>
      <xdr:colOff>101600</xdr:colOff>
      <xdr:row>19</xdr:row>
      <xdr:rowOff>24686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2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9463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1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111303</xdr:rowOff>
    </xdr:from>
    <xdr:to>
      <xdr:col>29</xdr:col>
      <xdr:colOff>127000</xdr:colOff>
      <xdr:row>35</xdr:row>
      <xdr:rowOff>120466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21653"/>
          <a:ext cx="6477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113627</xdr:rowOff>
    </xdr:from>
    <xdr:to>
      <xdr:col>26</xdr:col>
      <xdr:colOff>50800</xdr:colOff>
      <xdr:row>35</xdr:row>
      <xdr:rowOff>120466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23977"/>
          <a:ext cx="6985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97739</xdr:rowOff>
    </xdr:from>
    <xdr:to>
      <xdr:col>22</xdr:col>
      <xdr:colOff>114300</xdr:colOff>
      <xdr:row>35</xdr:row>
      <xdr:rowOff>113627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08089"/>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97739</xdr:rowOff>
    </xdr:from>
    <xdr:to>
      <xdr:col>18</xdr:col>
      <xdr:colOff>177800</xdr:colOff>
      <xdr:row>35</xdr:row>
      <xdr:rowOff>99702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08089"/>
          <a:ext cx="698500" cy="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277425</xdr:rowOff>
    </xdr:from>
    <xdr:to>
      <xdr:col>19</xdr:col>
      <xdr:colOff>38100</xdr:colOff>
      <xdr:row>36</xdr:row>
      <xdr:rowOff>36125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20902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60503</xdr:rowOff>
    </xdr:from>
    <xdr:to>
      <xdr:col>29</xdr:col>
      <xdr:colOff>177800</xdr:colOff>
      <xdr:row>35</xdr:row>
      <xdr:rowOff>162103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248480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69666</xdr:rowOff>
    </xdr:from>
    <xdr:to>
      <xdr:col>26</xdr:col>
      <xdr:colOff>101600</xdr:colOff>
      <xdr:row>35</xdr:row>
      <xdr:rowOff>171266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8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181443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48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62827</xdr:rowOff>
    </xdr:from>
    <xdr:to>
      <xdr:col>22</xdr:col>
      <xdr:colOff>165100</xdr:colOff>
      <xdr:row>35</xdr:row>
      <xdr:rowOff>164427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7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174604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46939</xdr:rowOff>
    </xdr:from>
    <xdr:to>
      <xdr:col>19</xdr:col>
      <xdr:colOff>38100</xdr:colOff>
      <xdr:row>35</xdr:row>
      <xdr:rowOff>148539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158716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48902</xdr:rowOff>
    </xdr:from>
    <xdr:to>
      <xdr:col>15</xdr:col>
      <xdr:colOff>101600</xdr:colOff>
      <xdr:row>35</xdr:row>
      <xdr:rowOff>150502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5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160678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25,148
24,852
71.96
12,259,900
11,929,011
202,098
6,936,468
7,716,313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74288</xdr:rowOff>
    </xdr:from>
    <xdr:to>
      <xdr:col>24</xdr:col>
      <xdr:colOff>63500</xdr:colOff>
      <xdr:row>38</xdr:row>
      <xdr:rowOff>93408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89388"/>
          <a:ext cx="8382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93408</xdr:rowOff>
    </xdr:from>
    <xdr:to>
      <xdr:col>19</xdr:col>
      <xdr:colOff>177800</xdr:colOff>
      <xdr:row>38</xdr:row>
      <xdr:rowOff>121755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08508"/>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111941</xdr:rowOff>
    </xdr:from>
    <xdr:to>
      <xdr:col>15</xdr:col>
      <xdr:colOff>50800</xdr:colOff>
      <xdr:row>38</xdr:row>
      <xdr:rowOff>121755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27041"/>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111941</xdr:rowOff>
    </xdr:from>
    <xdr:to>
      <xdr:col>10</xdr:col>
      <xdr:colOff>114300</xdr:colOff>
      <xdr:row>38</xdr:row>
      <xdr:rowOff>146574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7041"/>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23488</xdr:rowOff>
    </xdr:from>
    <xdr:to>
      <xdr:col>24</xdr:col>
      <xdr:colOff>114300</xdr:colOff>
      <xdr:row>38</xdr:row>
      <xdr:rowOff>125088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109865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42608</xdr:rowOff>
    </xdr:from>
    <xdr:to>
      <xdr:col>20</xdr:col>
      <xdr:colOff>38100</xdr:colOff>
      <xdr:row>38</xdr:row>
      <xdr:rowOff>144208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135335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70955</xdr:rowOff>
    </xdr:from>
    <xdr:to>
      <xdr:col>15</xdr:col>
      <xdr:colOff>101600</xdr:colOff>
      <xdr:row>39</xdr:row>
      <xdr:rowOff>1105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163682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61141</xdr:rowOff>
    </xdr:from>
    <xdr:to>
      <xdr:col>10</xdr:col>
      <xdr:colOff>165100</xdr:colOff>
      <xdr:row>38</xdr:row>
      <xdr:rowOff>162741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153868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95774</xdr:rowOff>
    </xdr:from>
    <xdr:to>
      <xdr:col>6</xdr:col>
      <xdr:colOff>38100</xdr:colOff>
      <xdr:row>39</xdr:row>
      <xdr:rowOff>25924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17051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153732</xdr:rowOff>
    </xdr:from>
    <xdr:to>
      <xdr:col>24</xdr:col>
      <xdr:colOff>63500</xdr:colOff>
      <xdr:row>56</xdr:row>
      <xdr:rowOff>157883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54932"/>
          <a:ext cx="8382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153732</xdr:rowOff>
    </xdr:from>
    <xdr:to>
      <xdr:col>19</xdr:col>
      <xdr:colOff>177800</xdr:colOff>
      <xdr:row>57</xdr:row>
      <xdr:rowOff>9535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54932"/>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2449</xdr:rowOff>
    </xdr:from>
    <xdr:to>
      <xdr:col>15</xdr:col>
      <xdr:colOff>50800</xdr:colOff>
      <xdr:row>57</xdr:row>
      <xdr:rowOff>9535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7509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2449</xdr:rowOff>
    </xdr:from>
    <xdr:to>
      <xdr:col>10</xdr:col>
      <xdr:colOff>114300</xdr:colOff>
      <xdr:row>57</xdr:row>
      <xdr:rowOff>17838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5099"/>
          <a:ext cx="889000" cy="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128096</xdr:rowOff>
    </xdr:from>
    <xdr:to>
      <xdr:col>10</xdr:col>
      <xdr:colOff>165100</xdr:colOff>
      <xdr:row>57</xdr:row>
      <xdr:rowOff>58246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49373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119382</xdr:rowOff>
    </xdr:from>
    <xdr:to>
      <xdr:col>6</xdr:col>
      <xdr:colOff>38100</xdr:colOff>
      <xdr:row>57</xdr:row>
      <xdr:rowOff>49532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66059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107083</xdr:rowOff>
    </xdr:from>
    <xdr:to>
      <xdr:col>24</xdr:col>
      <xdr:colOff>114300</xdr:colOff>
      <xdr:row>57</xdr:row>
      <xdr:rowOff>37233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85510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102932</xdr:rowOff>
    </xdr:from>
    <xdr:to>
      <xdr:col>20</xdr:col>
      <xdr:colOff>38100</xdr:colOff>
      <xdr:row>57</xdr:row>
      <xdr:rowOff>33082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24209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130185</xdr:rowOff>
    </xdr:from>
    <xdr:to>
      <xdr:col>15</xdr:col>
      <xdr:colOff>101600</xdr:colOff>
      <xdr:row>57</xdr:row>
      <xdr:rowOff>60335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51462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123099</xdr:rowOff>
    </xdr:from>
    <xdr:to>
      <xdr:col>10</xdr:col>
      <xdr:colOff>165100</xdr:colOff>
      <xdr:row>57</xdr:row>
      <xdr:rowOff>53249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69776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138488</xdr:rowOff>
    </xdr:from>
    <xdr:to>
      <xdr:col>6</xdr:col>
      <xdr:colOff>38100</xdr:colOff>
      <xdr:row>57</xdr:row>
      <xdr:rowOff>68638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59765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167589</xdr:rowOff>
    </xdr:from>
    <xdr:to>
      <xdr:col>24</xdr:col>
      <xdr:colOff>63500</xdr:colOff>
      <xdr:row>75</xdr:row>
      <xdr:rowOff>98918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854889"/>
          <a:ext cx="8382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167589</xdr:rowOff>
    </xdr:from>
    <xdr:to>
      <xdr:col>19</xdr:col>
      <xdr:colOff>177800</xdr:colOff>
      <xdr:row>75</xdr:row>
      <xdr:rowOff>36190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854889"/>
          <a:ext cx="8890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36190</xdr:rowOff>
    </xdr:from>
    <xdr:to>
      <xdr:col>15</xdr:col>
      <xdr:colOff>50800</xdr:colOff>
      <xdr:row>75</xdr:row>
      <xdr:rowOff>117708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894940"/>
          <a:ext cx="889000" cy="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117708</xdr:rowOff>
    </xdr:from>
    <xdr:to>
      <xdr:col>10</xdr:col>
      <xdr:colOff>114300</xdr:colOff>
      <xdr:row>76</xdr:row>
      <xdr:rowOff>108610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976458"/>
          <a:ext cx="889000" cy="16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57217</xdr:rowOff>
    </xdr:from>
    <xdr:to>
      <xdr:col>10</xdr:col>
      <xdr:colOff>165100</xdr:colOff>
      <xdr:row>77</xdr:row>
      <xdr:rowOff>158817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149944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48118</xdr:rowOff>
    </xdr:from>
    <xdr:to>
      <xdr:col>24</xdr:col>
      <xdr:colOff>114300</xdr:colOff>
      <xdr:row>75</xdr:row>
      <xdr:rowOff>149718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70995</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116789</xdr:rowOff>
    </xdr:from>
    <xdr:to>
      <xdr:col>20</xdr:col>
      <xdr:colOff>38100</xdr:colOff>
      <xdr:row>75</xdr:row>
      <xdr:rowOff>46939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63466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5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156840</xdr:rowOff>
    </xdr:from>
    <xdr:to>
      <xdr:col>15</xdr:col>
      <xdr:colOff>101600</xdr:colOff>
      <xdr:row>75</xdr:row>
      <xdr:rowOff>86990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8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103517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66908</xdr:rowOff>
    </xdr:from>
    <xdr:to>
      <xdr:col>10</xdr:col>
      <xdr:colOff>165100</xdr:colOff>
      <xdr:row>75</xdr:row>
      <xdr:rowOff>168508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13585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57810</xdr:rowOff>
    </xdr:from>
    <xdr:to>
      <xdr:col>6</xdr:col>
      <xdr:colOff>38100</xdr:colOff>
      <xdr:row>76</xdr:row>
      <xdr:rowOff>159410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4487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86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123864</xdr:rowOff>
    </xdr:from>
    <xdr:to>
      <xdr:col>24</xdr:col>
      <xdr:colOff>63500</xdr:colOff>
      <xdr:row>95</xdr:row>
      <xdr:rowOff>38379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40164"/>
          <a:ext cx="838200" cy="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78042</xdr:rowOff>
    </xdr:from>
    <xdr:to>
      <xdr:col>19</xdr:col>
      <xdr:colOff>177800</xdr:colOff>
      <xdr:row>95</xdr:row>
      <xdr:rowOff>38379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94342"/>
          <a:ext cx="889000" cy="1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78042</xdr:rowOff>
    </xdr:from>
    <xdr:to>
      <xdr:col>15</xdr:col>
      <xdr:colOff>50800</xdr:colOff>
      <xdr:row>96</xdr:row>
      <xdr:rowOff>75412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94342"/>
          <a:ext cx="889000" cy="34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75412</xdr:rowOff>
    </xdr:from>
    <xdr:to>
      <xdr:col>10</xdr:col>
      <xdr:colOff>114300</xdr:colOff>
      <xdr:row>97</xdr:row>
      <xdr:rowOff>18656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34612"/>
          <a:ext cx="889000" cy="1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57975</xdr:rowOff>
    </xdr:from>
    <xdr:to>
      <xdr:col>10</xdr:col>
      <xdr:colOff>165100</xdr:colOff>
      <xdr:row>98</xdr:row>
      <xdr:rowOff>159575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150702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99467</xdr:rowOff>
    </xdr:from>
    <xdr:to>
      <xdr:col>6</xdr:col>
      <xdr:colOff>38100</xdr:colOff>
      <xdr:row>99</xdr:row>
      <xdr:rowOff>29617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20744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73064</xdr:rowOff>
    </xdr:from>
    <xdr:to>
      <xdr:col>24</xdr:col>
      <xdr:colOff>114300</xdr:colOff>
      <xdr:row>95</xdr:row>
      <xdr:rowOff>3214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95941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4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159029</xdr:rowOff>
    </xdr:from>
    <xdr:to>
      <xdr:col>20</xdr:col>
      <xdr:colOff>38100</xdr:colOff>
      <xdr:row>95</xdr:row>
      <xdr:rowOff>89179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105706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5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27242</xdr:rowOff>
    </xdr:from>
    <xdr:to>
      <xdr:col>15</xdr:col>
      <xdr:colOff>101600</xdr:colOff>
      <xdr:row>94</xdr:row>
      <xdr:rowOff>128842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145369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1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24612</xdr:rowOff>
    </xdr:from>
    <xdr:to>
      <xdr:col>10</xdr:col>
      <xdr:colOff>165100</xdr:colOff>
      <xdr:row>96</xdr:row>
      <xdr:rowOff>126212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142739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139306</xdr:rowOff>
    </xdr:from>
    <xdr:to>
      <xdr:col>6</xdr:col>
      <xdr:colOff>38100</xdr:colOff>
      <xdr:row>97</xdr:row>
      <xdr:rowOff>69456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85983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98715</xdr:rowOff>
    </xdr:from>
    <xdr:to>
      <xdr:col>55</xdr:col>
      <xdr:colOff>0</xdr:colOff>
      <xdr:row>37</xdr:row>
      <xdr:rowOff>129783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2365"/>
          <a:ext cx="8382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129783</xdr:rowOff>
    </xdr:from>
    <xdr:to>
      <xdr:col>50</xdr:col>
      <xdr:colOff>114300</xdr:colOff>
      <xdr:row>38</xdr:row>
      <xdr:rowOff>120541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3433"/>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137610</xdr:rowOff>
    </xdr:from>
    <xdr:to>
      <xdr:col>45</xdr:col>
      <xdr:colOff>177800</xdr:colOff>
      <xdr:row>38</xdr:row>
      <xdr:rowOff>120541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52560"/>
          <a:ext cx="889000" cy="11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137610</xdr:rowOff>
    </xdr:from>
    <xdr:to>
      <xdr:col>41</xdr:col>
      <xdr:colOff>50800</xdr:colOff>
      <xdr:row>38</xdr:row>
      <xdr:rowOff>95395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52560"/>
          <a:ext cx="889000" cy="11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114274</xdr:rowOff>
    </xdr:from>
    <xdr:to>
      <xdr:col>41</xdr:col>
      <xdr:colOff>101600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68468</xdr:rowOff>
    </xdr:from>
    <xdr:to>
      <xdr:col>36</xdr:col>
      <xdr:colOff>165100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47915</xdr:rowOff>
    </xdr:from>
    <xdr:to>
      <xdr:col>55</xdr:col>
      <xdr:colOff>50800</xdr:colOff>
      <xdr:row>37</xdr:row>
      <xdr:rowOff>149515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70792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78983</xdr:rowOff>
    </xdr:from>
    <xdr:to>
      <xdr:col>50</xdr:col>
      <xdr:colOff>165100</xdr:colOff>
      <xdr:row>38</xdr:row>
      <xdr:rowOff>9133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25660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69741</xdr:rowOff>
    </xdr:from>
    <xdr:to>
      <xdr:col>46</xdr:col>
      <xdr:colOff>38100</xdr:colOff>
      <xdr:row>38</xdr:row>
      <xdr:rowOff>171341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162468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86810</xdr:rowOff>
    </xdr:from>
    <xdr:to>
      <xdr:col>41</xdr:col>
      <xdr:colOff>101600</xdr:colOff>
      <xdr:row>32</xdr:row>
      <xdr:rowOff>16960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8087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9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44595</xdr:rowOff>
    </xdr:from>
    <xdr:to>
      <xdr:col>36</xdr:col>
      <xdr:colOff>165100</xdr:colOff>
      <xdr:row>38</xdr:row>
      <xdr:rowOff>146195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137322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113289</xdr:rowOff>
    </xdr:from>
    <xdr:to>
      <xdr:col>55</xdr:col>
      <xdr:colOff>0</xdr:colOff>
      <xdr:row>57</xdr:row>
      <xdr:rowOff>144142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85939"/>
          <a:ext cx="8382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113289</xdr:rowOff>
    </xdr:from>
    <xdr:to>
      <xdr:col>50</xdr:col>
      <xdr:colOff>114300</xdr:colOff>
      <xdr:row>57</xdr:row>
      <xdr:rowOff>158955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85939"/>
          <a:ext cx="889000" cy="4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158955</xdr:rowOff>
    </xdr:from>
    <xdr:to>
      <xdr:col>45</xdr:col>
      <xdr:colOff>177800</xdr:colOff>
      <xdr:row>58</xdr:row>
      <xdr:rowOff>17826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31605"/>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17826</xdr:rowOff>
    </xdr:from>
    <xdr:to>
      <xdr:col>41</xdr:col>
      <xdr:colOff>50800</xdr:colOff>
      <xdr:row>58</xdr:row>
      <xdr:rowOff>65215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61926"/>
          <a:ext cx="889000" cy="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97320</xdr:rowOff>
    </xdr:from>
    <xdr:to>
      <xdr:col>41</xdr:col>
      <xdr:colOff>101600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43997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93342</xdr:rowOff>
    </xdr:from>
    <xdr:to>
      <xdr:col>55</xdr:col>
      <xdr:colOff>50800</xdr:colOff>
      <xdr:row>58</xdr:row>
      <xdr:rowOff>23492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71769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62489</xdr:rowOff>
    </xdr:from>
    <xdr:to>
      <xdr:col>50</xdr:col>
      <xdr:colOff>165100</xdr:colOff>
      <xdr:row>57</xdr:row>
      <xdr:rowOff>164089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155216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108155</xdr:rowOff>
    </xdr:from>
    <xdr:to>
      <xdr:col>46</xdr:col>
      <xdr:colOff>38100</xdr:colOff>
      <xdr:row>58</xdr:row>
      <xdr:rowOff>38305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29432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138476</xdr:rowOff>
    </xdr:from>
    <xdr:to>
      <xdr:col>41</xdr:col>
      <xdr:colOff>101600</xdr:colOff>
      <xdr:row>58</xdr:row>
      <xdr:rowOff>68626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59753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14415</xdr:rowOff>
    </xdr:from>
    <xdr:to>
      <xdr:col>36</xdr:col>
      <xdr:colOff>165100</xdr:colOff>
      <xdr:row>58</xdr:row>
      <xdr:rowOff>116015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107142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123679</xdr:rowOff>
    </xdr:from>
    <xdr:to>
      <xdr:col>55</xdr:col>
      <xdr:colOff>0</xdr:colOff>
      <xdr:row>78</xdr:row>
      <xdr:rowOff>146044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96779"/>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146044</xdr:rowOff>
    </xdr:from>
    <xdr:to>
      <xdr:col>50</xdr:col>
      <xdr:colOff>114300</xdr:colOff>
      <xdr:row>78</xdr:row>
      <xdr:rowOff>171266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19144"/>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142463</xdr:rowOff>
    </xdr:from>
    <xdr:to>
      <xdr:col>45</xdr:col>
      <xdr:colOff>177800</xdr:colOff>
      <xdr:row>78</xdr:row>
      <xdr:rowOff>171266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1556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142463</xdr:rowOff>
    </xdr:from>
    <xdr:to>
      <xdr:col>41</xdr:col>
      <xdr:colOff>50800</xdr:colOff>
      <xdr:row>79</xdr:row>
      <xdr:rowOff>2711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15563"/>
          <a:ext cx="8890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86919</xdr:rowOff>
    </xdr:from>
    <xdr:to>
      <xdr:col>41</xdr:col>
      <xdr:colOff>101600</xdr:colOff>
      <xdr:row>78</xdr:row>
      <xdr:rowOff>17069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33596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72879</xdr:rowOff>
    </xdr:from>
    <xdr:to>
      <xdr:col>55</xdr:col>
      <xdr:colOff>50800</xdr:colOff>
      <xdr:row>79</xdr:row>
      <xdr:rowOff>3029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159256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95244</xdr:rowOff>
    </xdr:from>
    <xdr:to>
      <xdr:col>50</xdr:col>
      <xdr:colOff>165100</xdr:colOff>
      <xdr:row>79</xdr:row>
      <xdr:rowOff>25394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16521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6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120466</xdr:rowOff>
    </xdr:from>
    <xdr:to>
      <xdr:col>46</xdr:col>
      <xdr:colOff>38100</xdr:colOff>
      <xdr:row>79</xdr:row>
      <xdr:rowOff>50616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41743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91663</xdr:rowOff>
    </xdr:from>
    <xdr:to>
      <xdr:col>41</xdr:col>
      <xdr:colOff>101600</xdr:colOff>
      <xdr:row>79</xdr:row>
      <xdr:rowOff>21813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12940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5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123361</xdr:rowOff>
    </xdr:from>
    <xdr:to>
      <xdr:col>36</xdr:col>
      <xdr:colOff>165100</xdr:colOff>
      <xdr:row>79</xdr:row>
      <xdr:rowOff>53511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44638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163779</xdr:rowOff>
    </xdr:from>
    <xdr:to>
      <xdr:col>55</xdr:col>
      <xdr:colOff>0</xdr:colOff>
      <xdr:row>98</xdr:row>
      <xdr:rowOff>56086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94429"/>
          <a:ext cx="8382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163779</xdr:rowOff>
    </xdr:from>
    <xdr:to>
      <xdr:col>50</xdr:col>
      <xdr:colOff>114300</xdr:colOff>
      <xdr:row>98</xdr:row>
      <xdr:rowOff>86502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94429"/>
          <a:ext cx="889000" cy="9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85936</xdr:rowOff>
    </xdr:from>
    <xdr:to>
      <xdr:col>45</xdr:col>
      <xdr:colOff>177800</xdr:colOff>
      <xdr:row>98</xdr:row>
      <xdr:rowOff>86502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8803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85936</xdr:rowOff>
    </xdr:from>
    <xdr:to>
      <xdr:col>41</xdr:col>
      <xdr:colOff>50800</xdr:colOff>
      <xdr:row>98</xdr:row>
      <xdr:rowOff>162626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88036"/>
          <a:ext cx="889000" cy="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5286</xdr:rowOff>
    </xdr:from>
    <xdr:to>
      <xdr:col>55</xdr:col>
      <xdr:colOff>50800</xdr:colOff>
      <xdr:row>98</xdr:row>
      <xdr:rowOff>106886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155163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112979</xdr:rowOff>
    </xdr:from>
    <xdr:to>
      <xdr:col>50</xdr:col>
      <xdr:colOff>165100</xdr:colOff>
      <xdr:row>98</xdr:row>
      <xdr:rowOff>43129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34256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35702</xdr:rowOff>
    </xdr:from>
    <xdr:to>
      <xdr:col>46</xdr:col>
      <xdr:colOff>38100</xdr:colOff>
      <xdr:row>98</xdr:row>
      <xdr:rowOff>137302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128429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35136</xdr:rowOff>
    </xdr:from>
    <xdr:to>
      <xdr:col>41</xdr:col>
      <xdr:colOff>101600</xdr:colOff>
      <xdr:row>98</xdr:row>
      <xdr:rowOff>136736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127863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2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111826</xdr:rowOff>
    </xdr:from>
    <xdr:to>
      <xdr:col>36</xdr:col>
      <xdr:colOff>165100</xdr:colOff>
      <xdr:row>99</xdr:row>
      <xdr:rowOff>41976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33103</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64458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51008"/>
          <a:ext cx="8382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64458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51008"/>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95809</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235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95809</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8235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94745</xdr:rowOff>
    </xdr:from>
    <xdr:to>
      <xdr:col>72</xdr:col>
      <xdr:colOff>38100</xdr:colOff>
      <xdr:row>39</xdr:row>
      <xdr:rowOff>24895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41423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8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101505</xdr:rowOff>
    </xdr:from>
    <xdr:to>
      <xdr:col>67</xdr:col>
      <xdr:colOff>101600</xdr:colOff>
      <xdr:row>39</xdr:row>
      <xdr:rowOff>31655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1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48183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13658</xdr:rowOff>
    </xdr:from>
    <xdr:to>
      <xdr:col>81</xdr:col>
      <xdr:colOff>101600</xdr:colOff>
      <xdr:row>39</xdr:row>
      <xdr:rowOff>115258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106385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45009</xdr:rowOff>
    </xdr:from>
    <xdr:to>
      <xdr:col>72</xdr:col>
      <xdr:colOff>38100</xdr:colOff>
      <xdr:row>39</xdr:row>
      <xdr:rowOff>146609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137736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824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94797</xdr:rowOff>
    </xdr:from>
    <xdr:to>
      <xdr:col>85</xdr:col>
      <xdr:colOff>127000</xdr:colOff>
      <xdr:row>75</xdr:row>
      <xdr:rowOff>99516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53547"/>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82615</xdr:rowOff>
    </xdr:from>
    <xdr:to>
      <xdr:col>81</xdr:col>
      <xdr:colOff>50800</xdr:colOff>
      <xdr:row>75</xdr:row>
      <xdr:rowOff>99516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41365"/>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66042</xdr:rowOff>
    </xdr:from>
    <xdr:to>
      <xdr:col>76</xdr:col>
      <xdr:colOff>114300</xdr:colOff>
      <xdr:row>75</xdr:row>
      <xdr:rowOff>82615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24792"/>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66042</xdr:rowOff>
    </xdr:from>
    <xdr:to>
      <xdr:col>71</xdr:col>
      <xdr:colOff>177800</xdr:colOff>
      <xdr:row>75</xdr:row>
      <xdr:rowOff>87775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24792"/>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52651</xdr:rowOff>
    </xdr:from>
    <xdr:to>
      <xdr:col>72</xdr:col>
      <xdr:colOff>38100</xdr:colOff>
      <xdr:row>76</xdr:row>
      <xdr:rowOff>154251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145378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162934</xdr:rowOff>
    </xdr:from>
    <xdr:to>
      <xdr:col>67</xdr:col>
      <xdr:colOff>101600</xdr:colOff>
      <xdr:row>76</xdr:row>
      <xdr:rowOff>93084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84211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43997</xdr:rowOff>
    </xdr:from>
    <xdr:to>
      <xdr:col>85</xdr:col>
      <xdr:colOff>177800</xdr:colOff>
      <xdr:row>75</xdr:row>
      <xdr:rowOff>145597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66874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5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48716</xdr:rowOff>
    </xdr:from>
    <xdr:to>
      <xdr:col>81</xdr:col>
      <xdr:colOff>101600</xdr:colOff>
      <xdr:row>75</xdr:row>
      <xdr:rowOff>150316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166843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31815</xdr:rowOff>
    </xdr:from>
    <xdr:to>
      <xdr:col>76</xdr:col>
      <xdr:colOff>165100</xdr:colOff>
      <xdr:row>75</xdr:row>
      <xdr:rowOff>133415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149942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15242</xdr:rowOff>
    </xdr:from>
    <xdr:to>
      <xdr:col>72</xdr:col>
      <xdr:colOff>38100</xdr:colOff>
      <xdr:row>75</xdr:row>
      <xdr:rowOff>116842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7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133369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36975</xdr:rowOff>
    </xdr:from>
    <xdr:to>
      <xdr:col>67</xdr:col>
      <xdr:colOff>101600</xdr:colOff>
      <xdr:row>75</xdr:row>
      <xdr:rowOff>138575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155102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53220</xdr:rowOff>
    </xdr:from>
    <xdr:to>
      <xdr:col>85</xdr:col>
      <xdr:colOff>127000</xdr:colOff>
      <xdr:row>98</xdr:row>
      <xdr:rowOff>78550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55320"/>
          <a:ext cx="838200" cy="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620</xdr:rowOff>
    </xdr:from>
    <xdr:to>
      <xdr:col>81</xdr:col>
      <xdr:colOff>50800</xdr:colOff>
      <xdr:row>98</xdr:row>
      <xdr:rowOff>78550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02720"/>
          <a:ext cx="889000" cy="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620</xdr:rowOff>
    </xdr:from>
    <xdr:to>
      <xdr:col>76</xdr:col>
      <xdr:colOff>114300</xdr:colOff>
      <xdr:row>98</xdr:row>
      <xdr:rowOff>119597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02720"/>
          <a:ext cx="889000" cy="1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118861</xdr:rowOff>
    </xdr:from>
    <xdr:to>
      <xdr:col>71</xdr:col>
      <xdr:colOff>177800</xdr:colOff>
      <xdr:row>98</xdr:row>
      <xdr:rowOff>119597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20961"/>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12159</xdr:rowOff>
    </xdr:from>
    <xdr:to>
      <xdr:col>72</xdr:col>
      <xdr:colOff>38100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22862</xdr:rowOff>
    </xdr:from>
    <xdr:to>
      <xdr:col>67</xdr:col>
      <xdr:colOff>101600</xdr:colOff>
      <xdr:row>98</xdr:row>
      <xdr:rowOff>124462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140989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2420</xdr:rowOff>
    </xdr:from>
    <xdr:to>
      <xdr:col>85</xdr:col>
      <xdr:colOff>177800</xdr:colOff>
      <xdr:row>98</xdr:row>
      <xdr:rowOff>104020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27750</xdr:rowOff>
    </xdr:from>
    <xdr:to>
      <xdr:col>81</xdr:col>
      <xdr:colOff>101600</xdr:colOff>
      <xdr:row>98</xdr:row>
      <xdr:rowOff>129350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120477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121270</xdr:rowOff>
    </xdr:from>
    <xdr:to>
      <xdr:col>76</xdr:col>
      <xdr:colOff>165100</xdr:colOff>
      <xdr:row>98</xdr:row>
      <xdr:rowOff>51420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67947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68797</xdr:rowOff>
    </xdr:from>
    <xdr:to>
      <xdr:col>72</xdr:col>
      <xdr:colOff>38100</xdr:colOff>
      <xdr:row>98</xdr:row>
      <xdr:rowOff>170397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161524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68061</xdr:rowOff>
    </xdr:from>
    <xdr:to>
      <xdr:col>67</xdr:col>
      <xdr:colOff>101600</xdr:colOff>
      <xdr:row>98</xdr:row>
      <xdr:rowOff>169661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160788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61610</xdr:rowOff>
    </xdr:from>
    <xdr:to>
      <xdr:col>116</xdr:col>
      <xdr:colOff>63500</xdr:colOff>
      <xdr:row>38</xdr:row>
      <xdr:rowOff>89865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576710"/>
          <a:ext cx="8382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89865</xdr:rowOff>
    </xdr:from>
    <xdr:to>
      <xdr:col>111</xdr:col>
      <xdr:colOff>177800</xdr:colOff>
      <xdr:row>38</xdr:row>
      <xdr:rowOff>97820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04965"/>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59965</xdr:rowOff>
    </xdr:from>
    <xdr:to>
      <xdr:col>107</xdr:col>
      <xdr:colOff>50800</xdr:colOff>
      <xdr:row>38</xdr:row>
      <xdr:rowOff>97820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75065"/>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59965</xdr:rowOff>
    </xdr:from>
    <xdr:to>
      <xdr:col>102</xdr:col>
      <xdr:colOff>114300</xdr:colOff>
      <xdr:row>38</xdr:row>
      <xdr:rowOff>86299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75065"/>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51776</xdr:rowOff>
    </xdr:from>
    <xdr:to>
      <xdr:col>102</xdr:col>
      <xdr:colOff>165100</xdr:colOff>
      <xdr:row>37</xdr:row>
      <xdr:rowOff>153376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169903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141112</xdr:rowOff>
    </xdr:from>
    <xdr:to>
      <xdr:col>98</xdr:col>
      <xdr:colOff>38100</xdr:colOff>
      <xdr:row>38</xdr:row>
      <xdr:rowOff>71262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87789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10810</xdr:rowOff>
    </xdr:from>
    <xdr:to>
      <xdr:col>116</xdr:col>
      <xdr:colOff>114300</xdr:colOff>
      <xdr:row>38</xdr:row>
      <xdr:rowOff>112410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97187</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4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39065</xdr:rowOff>
    </xdr:from>
    <xdr:to>
      <xdr:col>112</xdr:col>
      <xdr:colOff>38100</xdr:colOff>
      <xdr:row>38</xdr:row>
      <xdr:rowOff>140665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131792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47020</xdr:rowOff>
    </xdr:from>
    <xdr:to>
      <xdr:col>107</xdr:col>
      <xdr:colOff>101600</xdr:colOff>
      <xdr:row>38</xdr:row>
      <xdr:rowOff>148620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139747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5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9165</xdr:rowOff>
    </xdr:from>
    <xdr:to>
      <xdr:col>102</xdr:col>
      <xdr:colOff>165100</xdr:colOff>
      <xdr:row>38</xdr:row>
      <xdr:rowOff>110765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101892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16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35499</xdr:rowOff>
    </xdr:from>
    <xdr:to>
      <xdr:col>98</xdr:col>
      <xdr:colOff>38100</xdr:colOff>
      <xdr:row>38</xdr:row>
      <xdr:rowOff>137099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128226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4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136774</xdr:rowOff>
    </xdr:from>
    <xdr:to>
      <xdr:col>116</xdr:col>
      <xdr:colOff>63500</xdr:colOff>
      <xdr:row>58</xdr:row>
      <xdr:rowOff>137871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80874"/>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137871</xdr:rowOff>
    </xdr:from>
    <xdr:to>
      <xdr:col>111</xdr:col>
      <xdr:colOff>177800</xdr:colOff>
      <xdr:row>58</xdr:row>
      <xdr:rowOff>138785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819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138785</xdr:rowOff>
    </xdr:from>
    <xdr:to>
      <xdr:col>107</xdr:col>
      <xdr:colOff>50800</xdr:colOff>
      <xdr:row>58</xdr:row>
      <xdr:rowOff>138785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136591</xdr:rowOff>
    </xdr:from>
    <xdr:to>
      <xdr:col>102</xdr:col>
      <xdr:colOff>114300</xdr:colOff>
      <xdr:row>58</xdr:row>
      <xdr:rowOff>138785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069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15931</xdr:rowOff>
    </xdr:from>
    <xdr:to>
      <xdr:col>102</xdr:col>
      <xdr:colOff>165100</xdr:colOff>
      <xdr:row>57</xdr:row>
      <xdr:rowOff>117531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134058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64760</xdr:rowOff>
    </xdr:from>
    <xdr:to>
      <xdr:col>98</xdr:col>
      <xdr:colOff>38100</xdr:colOff>
      <xdr:row>57</xdr:row>
      <xdr:rowOff>166360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3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85974</xdr:rowOff>
    </xdr:from>
    <xdr:to>
      <xdr:col>116</xdr:col>
      <xdr:colOff>114300</xdr:colOff>
      <xdr:row>59</xdr:row>
      <xdr:rowOff>16124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901</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5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87071</xdr:rowOff>
    </xdr:from>
    <xdr:to>
      <xdr:col>112</xdr:col>
      <xdr:colOff>38100</xdr:colOff>
      <xdr:row>59</xdr:row>
      <xdr:rowOff>17221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8348</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87985</xdr:rowOff>
    </xdr:from>
    <xdr:to>
      <xdr:col>102</xdr:col>
      <xdr:colOff>165100</xdr:colOff>
      <xdr:row>59</xdr:row>
      <xdr:rowOff>18135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9262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85791</xdr:rowOff>
    </xdr:from>
    <xdr:to>
      <xdr:col>98</xdr:col>
      <xdr:colOff>38100</xdr:colOff>
      <xdr:row>59</xdr:row>
      <xdr:rowOff>15941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7068</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92990</xdr:rowOff>
    </xdr:from>
    <xdr:to>
      <xdr:col>116</xdr:col>
      <xdr:colOff>63500</xdr:colOff>
      <xdr:row>74</xdr:row>
      <xdr:rowOff>99009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80290"/>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99009</xdr:rowOff>
    </xdr:from>
    <xdr:to>
      <xdr:col>111</xdr:col>
      <xdr:colOff>177800</xdr:colOff>
      <xdr:row>74</xdr:row>
      <xdr:rowOff>129566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786309"/>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102324</xdr:rowOff>
    </xdr:from>
    <xdr:to>
      <xdr:col>107</xdr:col>
      <xdr:colOff>50800</xdr:colOff>
      <xdr:row>74</xdr:row>
      <xdr:rowOff>129566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78962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102324</xdr:rowOff>
    </xdr:from>
    <xdr:to>
      <xdr:col>102</xdr:col>
      <xdr:colOff>114300</xdr:colOff>
      <xdr:row>74</xdr:row>
      <xdr:rowOff>104915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8962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153823</xdr:rowOff>
    </xdr:from>
    <xdr:to>
      <xdr:col>102</xdr:col>
      <xdr:colOff>165100</xdr:colOff>
      <xdr:row>77</xdr:row>
      <xdr:rowOff>83973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75100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147127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42190</xdr:rowOff>
    </xdr:from>
    <xdr:to>
      <xdr:col>116</xdr:col>
      <xdr:colOff>114300</xdr:colOff>
      <xdr:row>74</xdr:row>
      <xdr:rowOff>143790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65067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48209</xdr:rowOff>
    </xdr:from>
    <xdr:to>
      <xdr:col>112</xdr:col>
      <xdr:colOff>38100</xdr:colOff>
      <xdr:row>74</xdr:row>
      <xdr:rowOff>149809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166336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78766</xdr:rowOff>
    </xdr:from>
    <xdr:to>
      <xdr:col>107</xdr:col>
      <xdr:colOff>101600</xdr:colOff>
      <xdr:row>75</xdr:row>
      <xdr:rowOff>8916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25443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51524</xdr:rowOff>
    </xdr:from>
    <xdr:to>
      <xdr:col>102</xdr:col>
      <xdr:colOff>165100</xdr:colOff>
      <xdr:row>74</xdr:row>
      <xdr:rowOff>153124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169651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54115</xdr:rowOff>
    </xdr:from>
    <xdr:to>
      <xdr:col>98</xdr:col>
      <xdr:colOff>38100</xdr:colOff>
      <xdr:row>74</xdr:row>
      <xdr:rowOff>155715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474,352</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9,003</a:t>
          </a:r>
          <a:r>
            <a:rPr kumimoji="1" lang="ja-JP" altLang="ja-JP" sz="1100">
              <a:solidFill>
                <a:schemeClr val="dk1"/>
              </a:solidFill>
              <a:effectLst/>
              <a:latin typeface="+mn-lt"/>
              <a:ea typeface="+mn-ea"/>
              <a:cs typeface="+mn-cs"/>
            </a:rPr>
            <a:t>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維持補修費が前年度に比べ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した主な要因は除雪作業委託料の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であり、扶助費が前年度に比べ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、子どものための教育・保育給付費の増及び青森県子ども・子育て世帯応援金の実施によるもの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61,515</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2,854</a:t>
          </a:r>
          <a:r>
            <a:rPr kumimoji="1" lang="ja-JP" altLang="ja-JP" sz="1100">
              <a:solidFill>
                <a:schemeClr val="dk1"/>
              </a:solidFill>
              <a:effectLst/>
              <a:latin typeface="+mn-lt"/>
              <a:ea typeface="+mn-ea"/>
              <a:cs typeface="+mn-cs"/>
            </a:rPr>
            <a:t>円増加した。主な要因は、</a:t>
          </a:r>
          <a:r>
            <a:rPr kumimoji="1" lang="ja-JP" altLang="en-US" sz="1100">
              <a:solidFill>
                <a:schemeClr val="dk1"/>
              </a:solidFill>
              <a:effectLst/>
              <a:latin typeface="+mn-lt"/>
              <a:ea typeface="+mn-ea"/>
              <a:cs typeface="+mn-cs"/>
            </a:rPr>
            <a:t>十和田地域広域事務組合への負担金の増及び畑地化促進事業費補助金の増が挙げられる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・普通建設事業費（更新整備）は住民一人当たり</a:t>
          </a:r>
          <a:r>
            <a:rPr kumimoji="1" lang="en-US" altLang="ja-JP" sz="1100">
              <a:solidFill>
                <a:schemeClr val="dk1"/>
              </a:solidFill>
              <a:effectLst/>
              <a:latin typeface="+mn-lt"/>
              <a:ea typeface="+mn-ea"/>
              <a:cs typeface="+mn-cs"/>
            </a:rPr>
            <a:t>19,681</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5,857</a:t>
          </a:r>
          <a:r>
            <a:rPr kumimoji="1" lang="ja-JP" altLang="en-US" sz="1100">
              <a:solidFill>
                <a:schemeClr val="dk1"/>
              </a:solidFill>
              <a:effectLst/>
              <a:latin typeface="+mn-lt"/>
              <a:ea typeface="+mn-ea"/>
              <a:cs typeface="+mn-cs"/>
            </a:rPr>
            <a:t>円減少</a:t>
          </a:r>
          <a:r>
            <a:rPr kumimoji="1" lang="ja-JP" altLang="ja-JP" sz="1100">
              <a:solidFill>
                <a:schemeClr val="dk1"/>
              </a:solidFill>
              <a:effectLst/>
              <a:latin typeface="+mn-lt"/>
              <a:ea typeface="+mn-ea"/>
              <a:cs typeface="+mn-cs"/>
            </a:rPr>
            <a:t>した。主な要因は、町内小中学校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校を対象とした受電設備改修工事及び町内小学校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校を対象とした小学校空調設備整備工事による工事費の</a:t>
          </a:r>
          <a:r>
            <a:rPr kumimoji="1" lang="ja-JP" altLang="en-US" sz="1100">
              <a:solidFill>
                <a:schemeClr val="dk1"/>
              </a:solidFill>
              <a:effectLst/>
              <a:latin typeface="+mn-lt"/>
              <a:ea typeface="+mn-ea"/>
              <a:cs typeface="+mn-cs"/>
            </a:rPr>
            <a:t>終了によるものである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18,915</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5,540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、原資を一般財源とする公共施設整備基金積立金の増</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25,148
24,852
71.96
12,259,900
11,929,011
202,098
6,936,468
7,716,313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77978</xdr:rowOff>
    </xdr:from>
    <xdr:to>
      <xdr:col>24</xdr:col>
      <xdr:colOff>63500</xdr:colOff>
      <xdr:row>34</xdr:row>
      <xdr:rowOff>99314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0727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77978</xdr:rowOff>
    </xdr:from>
    <xdr:to>
      <xdr:col>19</xdr:col>
      <xdr:colOff>177800</xdr:colOff>
      <xdr:row>34</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72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135128</xdr:rowOff>
    </xdr:from>
    <xdr:to>
      <xdr:col>15</xdr:col>
      <xdr:colOff>50800</xdr:colOff>
      <xdr:row>34</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644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155702</xdr:rowOff>
    </xdr:from>
    <xdr:to>
      <xdr:col>10</xdr:col>
      <xdr:colOff>114300</xdr:colOff>
      <xdr:row>34</xdr:row>
      <xdr:rowOff>164846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50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48514</xdr:rowOff>
    </xdr:from>
    <xdr:to>
      <xdr:col>24</xdr:col>
      <xdr:colOff>114300</xdr:colOff>
      <xdr:row>34</xdr:row>
      <xdr:rowOff>150114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71391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27178</xdr:rowOff>
    </xdr:from>
    <xdr:to>
      <xdr:col>20</xdr:col>
      <xdr:colOff>38100</xdr:colOff>
      <xdr:row>34</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84328</xdr:rowOff>
    </xdr:from>
    <xdr:to>
      <xdr:col>15</xdr:col>
      <xdr:colOff>101600</xdr:colOff>
      <xdr:row>35</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31005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104902</xdr:rowOff>
    </xdr:from>
    <xdr:to>
      <xdr:col>10</xdr:col>
      <xdr:colOff>165100</xdr:colOff>
      <xdr:row>35</xdr:row>
      <xdr:rowOff>35052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51579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35323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39864</xdr:rowOff>
    </xdr:from>
    <xdr:to>
      <xdr:col>24</xdr:col>
      <xdr:colOff>63500</xdr:colOff>
      <xdr:row>58</xdr:row>
      <xdr:rowOff>53573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3964"/>
          <a:ext cx="8382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31602</xdr:rowOff>
    </xdr:from>
    <xdr:to>
      <xdr:col>19</xdr:col>
      <xdr:colOff>177800</xdr:colOff>
      <xdr:row>58</xdr:row>
      <xdr:rowOff>53573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5702"/>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117980</xdr:rowOff>
    </xdr:from>
    <xdr:to>
      <xdr:col>15</xdr:col>
      <xdr:colOff>50800</xdr:colOff>
      <xdr:row>58</xdr:row>
      <xdr:rowOff>31602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9180"/>
          <a:ext cx="889000" cy="2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117980</xdr:rowOff>
    </xdr:from>
    <xdr:to>
      <xdr:col>10</xdr:col>
      <xdr:colOff>114300</xdr:colOff>
      <xdr:row>58</xdr:row>
      <xdr:rowOff>101449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9180"/>
          <a:ext cx="889000" cy="3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16855</xdr:rowOff>
    </xdr:from>
    <xdr:to>
      <xdr:col>10</xdr:col>
      <xdr:colOff>165100</xdr:colOff>
      <xdr:row>56</xdr:row>
      <xdr:rowOff>118455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134982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xdr:rowOff>
    </xdr:from>
    <xdr:to>
      <xdr:col>6</xdr:col>
      <xdr:colOff>38100</xdr:colOff>
      <xdr:row>58</xdr:row>
      <xdr:rowOff>107966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124493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160514</xdr:rowOff>
    </xdr:from>
    <xdr:to>
      <xdr:col>24</xdr:col>
      <xdr:colOff>114300</xdr:colOff>
      <xdr:row>58</xdr:row>
      <xdr:rowOff>90664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11941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2773</xdr:rowOff>
    </xdr:from>
    <xdr:to>
      <xdr:col>20</xdr:col>
      <xdr:colOff>38100</xdr:colOff>
      <xdr:row>58</xdr:row>
      <xdr:rowOff>104373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95500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152252</xdr:rowOff>
    </xdr:from>
    <xdr:to>
      <xdr:col>15</xdr:col>
      <xdr:colOff>101600</xdr:colOff>
      <xdr:row>58</xdr:row>
      <xdr:rowOff>82402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98929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0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67180</xdr:rowOff>
    </xdr:from>
    <xdr:to>
      <xdr:col>10</xdr:col>
      <xdr:colOff>165100</xdr:colOff>
      <xdr:row>56</xdr:row>
      <xdr:rowOff>168780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159907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50649</xdr:rowOff>
    </xdr:from>
    <xdr:to>
      <xdr:col>6</xdr:col>
      <xdr:colOff>38100</xdr:colOff>
      <xdr:row>58</xdr:row>
      <xdr:rowOff>152249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143376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127219</xdr:rowOff>
    </xdr:from>
    <xdr:to>
      <xdr:col>24</xdr:col>
      <xdr:colOff>63500</xdr:colOff>
      <xdr:row>76</xdr:row>
      <xdr:rowOff>52336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5969"/>
          <a:ext cx="838200" cy="9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96403</xdr:rowOff>
    </xdr:from>
    <xdr:to>
      <xdr:col>19</xdr:col>
      <xdr:colOff>177800</xdr:colOff>
      <xdr:row>76</xdr:row>
      <xdr:rowOff>52336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55153"/>
          <a:ext cx="889000" cy="1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96403</xdr:rowOff>
    </xdr:from>
    <xdr:to>
      <xdr:col>15</xdr:col>
      <xdr:colOff>50800</xdr:colOff>
      <xdr:row>77</xdr:row>
      <xdr:rowOff>30186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5153"/>
          <a:ext cx="889000" cy="27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30186</xdr:rowOff>
    </xdr:from>
    <xdr:to>
      <xdr:col>10</xdr:col>
      <xdr:colOff>114300</xdr:colOff>
      <xdr:row>77</xdr:row>
      <xdr:rowOff>113799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1836"/>
          <a:ext cx="889000" cy="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84130</xdr:rowOff>
    </xdr:from>
    <xdr:to>
      <xdr:col>10</xdr:col>
      <xdr:colOff>165100</xdr:colOff>
      <xdr:row>78</xdr:row>
      <xdr:rowOff>14280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109231</xdr:rowOff>
    </xdr:from>
    <xdr:to>
      <xdr:col>6</xdr:col>
      <xdr:colOff>38100</xdr:colOff>
      <xdr:row>78</xdr:row>
      <xdr:rowOff>39381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30508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76419</xdr:rowOff>
    </xdr:from>
    <xdr:to>
      <xdr:col>24</xdr:col>
      <xdr:colOff>114300</xdr:colOff>
      <xdr:row>76</xdr:row>
      <xdr:rowOff>6569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99296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1536</xdr:rowOff>
    </xdr:from>
    <xdr:to>
      <xdr:col>20</xdr:col>
      <xdr:colOff>38100</xdr:colOff>
      <xdr:row>76</xdr:row>
      <xdr:rowOff>103136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119663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0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45603</xdr:rowOff>
    </xdr:from>
    <xdr:to>
      <xdr:col>15</xdr:col>
      <xdr:colOff>101600</xdr:colOff>
      <xdr:row>75</xdr:row>
      <xdr:rowOff>147203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150836</xdr:rowOff>
    </xdr:from>
    <xdr:to>
      <xdr:col>10</xdr:col>
      <xdr:colOff>165100</xdr:colOff>
      <xdr:row>77</xdr:row>
      <xdr:rowOff>80986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97512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62999</xdr:rowOff>
    </xdr:from>
    <xdr:to>
      <xdr:col>6</xdr:col>
      <xdr:colOff>38100</xdr:colOff>
      <xdr:row>77</xdr:row>
      <xdr:rowOff>164599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3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8793</xdr:rowOff>
    </xdr:from>
    <xdr:to>
      <xdr:col>24</xdr:col>
      <xdr:colOff>63500</xdr:colOff>
      <xdr:row>98</xdr:row>
      <xdr:rowOff>14574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10893"/>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14574</xdr:rowOff>
    </xdr:from>
    <xdr:to>
      <xdr:col>19</xdr:col>
      <xdr:colOff>177800</xdr:colOff>
      <xdr:row>98</xdr:row>
      <xdr:rowOff>29612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16674"/>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29612</xdr:rowOff>
    </xdr:from>
    <xdr:to>
      <xdr:col>15</xdr:col>
      <xdr:colOff>50800</xdr:colOff>
      <xdr:row>98</xdr:row>
      <xdr:rowOff>123616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1712"/>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123616</xdr:rowOff>
    </xdr:from>
    <xdr:to>
      <xdr:col>10</xdr:col>
      <xdr:colOff>114300</xdr:colOff>
      <xdr:row>98</xdr:row>
      <xdr:rowOff>149106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25716"/>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108167</xdr:rowOff>
    </xdr:from>
    <xdr:to>
      <xdr:col>10</xdr:col>
      <xdr:colOff>165100</xdr:colOff>
      <xdr:row>98</xdr:row>
      <xdr:rowOff>38317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54844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57604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129443</xdr:rowOff>
    </xdr:from>
    <xdr:to>
      <xdr:col>24</xdr:col>
      <xdr:colOff>114300</xdr:colOff>
      <xdr:row>98</xdr:row>
      <xdr:rowOff>59593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107870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135224</xdr:rowOff>
    </xdr:from>
    <xdr:to>
      <xdr:col>20</xdr:col>
      <xdr:colOff>38100</xdr:colOff>
      <xdr:row>98</xdr:row>
      <xdr:rowOff>65374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56501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150262</xdr:rowOff>
    </xdr:from>
    <xdr:to>
      <xdr:col>15</xdr:col>
      <xdr:colOff>101600</xdr:colOff>
      <xdr:row>98</xdr:row>
      <xdr:rowOff>80412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71539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72816</xdr:rowOff>
    </xdr:from>
    <xdr:to>
      <xdr:col>10</xdr:col>
      <xdr:colOff>165100</xdr:colOff>
      <xdr:row>99</xdr:row>
      <xdr:rowOff>2966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165543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98306</xdr:rowOff>
    </xdr:from>
    <xdr:to>
      <xdr:col>6</xdr:col>
      <xdr:colOff>38100</xdr:colOff>
      <xdr:row>99</xdr:row>
      <xdr:rowOff>28456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19583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40449</xdr:rowOff>
    </xdr:from>
    <xdr:to>
      <xdr:col>55</xdr:col>
      <xdr:colOff>0</xdr:colOff>
      <xdr:row>39</xdr:row>
      <xdr:rowOff>40640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699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39497</xdr:rowOff>
    </xdr:from>
    <xdr:to>
      <xdr:col>50</xdr:col>
      <xdr:colOff>114300</xdr:colOff>
      <xdr:row>39</xdr:row>
      <xdr:rowOff>40449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604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37782</xdr:rowOff>
    </xdr:from>
    <xdr:to>
      <xdr:col>45</xdr:col>
      <xdr:colOff>177800</xdr:colOff>
      <xdr:row>39</xdr:row>
      <xdr:rowOff>39497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433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28829</xdr:rowOff>
    </xdr:from>
    <xdr:to>
      <xdr:col>41</xdr:col>
      <xdr:colOff>50800</xdr:colOff>
      <xdr:row>39</xdr:row>
      <xdr:rowOff>37782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1537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30988</xdr:rowOff>
    </xdr:from>
    <xdr:to>
      <xdr:col>41</xdr:col>
      <xdr:colOff>101600</xdr:colOff>
      <xdr:row>38</xdr:row>
      <xdr:rowOff>132588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149115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13653</xdr:rowOff>
    </xdr:from>
    <xdr:to>
      <xdr:col>36</xdr:col>
      <xdr:colOff>165100</xdr:colOff>
      <xdr:row>38</xdr:row>
      <xdr:rowOff>115253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131780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0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161290</xdr:rowOff>
    </xdr:from>
    <xdr:to>
      <xdr:col>55</xdr:col>
      <xdr:colOff>50800</xdr:colOff>
      <xdr:row>39</xdr:row>
      <xdr:rowOff>91440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76217</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161099</xdr:rowOff>
    </xdr:from>
    <xdr:to>
      <xdr:col>50</xdr:col>
      <xdr:colOff>165100</xdr:colOff>
      <xdr:row>39</xdr:row>
      <xdr:rowOff>91249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82376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8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160147</xdr:rowOff>
    </xdr:from>
    <xdr:to>
      <xdr:col>46</xdr:col>
      <xdr:colOff>38100</xdr:colOff>
      <xdr:row>39</xdr:row>
      <xdr:rowOff>90297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81424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158432</xdr:rowOff>
    </xdr:from>
    <xdr:to>
      <xdr:col>41</xdr:col>
      <xdr:colOff>101600</xdr:colOff>
      <xdr:row>39</xdr:row>
      <xdr:rowOff>88582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79709</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149479</xdr:rowOff>
    </xdr:from>
    <xdr:to>
      <xdr:col>36</xdr:col>
      <xdr:colOff>165100</xdr:colOff>
      <xdr:row>39</xdr:row>
      <xdr:rowOff>79629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70756</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34201</xdr:rowOff>
    </xdr:from>
    <xdr:to>
      <xdr:col>55</xdr:col>
      <xdr:colOff>0</xdr:colOff>
      <xdr:row>58</xdr:row>
      <xdr:rowOff>39980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78301"/>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39980</xdr:rowOff>
    </xdr:from>
    <xdr:to>
      <xdr:col>50</xdr:col>
      <xdr:colOff>114300</xdr:colOff>
      <xdr:row>58</xdr:row>
      <xdr:rowOff>106045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84080"/>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99098</xdr:rowOff>
    </xdr:from>
    <xdr:to>
      <xdr:col>45</xdr:col>
      <xdr:colOff>177800</xdr:colOff>
      <xdr:row>58</xdr:row>
      <xdr:rowOff>106045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43198"/>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91046</xdr:rowOff>
    </xdr:from>
    <xdr:to>
      <xdr:col>41</xdr:col>
      <xdr:colOff>50800</xdr:colOff>
      <xdr:row>58</xdr:row>
      <xdr:rowOff>99098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35146"/>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128384</xdr:rowOff>
    </xdr:from>
    <xdr:to>
      <xdr:col>41</xdr:col>
      <xdr:colOff>101600</xdr:colOff>
      <xdr:row>58</xdr:row>
      <xdr:rowOff>58534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84010</xdr:rowOff>
    </xdr:from>
    <xdr:to>
      <xdr:col>36</xdr:col>
      <xdr:colOff>165100</xdr:colOff>
      <xdr:row>58</xdr:row>
      <xdr:rowOff>14160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154851</xdr:rowOff>
    </xdr:from>
    <xdr:to>
      <xdr:col>55</xdr:col>
      <xdr:colOff>50800</xdr:colOff>
      <xdr:row>58</xdr:row>
      <xdr:rowOff>85001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6278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160630</xdr:rowOff>
    </xdr:from>
    <xdr:to>
      <xdr:col>50</xdr:col>
      <xdr:colOff>165100</xdr:colOff>
      <xdr:row>58</xdr:row>
      <xdr:rowOff>90780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107307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55245</xdr:rowOff>
    </xdr:from>
    <xdr:to>
      <xdr:col>46</xdr:col>
      <xdr:colOff>38100</xdr:colOff>
      <xdr:row>58</xdr:row>
      <xdr:rowOff>156845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147972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9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48298</xdr:rowOff>
    </xdr:from>
    <xdr:to>
      <xdr:col>41</xdr:col>
      <xdr:colOff>101600</xdr:colOff>
      <xdr:row>58</xdr:row>
      <xdr:rowOff>149898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141025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8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40246</xdr:rowOff>
    </xdr:from>
    <xdr:to>
      <xdr:col>36</xdr:col>
      <xdr:colOff>165100</xdr:colOff>
      <xdr:row>58</xdr:row>
      <xdr:rowOff>141846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132973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7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6807</xdr:rowOff>
    </xdr:from>
    <xdr:to>
      <xdr:col>55</xdr:col>
      <xdr:colOff>0</xdr:colOff>
      <xdr:row>78</xdr:row>
      <xdr:rowOff>72644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79907"/>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6807</xdr:rowOff>
    </xdr:from>
    <xdr:to>
      <xdr:col>50</xdr:col>
      <xdr:colOff>114300</xdr:colOff>
      <xdr:row>78</xdr:row>
      <xdr:rowOff>66739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79907"/>
          <a:ext cx="8890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96723</xdr:rowOff>
    </xdr:from>
    <xdr:to>
      <xdr:col>45</xdr:col>
      <xdr:colOff>177800</xdr:colOff>
      <xdr:row>78</xdr:row>
      <xdr:rowOff>66739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98373"/>
          <a:ext cx="8890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96723</xdr:rowOff>
    </xdr:from>
    <xdr:to>
      <xdr:col>41</xdr:col>
      <xdr:colOff>50800</xdr:colOff>
      <xdr:row>78</xdr:row>
      <xdr:rowOff>69559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98373"/>
          <a:ext cx="889000" cy="1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169024</xdr:rowOff>
    </xdr:from>
    <xdr:to>
      <xdr:col>41</xdr:col>
      <xdr:colOff>101600</xdr:colOff>
      <xdr:row>76</xdr:row>
      <xdr:rowOff>99174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115702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21844</xdr:rowOff>
    </xdr:from>
    <xdr:to>
      <xdr:col>55</xdr:col>
      <xdr:colOff>50800</xdr:colOff>
      <xdr:row>78</xdr:row>
      <xdr:rowOff>123444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108221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127457</xdr:rowOff>
    </xdr:from>
    <xdr:to>
      <xdr:col>50</xdr:col>
      <xdr:colOff>165100</xdr:colOff>
      <xdr:row>78</xdr:row>
      <xdr:rowOff>57607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48734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15939</xdr:rowOff>
    </xdr:from>
    <xdr:to>
      <xdr:col>46</xdr:col>
      <xdr:colOff>38100</xdr:colOff>
      <xdr:row>78</xdr:row>
      <xdr:rowOff>117539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108666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45923</xdr:rowOff>
    </xdr:from>
    <xdr:to>
      <xdr:col>41</xdr:col>
      <xdr:colOff>101600</xdr:colOff>
      <xdr:row>77</xdr:row>
      <xdr:rowOff>147523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138650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18759</xdr:rowOff>
    </xdr:from>
    <xdr:to>
      <xdr:col>36</xdr:col>
      <xdr:colOff>165100</xdr:colOff>
      <xdr:row>78</xdr:row>
      <xdr:rowOff>120359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111486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19265</xdr:rowOff>
    </xdr:from>
    <xdr:to>
      <xdr:col>55</xdr:col>
      <xdr:colOff>0</xdr:colOff>
      <xdr:row>95</xdr:row>
      <xdr:rowOff>20155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07015"/>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20155</xdr:rowOff>
    </xdr:from>
    <xdr:to>
      <xdr:col>50</xdr:col>
      <xdr:colOff>114300</xdr:colOff>
      <xdr:row>95</xdr:row>
      <xdr:rowOff>107328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07905"/>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18999</xdr:rowOff>
    </xdr:from>
    <xdr:to>
      <xdr:col>45</xdr:col>
      <xdr:colOff>177800</xdr:colOff>
      <xdr:row>95</xdr:row>
      <xdr:rowOff>107328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306749"/>
          <a:ext cx="889000" cy="8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18999</xdr:rowOff>
    </xdr:from>
    <xdr:to>
      <xdr:col>41</xdr:col>
      <xdr:colOff>50800</xdr:colOff>
      <xdr:row>95</xdr:row>
      <xdr:rowOff>80987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06749"/>
          <a:ext cx="8890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150089</xdr:rowOff>
    </xdr:from>
    <xdr:to>
      <xdr:col>41</xdr:col>
      <xdr:colOff>101600</xdr:colOff>
      <xdr:row>96</xdr:row>
      <xdr:rowOff>80239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3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71366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141008</xdr:rowOff>
    </xdr:from>
    <xdr:to>
      <xdr:col>36</xdr:col>
      <xdr:colOff>165100</xdr:colOff>
      <xdr:row>96</xdr:row>
      <xdr:rowOff>71158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62285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139915</xdr:rowOff>
    </xdr:from>
    <xdr:to>
      <xdr:col>55</xdr:col>
      <xdr:colOff>50800</xdr:colOff>
      <xdr:row>95</xdr:row>
      <xdr:rowOff>70065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162792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140805</xdr:rowOff>
    </xdr:from>
    <xdr:to>
      <xdr:col>50</xdr:col>
      <xdr:colOff>165100</xdr:colOff>
      <xdr:row>95</xdr:row>
      <xdr:rowOff>70955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87482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56528</xdr:rowOff>
    </xdr:from>
    <xdr:to>
      <xdr:col>46</xdr:col>
      <xdr:colOff>38100</xdr:colOff>
      <xdr:row>95</xdr:row>
      <xdr:rowOff>158128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1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139649</xdr:rowOff>
    </xdr:from>
    <xdr:to>
      <xdr:col>41</xdr:col>
      <xdr:colOff>101600</xdr:colOff>
      <xdr:row>95</xdr:row>
      <xdr:rowOff>69799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86326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30187</xdr:rowOff>
    </xdr:from>
    <xdr:to>
      <xdr:col>36</xdr:col>
      <xdr:colOff>165100</xdr:colOff>
      <xdr:row>95</xdr:row>
      <xdr:rowOff>131787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148314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98704</xdr:rowOff>
    </xdr:from>
    <xdr:to>
      <xdr:col>85</xdr:col>
      <xdr:colOff>127000</xdr:colOff>
      <xdr:row>37</xdr:row>
      <xdr:rowOff>135128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42354"/>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135128</xdr:rowOff>
    </xdr:from>
    <xdr:to>
      <xdr:col>81</xdr:col>
      <xdr:colOff>50800</xdr:colOff>
      <xdr:row>37</xdr:row>
      <xdr:rowOff>153492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78778"/>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14770</xdr:rowOff>
    </xdr:from>
    <xdr:to>
      <xdr:col>76</xdr:col>
      <xdr:colOff>114300</xdr:colOff>
      <xdr:row>37</xdr:row>
      <xdr:rowOff>153492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58420"/>
          <a:ext cx="889000" cy="1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14770</xdr:rowOff>
    </xdr:from>
    <xdr:to>
      <xdr:col>71</xdr:col>
      <xdr:colOff>177800</xdr:colOff>
      <xdr:row>37</xdr:row>
      <xdr:rowOff>135090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58420"/>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113970</xdr:rowOff>
    </xdr:from>
    <xdr:to>
      <xdr:col>72</xdr:col>
      <xdr:colOff>38100</xdr:colOff>
      <xdr:row>37</xdr:row>
      <xdr:rowOff>44120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60647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162357</xdr:rowOff>
    </xdr:from>
    <xdr:to>
      <xdr:col>67</xdr:col>
      <xdr:colOff>101600</xdr:colOff>
      <xdr:row>37</xdr:row>
      <xdr:rowOff>92507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109034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47904</xdr:rowOff>
    </xdr:from>
    <xdr:to>
      <xdr:col>85</xdr:col>
      <xdr:colOff>177800</xdr:colOff>
      <xdr:row>37</xdr:row>
      <xdr:rowOff>149504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70781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84328</xdr:rowOff>
    </xdr:from>
    <xdr:to>
      <xdr:col>81</xdr:col>
      <xdr:colOff>101600</xdr:colOff>
      <xdr:row>38</xdr:row>
      <xdr:rowOff>14478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31005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102692</xdr:rowOff>
    </xdr:from>
    <xdr:to>
      <xdr:col>76</xdr:col>
      <xdr:colOff>165100</xdr:colOff>
      <xdr:row>38</xdr:row>
      <xdr:rowOff>32842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23969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135420</xdr:rowOff>
    </xdr:from>
    <xdr:to>
      <xdr:col>72</xdr:col>
      <xdr:colOff>38100</xdr:colOff>
      <xdr:row>37</xdr:row>
      <xdr:rowOff>65570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56697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84290</xdr:rowOff>
    </xdr:from>
    <xdr:to>
      <xdr:col>67</xdr:col>
      <xdr:colOff>101600</xdr:colOff>
      <xdr:row>38</xdr:row>
      <xdr:rowOff>14439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27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118524</xdr:rowOff>
    </xdr:from>
    <xdr:to>
      <xdr:col>85</xdr:col>
      <xdr:colOff>127000</xdr:colOff>
      <xdr:row>57</xdr:row>
      <xdr:rowOff>1595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19724"/>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118524</xdr:rowOff>
    </xdr:from>
    <xdr:to>
      <xdr:col>81</xdr:col>
      <xdr:colOff>50800</xdr:colOff>
      <xdr:row>57</xdr:row>
      <xdr:rowOff>38544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19724"/>
          <a:ext cx="889000" cy="9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17156</xdr:rowOff>
    </xdr:from>
    <xdr:to>
      <xdr:col>76</xdr:col>
      <xdr:colOff>114300</xdr:colOff>
      <xdr:row>57</xdr:row>
      <xdr:rowOff>38544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89806"/>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17156</xdr:rowOff>
    </xdr:from>
    <xdr:to>
      <xdr:col>71</xdr:col>
      <xdr:colOff>177800</xdr:colOff>
      <xdr:row>57</xdr:row>
      <xdr:rowOff>72476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89806"/>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78277</xdr:rowOff>
    </xdr:from>
    <xdr:to>
      <xdr:col>72</xdr:col>
      <xdr:colOff>38100</xdr:colOff>
      <xdr:row>57</xdr:row>
      <xdr:rowOff>8427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24954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103751</xdr:rowOff>
    </xdr:from>
    <xdr:to>
      <xdr:col>67</xdr:col>
      <xdr:colOff>101600</xdr:colOff>
      <xdr:row>57</xdr:row>
      <xdr:rowOff>33901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0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122245</xdr:rowOff>
    </xdr:from>
    <xdr:to>
      <xdr:col>85</xdr:col>
      <xdr:colOff>177800</xdr:colOff>
      <xdr:row>57</xdr:row>
      <xdr:rowOff>52395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100672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67724</xdr:rowOff>
    </xdr:from>
    <xdr:to>
      <xdr:col>81</xdr:col>
      <xdr:colOff>101600</xdr:colOff>
      <xdr:row>56</xdr:row>
      <xdr:rowOff>169324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159194</xdr:rowOff>
    </xdr:from>
    <xdr:to>
      <xdr:col>76</xdr:col>
      <xdr:colOff>165100</xdr:colOff>
      <xdr:row>57</xdr:row>
      <xdr:rowOff>89344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80471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137806</xdr:rowOff>
    </xdr:from>
    <xdr:to>
      <xdr:col>72</xdr:col>
      <xdr:colOff>38100</xdr:colOff>
      <xdr:row>57</xdr:row>
      <xdr:rowOff>67956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59083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21676</xdr:rowOff>
    </xdr:from>
    <xdr:to>
      <xdr:col>67</xdr:col>
      <xdr:colOff>101600</xdr:colOff>
      <xdr:row>57</xdr:row>
      <xdr:rowOff>123276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114403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64458</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09008"/>
          <a:ext cx="8382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64458</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09008"/>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95808</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0358"/>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95808</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40358"/>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94746</xdr:rowOff>
    </xdr:from>
    <xdr:to>
      <xdr:col>72</xdr:col>
      <xdr:colOff>38100</xdr:colOff>
      <xdr:row>79</xdr:row>
      <xdr:rowOff>24896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41423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101505</xdr:rowOff>
    </xdr:from>
    <xdr:to>
      <xdr:col>67</xdr:col>
      <xdr:colOff>101600</xdr:colOff>
      <xdr:row>79</xdr:row>
      <xdr:rowOff>31655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48182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13658</xdr:rowOff>
    </xdr:from>
    <xdr:to>
      <xdr:col>81</xdr:col>
      <xdr:colOff>101600</xdr:colOff>
      <xdr:row>79</xdr:row>
      <xdr:rowOff>115258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106385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5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45008</xdr:rowOff>
    </xdr:from>
    <xdr:to>
      <xdr:col>72</xdr:col>
      <xdr:colOff>38100</xdr:colOff>
      <xdr:row>79</xdr:row>
      <xdr:rowOff>146608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137735</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82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94796</xdr:rowOff>
    </xdr:from>
    <xdr:to>
      <xdr:col>85</xdr:col>
      <xdr:colOff>127000</xdr:colOff>
      <xdr:row>95</xdr:row>
      <xdr:rowOff>99515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382546"/>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82615</xdr:rowOff>
    </xdr:from>
    <xdr:to>
      <xdr:col>81</xdr:col>
      <xdr:colOff>50800</xdr:colOff>
      <xdr:row>95</xdr:row>
      <xdr:rowOff>99515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370365"/>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66042</xdr:rowOff>
    </xdr:from>
    <xdr:to>
      <xdr:col>76</xdr:col>
      <xdr:colOff>114300</xdr:colOff>
      <xdr:row>95</xdr:row>
      <xdr:rowOff>82615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53792"/>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66042</xdr:rowOff>
    </xdr:from>
    <xdr:to>
      <xdr:col>71</xdr:col>
      <xdr:colOff>177800</xdr:colOff>
      <xdr:row>95</xdr:row>
      <xdr:rowOff>87774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353792"/>
          <a:ext cx="8890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52651</xdr:rowOff>
    </xdr:from>
    <xdr:to>
      <xdr:col>72</xdr:col>
      <xdr:colOff>38100</xdr:colOff>
      <xdr:row>96</xdr:row>
      <xdr:rowOff>154251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162917</xdr:rowOff>
    </xdr:from>
    <xdr:to>
      <xdr:col>67</xdr:col>
      <xdr:colOff>101600</xdr:colOff>
      <xdr:row>96</xdr:row>
      <xdr:rowOff>93067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84194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43996</xdr:rowOff>
    </xdr:from>
    <xdr:to>
      <xdr:col>85</xdr:col>
      <xdr:colOff>177800</xdr:colOff>
      <xdr:row>95</xdr:row>
      <xdr:rowOff>145596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66873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18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48715</xdr:rowOff>
    </xdr:from>
    <xdr:to>
      <xdr:col>81</xdr:col>
      <xdr:colOff>101600</xdr:colOff>
      <xdr:row>95</xdr:row>
      <xdr:rowOff>150315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166842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31815</xdr:rowOff>
    </xdr:from>
    <xdr:to>
      <xdr:col>76</xdr:col>
      <xdr:colOff>165100</xdr:colOff>
      <xdr:row>95</xdr:row>
      <xdr:rowOff>133415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149942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15242</xdr:rowOff>
    </xdr:from>
    <xdr:to>
      <xdr:col>72</xdr:col>
      <xdr:colOff>38100</xdr:colOff>
      <xdr:row>95</xdr:row>
      <xdr:rowOff>116842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133369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36974</xdr:rowOff>
    </xdr:from>
    <xdr:to>
      <xdr:col>67</xdr:col>
      <xdr:colOff>101600</xdr:colOff>
      <xdr:row>95</xdr:row>
      <xdr:rowOff>138574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155101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155847</xdr:rowOff>
    </xdr:from>
    <xdr:to>
      <xdr:col>98</xdr:col>
      <xdr:colOff>38100</xdr:colOff>
      <xdr:row>39</xdr:row>
      <xdr:rowOff>85997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102524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46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70,571</a:t>
          </a:r>
          <a:r>
            <a:rPr kumimoji="1" lang="ja-JP" altLang="en-US"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4,198</a:t>
          </a:r>
          <a:r>
            <a:rPr kumimoji="1" lang="ja-JP" altLang="en-US" sz="1100">
              <a:solidFill>
                <a:schemeClr val="dk1"/>
              </a:solidFill>
              <a:effectLst/>
              <a:latin typeface="+mn-lt"/>
              <a:ea typeface="+mn-ea"/>
              <a:cs typeface="+mn-cs"/>
            </a:rPr>
            <a:t>円増加した。主な要因は、公共施設整備基金積立金の増及び減債基金積立金の増である。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179,138</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12,673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子どものための教育・保育給付費及び障害者給付費等の増である。</a:t>
          </a:r>
          <a:r>
            <a:rPr kumimoji="1" lang="ja-JP" altLang="ja-JP" sz="1100">
              <a:solidFill>
                <a:schemeClr val="dk1"/>
              </a:solidFill>
              <a:effectLst/>
              <a:latin typeface="+mn-lt"/>
              <a:ea typeface="+mn-ea"/>
              <a:cs typeface="+mn-cs"/>
            </a:rPr>
            <a:t>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年度から類似団体よりも高い水準にあるが、この要因としては、令和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年度に児童館施設を直営から指定管理者制度に移行したことが挙げられる。</a:t>
          </a:r>
          <a:endParaRPr lang="ja-JP" altLang="ja-JP" sz="1400">
            <a:effectLst/>
          </a:endParaRPr>
        </a:p>
        <a:p>
          <a:r>
            <a:rPr kumimoji="1" lang="ja-JP" altLang="en-US"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3,760</a:t>
          </a:r>
          <a:r>
            <a:rPr kumimoji="1" lang="ja-JP" altLang="en-US"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1,728</a:t>
          </a:r>
          <a:r>
            <a:rPr kumimoji="1" lang="ja-JP" altLang="en-US" sz="1100">
              <a:solidFill>
                <a:schemeClr val="dk1"/>
              </a:solidFill>
              <a:effectLst/>
              <a:latin typeface="+mn-lt"/>
              <a:ea typeface="+mn-ea"/>
              <a:cs typeface="+mn-cs"/>
            </a:rPr>
            <a:t>円減少した。主な要因は、町商工会プレミアム付商品券発行事業の終了によるものである。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17,576</a:t>
          </a:r>
          <a:r>
            <a:rPr kumimoji="1" lang="ja-JP" altLang="en-US"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956</a:t>
          </a:r>
          <a:r>
            <a:rPr kumimoji="1" lang="ja-JP" altLang="en-US" sz="1100">
              <a:solidFill>
                <a:schemeClr val="dk1"/>
              </a:solidFill>
              <a:effectLst/>
              <a:latin typeface="+mn-lt"/>
              <a:ea typeface="+mn-ea"/>
              <a:cs typeface="+mn-cs"/>
            </a:rPr>
            <a:t>円増加した。主な要因は、津波避難誘導標識改修工事費の増によるものである。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50,624</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7,155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した。主な要因は町内小中学校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校の受電設備改修工事費及び町内小学校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校の空調設備整備工事費</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物価高騰の影響</a:t>
          </a:r>
          <a:r>
            <a:rPr kumimoji="1" lang="ja-JP" altLang="en-US" sz="1200">
              <a:solidFill>
                <a:schemeClr val="dk1"/>
              </a:solidFill>
              <a:effectLst/>
              <a:latin typeface="+mn-lt"/>
              <a:ea typeface="+mn-ea"/>
              <a:cs typeface="+mn-cs"/>
            </a:rPr>
            <a:t>により事業費が増加したこと、翌年度繰越となる事業が多数あったことに伴い翌年度へ繰り越す財源が前年度よりも増加したこと、後年の公共施設や庁舎等建設の財源とするための公共施設整備基金積立金が増加したこと等の理由から、</a:t>
          </a:r>
          <a:r>
            <a:rPr kumimoji="1" lang="ja-JP" altLang="ja-JP" sz="1200">
              <a:solidFill>
                <a:schemeClr val="dk1"/>
              </a:solidFill>
              <a:effectLst/>
              <a:latin typeface="+mn-lt"/>
              <a:ea typeface="+mn-ea"/>
              <a:cs typeface="+mn-cs"/>
            </a:rPr>
            <a:t>実質単年度収支が赤字となっ</a:t>
          </a:r>
          <a:r>
            <a:rPr kumimoji="1" lang="ja-JP" altLang="en-US" sz="1200">
              <a:solidFill>
                <a:schemeClr val="dk1"/>
              </a:solidFill>
              <a:effectLst/>
              <a:latin typeface="+mn-lt"/>
              <a:ea typeface="+mn-ea"/>
              <a:cs typeface="+mn-cs"/>
            </a:rPr>
            <a:t>ているが、財政調整基金の取崩しにより、実質収支は黒字となった。財政調整基金については、前年度決算剰余金を中心に積み立てるとともに、必要最小限の取崩しに努めている。</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連結実質赤字（黒字）比率については、すべての会計において赤字は無く黒字決算となったが、各特別会計に対する一般会計からの繰出金は多額のため、各会計の受益者負担の適正化を図るなど、繰出金を抑制する必要があ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下水道事業については、令和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年度から使用料改定を行っており、令和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年度からは公営企業会計に移行する。適正な使用料水準とし、経費回収率を改善することにより、普通会計からの出資額が漸減するものと見込まれる。</a:t>
          </a:r>
          <a:endParaRPr lang="ja-JP" altLang="ja-JP" sz="1400">
            <a:effectLst/>
          </a:endParaRPr>
        </a:p>
        <a:p>
          <a:r>
            <a:rPr kumimoji="1" lang="ja-JP" altLang="ja-JP" sz="1400">
              <a:solidFill>
                <a:schemeClr val="dk1"/>
              </a:solidFill>
              <a:effectLst/>
              <a:latin typeface="+mn-lt"/>
              <a:ea typeface="+mn-ea"/>
              <a:cs typeface="+mn-cs"/>
            </a:rPr>
            <a:t>　今後も物価</a:t>
          </a:r>
          <a:r>
            <a:rPr kumimoji="1" lang="ja-JP" altLang="en-US" sz="1400">
              <a:solidFill>
                <a:schemeClr val="dk1"/>
              </a:solidFill>
              <a:effectLst/>
              <a:latin typeface="+mn-lt"/>
              <a:ea typeface="+mn-ea"/>
              <a:cs typeface="+mn-cs"/>
            </a:rPr>
            <a:t>高騰</a:t>
          </a:r>
          <a:r>
            <a:rPr kumimoji="1" lang="ja-JP" altLang="ja-JP" sz="1400">
              <a:solidFill>
                <a:schemeClr val="dk1"/>
              </a:solidFill>
              <a:effectLst/>
              <a:latin typeface="+mn-lt"/>
              <a:ea typeface="+mn-ea"/>
              <a:cs typeface="+mn-cs"/>
            </a:rPr>
            <a:t>に伴う財政需要の増加が予想されるため、実質収支の黒字を確保できるよう、町財政計画に掲げる財政健全化に向けた取り組みを進め、歳出の抑制及び歳入確保に努める。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単年度による実質公債費比率は、前年度比率より</a:t>
          </a:r>
          <a:r>
            <a:rPr kumimoji="1" lang="ja-JP" altLang="en-US" sz="1200">
              <a:solidFill>
                <a:schemeClr val="dk1"/>
              </a:solidFill>
              <a:effectLst/>
              <a:latin typeface="+mn-lt"/>
              <a:ea typeface="+mn-ea"/>
              <a:cs typeface="+mn-cs"/>
            </a:rPr>
            <a:t>も</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％減少し、</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カ年平均比率でも</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％減少した。</a:t>
          </a:r>
          <a:endParaRPr lang="ja-JP" altLang="ja-JP" sz="1200">
            <a:effectLst/>
          </a:endParaRPr>
        </a:p>
        <a:p>
          <a:r>
            <a:rPr kumimoji="1" lang="ja-JP" altLang="ja-JP" sz="1200">
              <a:solidFill>
                <a:schemeClr val="dk1"/>
              </a:solidFill>
              <a:effectLst/>
              <a:latin typeface="+mn-lt"/>
              <a:ea typeface="+mn-ea"/>
              <a:cs typeface="+mn-cs"/>
            </a:rPr>
            <a:t>　一般会計における元利償還金は、普通建設事業の抑制により、平成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年度にピークを迎えてからは大きな変動は</a:t>
          </a:r>
          <a:r>
            <a:rPr kumimoji="1" lang="ja-JP" altLang="en-US" sz="1200">
              <a:solidFill>
                <a:schemeClr val="dk1"/>
              </a:solidFill>
              <a:effectLst/>
              <a:latin typeface="+mn-lt"/>
              <a:ea typeface="+mn-ea"/>
              <a:cs typeface="+mn-cs"/>
            </a:rPr>
            <a:t>なかった</a:t>
          </a:r>
          <a:r>
            <a:rPr kumimoji="1" lang="ja-JP" altLang="ja-JP" sz="1200">
              <a:solidFill>
                <a:schemeClr val="dk1"/>
              </a:solidFill>
              <a:effectLst/>
              <a:latin typeface="+mn-lt"/>
              <a:ea typeface="+mn-ea"/>
              <a:cs typeface="+mn-cs"/>
            </a:rPr>
            <a:t>が、新庁舎建設等の大規模な普通建設事業の予定を控えており、公債費負担が財政を圧迫することのないよう、今後も普通建設事業の抑制と平準化を図っていく必要がある。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将来負担額は年々減少を続け、充当可能財源等が将来負担額を上回り、令和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年度に引き続き将来負担率が</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としては、過去に実施している地方債の繰上償還と新規発行抑制により、地方債現在高の増加抑制が図られたこと、基金や基準財政需要額算入見込額などの充当可能財源等が増加したことなどが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新庁舎建設等の大規模な普通建設事業の予定を控えているため、公債費負担が財政を圧迫することのないよう、他の普通建設事業費の抑制と平準化を図るとともに、充当可能財源の確保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・基金全体では</a:t>
          </a:r>
          <a:r>
            <a:rPr kumimoji="1" lang="en-US" altLang="ja-JP" sz="1400">
              <a:solidFill>
                <a:schemeClr val="dk1"/>
              </a:solidFill>
              <a:effectLst/>
              <a:latin typeface="+mn-lt"/>
              <a:ea typeface="+mn-ea"/>
              <a:cs typeface="+mn-cs"/>
            </a:rPr>
            <a:t>175</a:t>
          </a:r>
          <a:r>
            <a:rPr kumimoji="1" lang="ja-JP" altLang="ja-JP" sz="1400">
              <a:solidFill>
                <a:schemeClr val="dk1"/>
              </a:solidFill>
              <a:effectLst/>
              <a:latin typeface="+mn-lt"/>
              <a:ea typeface="+mn-ea"/>
              <a:cs typeface="+mn-cs"/>
            </a:rPr>
            <a:t>百万円の増となった。</a:t>
          </a:r>
          <a:endParaRPr lang="ja-JP" altLang="ja-JP" sz="1400">
            <a:effectLst/>
          </a:endParaRPr>
        </a:p>
        <a:p>
          <a:r>
            <a:rPr kumimoji="1" lang="ja-JP" altLang="ja-JP" sz="1400">
              <a:solidFill>
                <a:schemeClr val="dk1"/>
              </a:solidFill>
              <a:effectLst/>
              <a:latin typeface="+mn-lt"/>
              <a:ea typeface="+mn-ea"/>
              <a:cs typeface="+mn-cs"/>
            </a:rPr>
            <a:t>・財政調整基金は財源不足を補うため</a:t>
          </a:r>
          <a:r>
            <a:rPr kumimoji="1" lang="en-US" altLang="ja-JP" sz="1400">
              <a:solidFill>
                <a:schemeClr val="dk1"/>
              </a:solidFill>
              <a:effectLst/>
              <a:latin typeface="+mn-lt"/>
              <a:ea typeface="+mn-ea"/>
              <a:cs typeface="+mn-cs"/>
            </a:rPr>
            <a:t>509</a:t>
          </a:r>
          <a:r>
            <a:rPr kumimoji="1" lang="ja-JP" altLang="ja-JP" sz="1400">
              <a:solidFill>
                <a:schemeClr val="dk1"/>
              </a:solidFill>
              <a:effectLst/>
              <a:latin typeface="+mn-lt"/>
              <a:ea typeface="+mn-ea"/>
              <a:cs typeface="+mn-cs"/>
            </a:rPr>
            <a:t>百万円を取り崩したものの、貸付金元</a:t>
          </a:r>
          <a:r>
            <a:rPr kumimoji="1" lang="ja-JP" altLang="en-US" sz="1400">
              <a:solidFill>
                <a:schemeClr val="dk1"/>
              </a:solidFill>
              <a:effectLst/>
              <a:latin typeface="+mn-lt"/>
              <a:ea typeface="+mn-ea"/>
              <a:cs typeface="+mn-cs"/>
            </a:rPr>
            <a:t>利</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百万円及び令和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年度の歳計剰余金</a:t>
          </a:r>
          <a:r>
            <a:rPr kumimoji="1" lang="en-US" altLang="ja-JP" sz="1400">
              <a:solidFill>
                <a:schemeClr val="dk1"/>
              </a:solidFill>
              <a:effectLst/>
              <a:latin typeface="+mn-lt"/>
              <a:ea typeface="+mn-ea"/>
              <a:cs typeface="+mn-cs"/>
            </a:rPr>
            <a:t>250</a:t>
          </a:r>
          <a:r>
            <a:rPr kumimoji="1" lang="ja-JP" altLang="ja-JP" sz="1400">
              <a:solidFill>
                <a:schemeClr val="dk1"/>
              </a:solidFill>
              <a:effectLst/>
              <a:latin typeface="+mn-lt"/>
              <a:ea typeface="+mn-ea"/>
              <a:cs typeface="+mn-cs"/>
            </a:rPr>
            <a:t>百万円を積み立てたことにより、</a:t>
          </a:r>
          <a:r>
            <a:rPr kumimoji="1" lang="en-US" altLang="ja-JP" sz="1400">
              <a:solidFill>
                <a:schemeClr val="dk1"/>
              </a:solidFill>
              <a:effectLst/>
              <a:latin typeface="+mn-lt"/>
              <a:ea typeface="+mn-ea"/>
              <a:cs typeface="+mn-cs"/>
            </a:rPr>
            <a:t>255</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・特定目的基金では、公共施設整備基金を後年度の事業に充てる財源として</a:t>
          </a:r>
          <a:r>
            <a:rPr kumimoji="1" lang="en-US" altLang="ja-JP" sz="1400">
              <a:solidFill>
                <a:schemeClr val="dk1"/>
              </a:solidFill>
              <a:effectLst/>
              <a:latin typeface="+mn-lt"/>
              <a:ea typeface="+mn-ea"/>
              <a:cs typeface="+mn-cs"/>
            </a:rPr>
            <a:t>445</a:t>
          </a:r>
          <a:r>
            <a:rPr kumimoji="1" lang="ja-JP" altLang="ja-JP" sz="1400">
              <a:solidFill>
                <a:schemeClr val="dk1"/>
              </a:solidFill>
              <a:effectLst/>
              <a:latin typeface="+mn-lt"/>
              <a:ea typeface="+mn-ea"/>
              <a:cs typeface="+mn-cs"/>
            </a:rPr>
            <a:t>百万円積み立て</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地域福祉基金を敬老会開催事業などの事業充当財源として</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百万円取り崩すなどして、総額</a:t>
          </a:r>
          <a:r>
            <a:rPr kumimoji="1" lang="ja-JP" altLang="en-US" sz="1400">
              <a:solidFill>
                <a:schemeClr val="dk1"/>
              </a:solidFill>
              <a:effectLst/>
              <a:latin typeface="+mn-lt"/>
              <a:ea typeface="+mn-ea"/>
              <a:cs typeface="+mn-cs"/>
            </a:rPr>
            <a:t>で</a:t>
          </a:r>
          <a:r>
            <a:rPr kumimoji="1" lang="en-US" altLang="ja-JP" sz="1400">
              <a:solidFill>
                <a:schemeClr val="dk1"/>
              </a:solidFill>
              <a:effectLst/>
              <a:latin typeface="+mn-lt"/>
              <a:ea typeface="+mn-ea"/>
              <a:cs typeface="+mn-cs"/>
            </a:rPr>
            <a:t>429</a:t>
          </a:r>
          <a:r>
            <a:rPr kumimoji="1" lang="ja-JP" altLang="ja-JP" sz="1400">
              <a:solidFill>
                <a:schemeClr val="dk1"/>
              </a:solidFill>
              <a:effectLst/>
              <a:latin typeface="+mn-lt"/>
              <a:ea typeface="+mn-ea"/>
              <a:cs typeface="+mn-cs"/>
            </a:rPr>
            <a:t>百万円増加した。</a:t>
          </a:r>
          <a:endParaRPr kumimoji="1" lang="en-US" altLang="ja-JP" sz="1400">
            <a:solidFill>
              <a:schemeClr val="dk1"/>
            </a:solidFill>
            <a:effectLst/>
            <a:latin typeface="+mn-lt"/>
            <a:ea typeface="+mn-ea"/>
            <a:cs typeface="+mn-cs"/>
          </a:endParaRPr>
        </a:p>
        <a:p>
          <a:pPr eaLnBrk="1" fontAlgn="auto" latinLnBrk="0" hangingPunct="1"/>
          <a:r>
            <a:rPr kumimoji="1" lang="en-US" altLang="ja-JP" sz="1400">
              <a:solidFill>
                <a:schemeClr val="dk1"/>
              </a:solidFill>
              <a:effectLst/>
              <a:latin typeface="+mn-lt"/>
              <a:ea typeface="+mn-ea"/>
              <a:cs typeface="+mn-cs"/>
            </a:rPr>
            <a:t>.</a:t>
          </a: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mn-lt"/>
              <a:ea typeface="+mn-ea"/>
              <a:cs typeface="+mn-cs"/>
            </a:rPr>
            <a:t>・基金の使途の明確化を図るとともに基金管理を徹底し、基金の確保のために歳出削減策等を講じてくこととしている。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・公共施設整備基金：　公共施設の整備に要する経費の財源に充てるため。</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・地域振興基金：　町民の連帯の強化及び地域振興を図るため。</a:t>
          </a:r>
          <a:endParaRPr lang="ja-JP" altLang="ja-JP" sz="1400">
            <a:effectLst/>
          </a:endParaRPr>
        </a:p>
        <a:p>
          <a:r>
            <a:rPr kumimoji="1" lang="ja-JP" altLang="ja-JP" sz="1400">
              <a:solidFill>
                <a:schemeClr val="dk1"/>
              </a:solidFill>
              <a:effectLst/>
              <a:latin typeface="+mn-lt"/>
              <a:ea typeface="+mn-ea"/>
              <a:cs typeface="+mn-cs"/>
            </a:rPr>
            <a:t>・地域福祉基金：　高齢者等の福祉の増進に関する事業で、民間の団体に対する補助事業及び町が推進する事業の財源に充てるため。</a:t>
          </a:r>
          <a:endParaRPr lang="ja-JP" altLang="ja-JP" sz="1400">
            <a:effectLst/>
          </a:endParaRPr>
        </a:p>
        <a:p>
          <a:r>
            <a:rPr kumimoji="1" lang="ja-JP" altLang="ja-JP" sz="1400">
              <a:solidFill>
                <a:schemeClr val="dk1"/>
              </a:solidFill>
              <a:effectLst/>
              <a:latin typeface="+mn-lt"/>
              <a:ea typeface="+mn-ea"/>
              <a:cs typeface="+mn-cs"/>
            </a:rPr>
            <a:t>・まちづくり活動支援事業基金：　町民又は町内における独創的かつ自主的なまちづくり活動を支援するため。</a:t>
          </a:r>
          <a:endParaRPr lang="ja-JP" altLang="ja-JP" sz="1400">
            <a:effectLst/>
          </a:endParaRPr>
        </a:p>
        <a:p>
          <a:r>
            <a:rPr kumimoji="1" lang="ja-JP" altLang="ja-JP" sz="1400">
              <a:solidFill>
                <a:schemeClr val="dk1"/>
              </a:solidFill>
              <a:effectLst/>
              <a:latin typeface="+mn-lt"/>
              <a:ea typeface="+mn-ea"/>
              <a:cs typeface="+mn-cs"/>
            </a:rPr>
            <a:t>・まちづくり推進基金：　町における地域の特性をいかしたまちづくりを推進するため。</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・公共施設整備基金：　庁舎整備等の後年度の事業に充てる財源として</a:t>
          </a:r>
          <a:r>
            <a:rPr kumimoji="1" lang="en-US" altLang="ja-JP" sz="1400">
              <a:solidFill>
                <a:schemeClr val="dk1"/>
              </a:solidFill>
              <a:effectLst/>
              <a:latin typeface="+mn-lt"/>
              <a:ea typeface="+mn-ea"/>
              <a:cs typeface="+mn-cs"/>
            </a:rPr>
            <a:t>445</a:t>
          </a:r>
          <a:r>
            <a:rPr kumimoji="1" lang="ja-JP" altLang="ja-JP" sz="1400">
              <a:solidFill>
                <a:schemeClr val="dk1"/>
              </a:solidFill>
              <a:effectLst/>
              <a:latin typeface="+mn-lt"/>
              <a:ea typeface="+mn-ea"/>
              <a:cs typeface="+mn-cs"/>
            </a:rPr>
            <a:t>百万円積立てたことによる増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・地域福祉基金：　敬老会開催事業などの事業充当財源として</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百万円繰入したことによる減</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・公共施設整備基金：　町単独事業による学校給食費無償化を継続する間は、財源確保のため計画的な一般財源積立は休止とする。</a:t>
          </a:r>
          <a:endParaRPr lang="ja-JP" altLang="ja-JP" sz="1400">
            <a:effectLst/>
          </a:endParaRPr>
        </a:p>
        <a:p>
          <a:r>
            <a:rPr kumimoji="1" lang="ja-JP" altLang="ja-JP" sz="1400">
              <a:solidFill>
                <a:schemeClr val="dk1"/>
              </a:solidFill>
              <a:effectLst/>
              <a:latin typeface="+mn-lt"/>
              <a:ea typeface="+mn-ea"/>
              <a:cs typeface="+mn-cs"/>
            </a:rPr>
            <a:t>　　　　　　　　　　　ただし、収支見込が黒字の年度は財政調整基金残高を確保した上で状況に応じ積立てを検討する。</a:t>
          </a:r>
          <a:endParaRPr lang="ja-JP" altLang="ja-JP" sz="1400">
            <a:effectLst/>
          </a:endParaRPr>
        </a:p>
        <a:p>
          <a:r>
            <a:rPr kumimoji="1" lang="ja-JP" altLang="ja-JP" sz="1400">
              <a:solidFill>
                <a:schemeClr val="dk1"/>
              </a:solidFill>
              <a:effectLst/>
              <a:latin typeface="+mn-lt"/>
              <a:ea typeface="+mn-ea"/>
              <a:cs typeface="+mn-cs"/>
            </a:rPr>
            <a:t>・まちづくり活動支援事業基金：　まちづくり団体等の自主的な活動推進に充てるため取崩をして事業に活用していく。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・財政調整基金は財源不足を補うため</a:t>
          </a:r>
          <a:r>
            <a:rPr kumimoji="1" lang="en-US" altLang="ja-JP" sz="1400">
              <a:solidFill>
                <a:schemeClr val="dk1"/>
              </a:solidFill>
              <a:effectLst/>
              <a:latin typeface="+mn-lt"/>
              <a:ea typeface="+mn-ea"/>
              <a:cs typeface="+mn-cs"/>
            </a:rPr>
            <a:t>509</a:t>
          </a:r>
          <a:r>
            <a:rPr kumimoji="1" lang="ja-JP" altLang="ja-JP" sz="1400">
              <a:solidFill>
                <a:schemeClr val="dk1"/>
              </a:solidFill>
              <a:effectLst/>
              <a:latin typeface="+mn-lt"/>
              <a:ea typeface="+mn-ea"/>
              <a:cs typeface="+mn-cs"/>
            </a:rPr>
            <a:t>百万円を取り崩したものの、貸付金元</a:t>
          </a:r>
          <a:r>
            <a:rPr kumimoji="1" lang="ja-JP" altLang="en-US" sz="1400">
              <a:solidFill>
                <a:schemeClr val="dk1"/>
              </a:solidFill>
              <a:effectLst/>
              <a:latin typeface="+mn-lt"/>
              <a:ea typeface="+mn-ea"/>
              <a:cs typeface="+mn-cs"/>
            </a:rPr>
            <a:t>利</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百万円及び令和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年度の歳計剰余金</a:t>
          </a:r>
          <a:r>
            <a:rPr kumimoji="1" lang="en-US" altLang="ja-JP" sz="1400">
              <a:solidFill>
                <a:schemeClr val="dk1"/>
              </a:solidFill>
              <a:effectLst/>
              <a:latin typeface="+mn-lt"/>
              <a:ea typeface="+mn-ea"/>
              <a:cs typeface="+mn-cs"/>
            </a:rPr>
            <a:t>250</a:t>
          </a:r>
          <a:r>
            <a:rPr kumimoji="1" lang="ja-JP" altLang="ja-JP" sz="1400">
              <a:solidFill>
                <a:schemeClr val="dk1"/>
              </a:solidFill>
              <a:effectLst/>
              <a:latin typeface="+mn-lt"/>
              <a:ea typeface="+mn-ea"/>
              <a:cs typeface="+mn-cs"/>
            </a:rPr>
            <a:t>百万円を積み立てたことにより、</a:t>
          </a:r>
          <a:r>
            <a:rPr kumimoji="1" lang="en-US" altLang="ja-JP" sz="1400">
              <a:solidFill>
                <a:schemeClr val="dk1"/>
              </a:solidFill>
              <a:effectLst/>
              <a:latin typeface="+mn-lt"/>
              <a:ea typeface="+mn-ea"/>
              <a:cs typeface="+mn-cs"/>
            </a:rPr>
            <a:t>255</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mn-lt"/>
              <a:ea typeface="+mn-ea"/>
              <a:cs typeface="+mn-cs"/>
            </a:rPr>
            <a:t>・災害等不測の事態への対応や当初予算繰入金と年度途中分の財源調整基金分を勘案すると、</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億円程度の確保が財政運営上必要であると考え、歳出削減策等を講じて基金確保に努めることとしている。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mn-lt"/>
              <a:ea typeface="+mn-ea"/>
              <a:cs typeface="+mn-cs"/>
            </a:rPr>
            <a:t>・基金利子分を積み立てているため、若干ではあるが残高は増加している。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mn-lt"/>
              <a:ea typeface="+mn-ea"/>
              <a:cs typeface="+mn-cs"/>
            </a:rPr>
            <a:t>・経済事情が著しく変動した場合や、地方債の償還額が他の年度の地方債の償還額を著しく超える場合などで、財源不足が生じた際に対応するため、現状の残高規模を保有していくこととしている。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12259900</v>
      </c>
      <c r="BO4" s="449"/>
      <c r="BP4" s="449"/>
      <c r="BQ4" s="449"/>
      <c r="BR4" s="449"/>
      <c r="BS4" s="449"/>
      <c r="BT4" s="449"/>
      <c r="BU4" s="450"/>
      <c r="BV4" s="448">
        <v>12125552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11929011</v>
      </c>
      <c r="BO5" s="420"/>
      <c r="BP5" s="420"/>
      <c r="BQ5" s="420"/>
      <c r="BR5" s="420"/>
      <c r="BS5" s="420"/>
      <c r="BT5" s="420"/>
      <c r="BU5" s="421"/>
      <c r="BV5" s="419">
        <v>11765905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94.7</v>
      </c>
      <c r="CU5" s="417"/>
      <c r="CV5" s="417"/>
      <c r="CW5" s="417"/>
      <c r="CX5" s="417"/>
      <c r="CY5" s="417"/>
      <c r="CZ5" s="417"/>
      <c r="DA5" s="418"/>
      <c r="DB5" s="416">
        <v>93.2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330889</v>
      </c>
      <c r="BO6" s="420"/>
      <c r="BP6" s="420"/>
      <c r="BQ6" s="420"/>
      <c r="BR6" s="420"/>
      <c r="BS6" s="420"/>
      <c r="BT6" s="420"/>
      <c r="BU6" s="421"/>
      <c r="BV6" s="419">
        <v>359647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95.3</v>
      </c>
      <c r="CU6" s="563"/>
      <c r="CV6" s="563"/>
      <c r="CW6" s="563"/>
      <c r="CX6" s="563"/>
      <c r="CY6" s="563"/>
      <c r="CZ6" s="563"/>
      <c r="DA6" s="564"/>
      <c r="DB6" s="562">
        <v>94.6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128791</v>
      </c>
      <c r="BO7" s="420"/>
      <c r="BP7" s="420"/>
      <c r="BQ7" s="420"/>
      <c r="BR7" s="420"/>
      <c r="BS7" s="420"/>
      <c r="BT7" s="420"/>
      <c r="BU7" s="421"/>
      <c r="BV7" s="419">
        <v>32252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6936468</v>
      </c>
      <c r="CU7" s="420"/>
      <c r="CV7" s="420"/>
      <c r="CW7" s="420"/>
      <c r="CX7" s="420"/>
      <c r="CY7" s="420"/>
      <c r="CZ7" s="420"/>
      <c r="DA7" s="421"/>
      <c r="DB7" s="419">
        <v>6860357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202098</v>
      </c>
      <c r="BO8" s="420"/>
      <c r="BP8" s="420"/>
      <c r="BQ8" s="420"/>
      <c r="BR8" s="420"/>
      <c r="BS8" s="420"/>
      <c r="BT8" s="420"/>
      <c r="BU8" s="421"/>
      <c r="BV8" s="419">
        <v>327395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0.46</v>
      </c>
      <c r="CU8" s="523"/>
      <c r="CV8" s="523"/>
      <c r="CW8" s="523"/>
      <c r="CX8" s="523"/>
      <c r="CY8" s="523"/>
      <c r="CZ8" s="523"/>
      <c r="DA8" s="524"/>
      <c r="DB8" s="522">
        <v>0.46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24273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-125297</v>
      </c>
      <c r="BO9" s="420"/>
      <c r="BP9" s="420"/>
      <c r="BQ9" s="420"/>
      <c r="BR9" s="420"/>
      <c r="BS9" s="420"/>
      <c r="BT9" s="420"/>
      <c r="BU9" s="421"/>
      <c r="BV9" s="419">
        <v>32046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11.9</v>
      </c>
      <c r="CU9" s="417"/>
      <c r="CV9" s="417"/>
      <c r="CW9" s="417"/>
      <c r="CX9" s="417"/>
      <c r="CY9" s="417"/>
      <c r="CZ9" s="417"/>
      <c r="DA9" s="418"/>
      <c r="DB9" s="416">
        <v>12.4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24222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4445</v>
      </c>
      <c r="BO10" s="420"/>
      <c r="BP10" s="420"/>
      <c r="BQ10" s="420"/>
      <c r="BR10" s="420"/>
      <c r="BS10" s="420"/>
      <c r="BT10" s="420"/>
      <c r="BU10" s="421"/>
      <c r="BV10" s="419">
        <v>4406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25148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508909</v>
      </c>
      <c r="BO12" s="420"/>
      <c r="BP12" s="420"/>
      <c r="BQ12" s="420"/>
      <c r="BR12" s="420"/>
      <c r="BS12" s="420"/>
      <c r="BT12" s="420"/>
      <c r="BU12" s="421"/>
      <c r="BV12" s="419">
        <v>137939</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24852</v>
      </c>
      <c r="S13" s="507"/>
      <c r="T13" s="507"/>
      <c r="U13" s="507"/>
      <c r="V13" s="508"/>
      <c r="W13" s="509" t="s">
        <v>130</v>
      </c>
      <c r="X13" s="405"/>
      <c r="Y13" s="405"/>
      <c r="Z13" s="405"/>
      <c r="AA13" s="405"/>
      <c r="AB13" s="406"/>
      <c r="AC13" s="372">
        <v>1015</v>
      </c>
      <c r="AD13" s="373"/>
      <c r="AE13" s="373"/>
      <c r="AF13" s="373"/>
      <c r="AG13" s="374"/>
      <c r="AH13" s="372">
        <v>1119</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-629761</v>
      </c>
      <c r="BO13" s="420"/>
      <c r="BP13" s="420"/>
      <c r="BQ13" s="420"/>
      <c r="BR13" s="420"/>
      <c r="BS13" s="420"/>
      <c r="BT13" s="420"/>
      <c r="BU13" s="421"/>
      <c r="BV13" s="419">
        <v>-101487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v>
      </c>
      <c r="CU13" s="417"/>
      <c r="CV13" s="417"/>
      <c r="CW13" s="417"/>
      <c r="CX13" s="417"/>
      <c r="CY13" s="417"/>
      <c r="CZ13" s="417"/>
      <c r="DA13" s="418"/>
      <c r="DB13" s="416">
        <v>10.4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25284</v>
      </c>
      <c r="S14" s="507"/>
      <c r="T14" s="507"/>
      <c r="U14" s="507"/>
      <c r="V14" s="508"/>
      <c r="W14" s="510"/>
      <c r="X14" s="408"/>
      <c r="Y14" s="408"/>
      <c r="Z14" s="408"/>
      <c r="AA14" s="408"/>
      <c r="AB14" s="409"/>
      <c r="AC14" s="499">
        <v>8.4</v>
      </c>
      <c r="AD14" s="500"/>
      <c r="AE14" s="500"/>
      <c r="AF14" s="500"/>
      <c r="AG14" s="501"/>
      <c r="AH14" s="499">
        <v>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25012</v>
      </c>
      <c r="S15" s="507"/>
      <c r="T15" s="507"/>
      <c r="U15" s="507"/>
      <c r="V15" s="508"/>
      <c r="W15" s="509" t="s">
        <v>137</v>
      </c>
      <c r="X15" s="405"/>
      <c r="Y15" s="405"/>
      <c r="Z15" s="405"/>
      <c r="AA15" s="405"/>
      <c r="AB15" s="406"/>
      <c r="AC15" s="372">
        <v>3403</v>
      </c>
      <c r="AD15" s="373"/>
      <c r="AE15" s="373"/>
      <c r="AF15" s="373"/>
      <c r="AG15" s="374"/>
      <c r="AH15" s="372">
        <v>3387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2877743</v>
      </c>
      <c r="BO15" s="449"/>
      <c r="BP15" s="449"/>
      <c r="BQ15" s="449"/>
      <c r="BR15" s="449"/>
      <c r="BS15" s="449"/>
      <c r="BT15" s="449"/>
      <c r="BU15" s="450"/>
      <c r="BV15" s="448">
        <v>2798915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v>
      </c>
      <c r="AD16" s="500"/>
      <c r="AE16" s="500"/>
      <c r="AF16" s="500"/>
      <c r="AG16" s="501"/>
      <c r="AH16" s="499">
        <v>28.9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6181668</v>
      </c>
      <c r="BO16" s="420"/>
      <c r="BP16" s="420"/>
      <c r="BQ16" s="420"/>
      <c r="BR16" s="420"/>
      <c r="BS16" s="420"/>
      <c r="BT16" s="420"/>
      <c r="BU16" s="421"/>
      <c r="BV16" s="419">
        <v>6050119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7734</v>
      </c>
      <c r="AD17" s="373"/>
      <c r="AE17" s="373"/>
      <c r="AF17" s="373"/>
      <c r="AG17" s="374"/>
      <c r="AH17" s="372">
        <v>7204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3587422</v>
      </c>
      <c r="BO17" s="420"/>
      <c r="BP17" s="420"/>
      <c r="BQ17" s="420"/>
      <c r="BR17" s="420"/>
      <c r="BS17" s="420"/>
      <c r="BT17" s="420"/>
      <c r="BU17" s="421"/>
      <c r="BV17" s="419">
        <v>3513051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71.959999999999994</v>
      </c>
      <c r="M18" s="472"/>
      <c r="N18" s="472"/>
      <c r="O18" s="472"/>
      <c r="P18" s="472"/>
      <c r="Q18" s="472"/>
      <c r="R18" s="473"/>
      <c r="S18" s="473"/>
      <c r="T18" s="473"/>
      <c r="U18" s="473"/>
      <c r="V18" s="474"/>
      <c r="W18" s="490"/>
      <c r="X18" s="491"/>
      <c r="Y18" s="491"/>
      <c r="Z18" s="491"/>
      <c r="AA18" s="491"/>
      <c r="AB18" s="515"/>
      <c r="AC18" s="389">
        <v>63.6</v>
      </c>
      <c r="AD18" s="390"/>
      <c r="AE18" s="390"/>
      <c r="AF18" s="390"/>
      <c r="AG18" s="475"/>
      <c r="AH18" s="389">
        <v>61.5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6585407</v>
      </c>
      <c r="BO18" s="420"/>
      <c r="BP18" s="420"/>
      <c r="BQ18" s="420"/>
      <c r="BR18" s="420"/>
      <c r="BS18" s="420"/>
      <c r="BT18" s="420"/>
      <c r="BU18" s="421"/>
      <c r="BV18" s="419">
        <v>6444061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8687158</v>
      </c>
      <c r="BO19" s="420"/>
      <c r="BP19" s="420"/>
      <c r="BQ19" s="420"/>
      <c r="BR19" s="420"/>
      <c r="BS19" s="420"/>
      <c r="BT19" s="420"/>
      <c r="BU19" s="421"/>
      <c r="BV19" s="419">
        <v>8268586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9258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7716313</v>
      </c>
      <c r="BO22" s="449"/>
      <c r="BP22" s="449"/>
      <c r="BQ22" s="449"/>
      <c r="BR22" s="449"/>
      <c r="BS22" s="449"/>
      <c r="BT22" s="449"/>
      <c r="BU22" s="450"/>
      <c r="BV22" s="448">
        <v>8347493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5223894</v>
      </c>
      <c r="BO23" s="420"/>
      <c r="BP23" s="420"/>
      <c r="BQ23" s="420"/>
      <c r="BR23" s="420"/>
      <c r="BS23" s="420"/>
      <c r="BT23" s="420"/>
      <c r="BU23" s="421"/>
      <c r="BV23" s="419">
        <v>5756549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6640</v>
      </c>
      <c r="R24" s="373"/>
      <c r="S24" s="373"/>
      <c r="T24" s="373"/>
      <c r="U24" s="373"/>
      <c r="V24" s="374"/>
      <c r="W24" s="462"/>
      <c r="X24" s="399"/>
      <c r="Y24" s="400"/>
      <c r="Z24" s="375" t="s">
        <v>162</v>
      </c>
      <c r="AA24" s="376"/>
      <c r="AB24" s="376"/>
      <c r="AC24" s="376"/>
      <c r="AD24" s="376"/>
      <c r="AE24" s="376"/>
      <c r="AF24" s="376"/>
      <c r="AG24" s="377"/>
      <c r="AH24" s="372">
        <v>137</v>
      </c>
      <c r="AI24" s="373"/>
      <c r="AJ24" s="373"/>
      <c r="AK24" s="373"/>
      <c r="AL24" s="374"/>
      <c r="AM24" s="372">
        <v>424563</v>
      </c>
      <c r="AN24" s="373"/>
      <c r="AO24" s="373"/>
      <c r="AP24" s="373"/>
      <c r="AQ24" s="373"/>
      <c r="AR24" s="374"/>
      <c r="AS24" s="372">
        <v>3099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4945052</v>
      </c>
      <c r="BO24" s="420"/>
      <c r="BP24" s="420"/>
      <c r="BQ24" s="420"/>
      <c r="BR24" s="420"/>
      <c r="BS24" s="420"/>
      <c r="BT24" s="420"/>
      <c r="BU24" s="421"/>
      <c r="BV24" s="419">
        <v>5227431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5300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813790</v>
      </c>
      <c r="BO25" s="449"/>
      <c r="BP25" s="449"/>
      <c r="BQ25" s="449"/>
      <c r="BR25" s="449"/>
      <c r="BS25" s="449"/>
      <c r="BT25" s="449"/>
      <c r="BU25" s="450"/>
      <c r="BV25" s="448">
        <v>853337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4770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2870</v>
      </c>
      <c r="R27" s="373"/>
      <c r="S27" s="373"/>
      <c r="T27" s="373"/>
      <c r="U27" s="373"/>
      <c r="V27" s="374"/>
      <c r="W27" s="462"/>
      <c r="X27" s="399"/>
      <c r="Y27" s="400"/>
      <c r="Z27" s="375" t="s">
        <v>172</v>
      </c>
      <c r="AA27" s="376"/>
      <c r="AB27" s="376"/>
      <c r="AC27" s="376"/>
      <c r="AD27" s="376"/>
      <c r="AE27" s="376"/>
      <c r="AF27" s="376"/>
      <c r="AG27" s="377"/>
      <c r="AH27" s="372">
        <v>4</v>
      </c>
      <c r="AI27" s="373"/>
      <c r="AJ27" s="373"/>
      <c r="AK27" s="373"/>
      <c r="AL27" s="374"/>
      <c r="AM27" s="372">
        <v>15280</v>
      </c>
      <c r="AN27" s="373"/>
      <c r="AO27" s="373"/>
      <c r="AP27" s="373"/>
      <c r="AQ27" s="373"/>
      <c r="AR27" s="374"/>
      <c r="AS27" s="372">
        <v>3820</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2330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1982276</v>
      </c>
      <c r="BO28" s="449"/>
      <c r="BP28" s="449"/>
      <c r="BQ28" s="449"/>
      <c r="BR28" s="449"/>
      <c r="BS28" s="449"/>
      <c r="BT28" s="449"/>
      <c r="BU28" s="450"/>
      <c r="BV28" s="448">
        <v>2236740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14</v>
      </c>
      <c r="M29" s="373"/>
      <c r="N29" s="373"/>
      <c r="O29" s="373"/>
      <c r="P29" s="374"/>
      <c r="Q29" s="372">
        <v>2250</v>
      </c>
      <c r="R29" s="373"/>
      <c r="S29" s="373"/>
      <c r="T29" s="373"/>
      <c r="U29" s="373"/>
      <c r="V29" s="374"/>
      <c r="W29" s="463"/>
      <c r="X29" s="464"/>
      <c r="Y29" s="465"/>
      <c r="Z29" s="375" t="s">
        <v>178</v>
      </c>
      <c r="AA29" s="376"/>
      <c r="AB29" s="376"/>
      <c r="AC29" s="376"/>
      <c r="AD29" s="376"/>
      <c r="AE29" s="376"/>
      <c r="AF29" s="376"/>
      <c r="AG29" s="377"/>
      <c r="AH29" s="372">
        <v>141</v>
      </c>
      <c r="AI29" s="373"/>
      <c r="AJ29" s="373"/>
      <c r="AK29" s="373"/>
      <c r="AL29" s="374"/>
      <c r="AM29" s="372">
        <v>439843</v>
      </c>
      <c r="AN29" s="373"/>
      <c r="AO29" s="373"/>
      <c r="AP29" s="373"/>
      <c r="AQ29" s="373"/>
      <c r="AR29" s="374"/>
      <c r="AS29" s="372">
        <v>3119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708717</v>
      </c>
      <c r="BO29" s="420"/>
      <c r="BP29" s="420"/>
      <c r="BQ29" s="420"/>
      <c r="BR29" s="420"/>
      <c r="BS29" s="420"/>
      <c r="BT29" s="420"/>
      <c r="BU29" s="421"/>
      <c r="BV29" s="419">
        <v>708617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3226891</v>
      </c>
      <c r="BO30" s="454"/>
      <c r="BP30" s="454"/>
      <c r="BQ30" s="454"/>
      <c r="BR30" s="454"/>
      <c r="BS30" s="454"/>
      <c r="BT30" s="454"/>
      <c r="BU30" s="455"/>
      <c r="BV30" s="453">
        <v>2797691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青森県市町村職員退職手当組合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奨学資金貸付事業特別会計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上北地方教育・福祉事務組合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青森県市町村総合事務組合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十和田地域広域事務組合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八戸地域広域市町村圏事務組合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青森県交通災害共済組合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八戸圏域水道企業団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青森県後期高齢者医療広域連合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青森県後期高齢者医療広域連合　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Y1HdcZ2QipgSwvTsyNVdhj5xtYcbcQgfBTmEh1DZs5YCxxENmHsyaYpsqmtJzPAY16UKthEAIlwnyx9fV4rSg==" saltValue="srxN/qOKEqveDcUavjQX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2775815</v>
      </c>
      <c r="S5" s="677"/>
      <c r="T5" s="677"/>
      <c r="U5" s="677"/>
      <c r="V5" s="677"/>
      <c r="W5" s="677"/>
      <c r="X5" s="677"/>
      <c r="Y5" s="702"/>
      <c r="Z5" s="715">
        <v>22.6</v>
      </c>
      <c r="AA5" s="715"/>
      <c r="AB5" s="715"/>
      <c r="AC5" s="715"/>
      <c r="AD5" s="716">
        <v>2775815</v>
      </c>
      <c r="AE5" s="716"/>
      <c r="AF5" s="716"/>
      <c r="AG5" s="716"/>
      <c r="AH5" s="716"/>
      <c r="AI5" s="716"/>
      <c r="AJ5" s="716"/>
      <c r="AK5" s="716"/>
      <c r="AL5" s="703">
        <v>40.200000000000003</v>
      </c>
      <c r="AM5" s="685"/>
      <c r="AN5" s="685"/>
      <c r="AO5" s="704"/>
      <c r="AP5" s="679" t="s">
        <v>217</v>
      </c>
      <c r="AQ5" s="680"/>
      <c r="AR5" s="680"/>
      <c r="AS5" s="680"/>
      <c r="AT5" s="680"/>
      <c r="AU5" s="680"/>
      <c r="AV5" s="680"/>
      <c r="AW5" s="680"/>
      <c r="AX5" s="680"/>
      <c r="AY5" s="680"/>
      <c r="AZ5" s="680"/>
      <c r="BA5" s="680"/>
      <c r="BB5" s="680"/>
      <c r="BC5" s="680"/>
      <c r="BD5" s="680"/>
      <c r="BE5" s="680"/>
      <c r="BF5" s="681"/>
      <c r="BG5" s="621">
        <v>2775815</v>
      </c>
      <c r="BH5" s="622"/>
      <c r="BI5" s="622"/>
      <c r="BJ5" s="622"/>
      <c r="BK5" s="622"/>
      <c r="BL5" s="622"/>
      <c r="BM5" s="622"/>
      <c r="BN5" s="623"/>
      <c r="BO5" s="659">
        <v>100</v>
      </c>
      <c r="BP5" s="659"/>
      <c r="BQ5" s="659"/>
      <c r="BR5" s="659"/>
      <c r="BS5" s="660" t="s">
        <v>121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131964</v>
      </c>
      <c r="S6" s="622"/>
      <c r="T6" s="622"/>
      <c r="U6" s="622"/>
      <c r="V6" s="622"/>
      <c r="W6" s="622"/>
      <c r="X6" s="622"/>
      <c r="Y6" s="623"/>
      <c r="Z6" s="659">
        <v>1.1000000000000001</v>
      </c>
      <c r="AA6" s="659"/>
      <c r="AB6" s="659"/>
      <c r="AC6" s="659"/>
      <c r="AD6" s="660">
        <v>131964</v>
      </c>
      <c r="AE6" s="660"/>
      <c r="AF6" s="660"/>
      <c r="AG6" s="660"/>
      <c r="AH6" s="660"/>
      <c r="AI6" s="660"/>
      <c r="AJ6" s="660"/>
      <c r="AK6" s="660"/>
      <c r="AL6" s="624">
        <v>1.9</v>
      </c>
      <c r="AM6" s="625"/>
      <c r="AN6" s="625"/>
      <c r="AO6" s="661"/>
      <c r="AP6" s="618" t="s">
        <v>222</v>
      </c>
      <c r="AQ6" s="619"/>
      <c r="AR6" s="619"/>
      <c r="AS6" s="619"/>
      <c r="AT6" s="619"/>
      <c r="AU6" s="619"/>
      <c r="AV6" s="619"/>
      <c r="AW6" s="619"/>
      <c r="AX6" s="619"/>
      <c r="AY6" s="619"/>
      <c r="AZ6" s="619"/>
      <c r="BA6" s="619"/>
      <c r="BB6" s="619"/>
      <c r="BC6" s="619"/>
      <c r="BD6" s="619"/>
      <c r="BE6" s="619"/>
      <c r="BF6" s="620"/>
      <c r="BG6" s="621">
        <v>2775815</v>
      </c>
      <c r="BH6" s="622"/>
      <c r="BI6" s="622"/>
      <c r="BJ6" s="622"/>
      <c r="BK6" s="622"/>
      <c r="BL6" s="622"/>
      <c r="BM6" s="622"/>
      <c r="BN6" s="623"/>
      <c r="BO6" s="659">
        <v>100</v>
      </c>
      <c r="BP6" s="659"/>
      <c r="BQ6" s="659"/>
      <c r="BR6" s="659"/>
      <c r="BS6" s="660" t="s">
        <v>121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103256</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103256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1018</v>
      </c>
      <c r="S7" s="622"/>
      <c r="T7" s="622"/>
      <c r="U7" s="622"/>
      <c r="V7" s="622"/>
      <c r="W7" s="622"/>
      <c r="X7" s="622"/>
      <c r="Y7" s="623"/>
      <c r="Z7" s="659">
        <v>0</v>
      </c>
      <c r="AA7" s="659"/>
      <c r="AB7" s="659"/>
      <c r="AC7" s="659"/>
      <c r="AD7" s="660">
        <v>1018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1208371</v>
      </c>
      <c r="BH7" s="622"/>
      <c r="BI7" s="622"/>
      <c r="BJ7" s="622"/>
      <c r="BK7" s="622"/>
      <c r="BL7" s="622"/>
      <c r="BM7" s="622"/>
      <c r="BN7" s="623"/>
      <c r="BO7" s="659">
        <v>43.5</v>
      </c>
      <c r="BP7" s="659"/>
      <c r="BQ7" s="659"/>
      <c r="BR7" s="659"/>
      <c r="BS7" s="660" t="s">
        <v>121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1774720</v>
      </c>
      <c r="CS7" s="622"/>
      <c r="CT7" s="622"/>
      <c r="CU7" s="622"/>
      <c r="CV7" s="622"/>
      <c r="CW7" s="622"/>
      <c r="CX7" s="622"/>
      <c r="CY7" s="623"/>
      <c r="CZ7" s="659">
        <v>14.9</v>
      </c>
      <c r="DA7" s="659"/>
      <c r="DB7" s="659"/>
      <c r="DC7" s="659"/>
      <c r="DD7" s="627">
        <v>51571</v>
      </c>
      <c r="DE7" s="622"/>
      <c r="DF7" s="622"/>
      <c r="DG7" s="622"/>
      <c r="DH7" s="622"/>
      <c r="DI7" s="622"/>
      <c r="DJ7" s="622"/>
      <c r="DK7" s="622"/>
      <c r="DL7" s="622"/>
      <c r="DM7" s="622"/>
      <c r="DN7" s="622"/>
      <c r="DO7" s="622"/>
      <c r="DP7" s="623"/>
      <c r="DQ7" s="627">
        <v>1467630</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7614</v>
      </c>
      <c r="S8" s="622"/>
      <c r="T8" s="622"/>
      <c r="U8" s="622"/>
      <c r="V8" s="622"/>
      <c r="W8" s="622"/>
      <c r="X8" s="622"/>
      <c r="Y8" s="623"/>
      <c r="Z8" s="659">
        <v>0.1</v>
      </c>
      <c r="AA8" s="659"/>
      <c r="AB8" s="659"/>
      <c r="AC8" s="659"/>
      <c r="AD8" s="660">
        <v>7614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45546</v>
      </c>
      <c r="BH8" s="622"/>
      <c r="BI8" s="622"/>
      <c r="BJ8" s="622"/>
      <c r="BK8" s="622"/>
      <c r="BL8" s="622"/>
      <c r="BM8" s="622"/>
      <c r="BN8" s="623"/>
      <c r="BO8" s="659">
        <v>1.6</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4504955</v>
      </c>
      <c r="CS8" s="622"/>
      <c r="CT8" s="622"/>
      <c r="CU8" s="622"/>
      <c r="CV8" s="622"/>
      <c r="CW8" s="622"/>
      <c r="CX8" s="622"/>
      <c r="CY8" s="623"/>
      <c r="CZ8" s="659">
        <v>37.799999999999997</v>
      </c>
      <c r="DA8" s="659"/>
      <c r="DB8" s="659"/>
      <c r="DC8" s="659"/>
      <c r="DD8" s="627">
        <v>97810</v>
      </c>
      <c r="DE8" s="622"/>
      <c r="DF8" s="622"/>
      <c r="DG8" s="622"/>
      <c r="DH8" s="622"/>
      <c r="DI8" s="622"/>
      <c r="DJ8" s="622"/>
      <c r="DK8" s="622"/>
      <c r="DL8" s="622"/>
      <c r="DM8" s="622"/>
      <c r="DN8" s="622"/>
      <c r="DO8" s="622"/>
      <c r="DP8" s="623"/>
      <c r="DQ8" s="627">
        <v>2108586</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8150</v>
      </c>
      <c r="S9" s="622"/>
      <c r="T9" s="622"/>
      <c r="U9" s="622"/>
      <c r="V9" s="622"/>
      <c r="W9" s="622"/>
      <c r="X9" s="622"/>
      <c r="Y9" s="623"/>
      <c r="Z9" s="659">
        <v>0.1</v>
      </c>
      <c r="AA9" s="659"/>
      <c r="AB9" s="659"/>
      <c r="AC9" s="659"/>
      <c r="AD9" s="660">
        <v>8150</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1046674</v>
      </c>
      <c r="BH9" s="622"/>
      <c r="BI9" s="622"/>
      <c r="BJ9" s="622"/>
      <c r="BK9" s="622"/>
      <c r="BL9" s="622"/>
      <c r="BM9" s="622"/>
      <c r="BN9" s="623"/>
      <c r="BO9" s="659">
        <v>37.700000000000003</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905768</v>
      </c>
      <c r="CS9" s="622"/>
      <c r="CT9" s="622"/>
      <c r="CU9" s="622"/>
      <c r="CV9" s="622"/>
      <c r="CW9" s="622"/>
      <c r="CX9" s="622"/>
      <c r="CY9" s="623"/>
      <c r="CZ9" s="659">
        <v>7.6</v>
      </c>
      <c r="DA9" s="659"/>
      <c r="DB9" s="659"/>
      <c r="DC9" s="659"/>
      <c r="DD9" s="627">
        <v>21015</v>
      </c>
      <c r="DE9" s="622"/>
      <c r="DF9" s="622"/>
      <c r="DG9" s="622"/>
      <c r="DH9" s="622"/>
      <c r="DI9" s="622"/>
      <c r="DJ9" s="622"/>
      <c r="DK9" s="622"/>
      <c r="DL9" s="622"/>
      <c r="DM9" s="622"/>
      <c r="DN9" s="622"/>
      <c r="DO9" s="622"/>
      <c r="DP9" s="623"/>
      <c r="DQ9" s="627">
        <v>781922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68205</v>
      </c>
      <c r="BH10" s="622"/>
      <c r="BI10" s="622"/>
      <c r="BJ10" s="622"/>
      <c r="BK10" s="622"/>
      <c r="BL10" s="622"/>
      <c r="BM10" s="622"/>
      <c r="BN10" s="623"/>
      <c r="BO10" s="659">
        <v>2.5</v>
      </c>
      <c r="BP10" s="659"/>
      <c r="BQ10" s="659"/>
      <c r="BR10" s="659"/>
      <c r="BS10" s="660" t="s">
        <v>121</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510</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264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584706</v>
      </c>
      <c r="S11" s="622"/>
      <c r="T11" s="622"/>
      <c r="U11" s="622"/>
      <c r="V11" s="622"/>
      <c r="W11" s="622"/>
      <c r="X11" s="622"/>
      <c r="Y11" s="623"/>
      <c r="Z11" s="624">
        <v>4.8</v>
      </c>
      <c r="AA11" s="625"/>
      <c r="AB11" s="625"/>
      <c r="AC11" s="626"/>
      <c r="AD11" s="627">
        <v>584706</v>
      </c>
      <c r="AE11" s="622"/>
      <c r="AF11" s="622"/>
      <c r="AG11" s="622"/>
      <c r="AH11" s="622"/>
      <c r="AI11" s="622"/>
      <c r="AJ11" s="622"/>
      <c r="AK11" s="623"/>
      <c r="AL11" s="624">
        <v>8.5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47946</v>
      </c>
      <c r="BH11" s="622"/>
      <c r="BI11" s="622"/>
      <c r="BJ11" s="622"/>
      <c r="BK11" s="622"/>
      <c r="BL11" s="622"/>
      <c r="BM11" s="622"/>
      <c r="BN11" s="623"/>
      <c r="BO11" s="659">
        <v>1.7</v>
      </c>
      <c r="BP11" s="659"/>
      <c r="BQ11" s="659"/>
      <c r="BR11" s="659"/>
      <c r="BS11" s="660" t="s">
        <v>121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359782</v>
      </c>
      <c r="CS11" s="622"/>
      <c r="CT11" s="622"/>
      <c r="CU11" s="622"/>
      <c r="CV11" s="622"/>
      <c r="CW11" s="622"/>
      <c r="CX11" s="622"/>
      <c r="CY11" s="623"/>
      <c r="CZ11" s="659">
        <v>3</v>
      </c>
      <c r="DA11" s="659"/>
      <c r="DB11" s="659"/>
      <c r="DC11" s="659"/>
      <c r="DD11" s="627">
        <v>26519</v>
      </c>
      <c r="DE11" s="622"/>
      <c r="DF11" s="622"/>
      <c r="DG11" s="622"/>
      <c r="DH11" s="622"/>
      <c r="DI11" s="622"/>
      <c r="DJ11" s="622"/>
      <c r="DK11" s="622"/>
      <c r="DL11" s="622"/>
      <c r="DM11" s="622"/>
      <c r="DN11" s="622"/>
      <c r="DO11" s="622"/>
      <c r="DP11" s="623"/>
      <c r="DQ11" s="627">
        <v>199175</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1234023</v>
      </c>
      <c r="BH12" s="622"/>
      <c r="BI12" s="622"/>
      <c r="BJ12" s="622"/>
      <c r="BK12" s="622"/>
      <c r="BL12" s="622"/>
      <c r="BM12" s="622"/>
      <c r="BN12" s="623"/>
      <c r="BO12" s="659">
        <v>44.5</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94560</v>
      </c>
      <c r="CS12" s="622"/>
      <c r="CT12" s="622"/>
      <c r="CU12" s="622"/>
      <c r="CV12" s="622"/>
      <c r="CW12" s="622"/>
      <c r="CX12" s="622"/>
      <c r="CY12" s="623"/>
      <c r="CZ12" s="659">
        <v>0.8</v>
      </c>
      <c r="DA12" s="659"/>
      <c r="DB12" s="659"/>
      <c r="DC12" s="659"/>
      <c r="DD12" s="627">
        <v>2846</v>
      </c>
      <c r="DE12" s="622"/>
      <c r="DF12" s="622"/>
      <c r="DG12" s="622"/>
      <c r="DH12" s="622"/>
      <c r="DI12" s="622"/>
      <c r="DJ12" s="622"/>
      <c r="DK12" s="622"/>
      <c r="DL12" s="622"/>
      <c r="DM12" s="622"/>
      <c r="DN12" s="622"/>
      <c r="DO12" s="622"/>
      <c r="DP12" s="623"/>
      <c r="DQ12" s="627">
        <v>91830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1228850</v>
      </c>
      <c r="BH13" s="622"/>
      <c r="BI13" s="622"/>
      <c r="BJ13" s="622"/>
      <c r="BK13" s="622"/>
      <c r="BL13" s="622"/>
      <c r="BM13" s="622"/>
      <c r="BN13" s="623"/>
      <c r="BO13" s="659">
        <v>44.3</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1407864</v>
      </c>
      <c r="CS13" s="622"/>
      <c r="CT13" s="622"/>
      <c r="CU13" s="622"/>
      <c r="CV13" s="622"/>
      <c r="CW13" s="622"/>
      <c r="CX13" s="622"/>
      <c r="CY13" s="623"/>
      <c r="CZ13" s="659">
        <v>11.8</v>
      </c>
      <c r="DA13" s="659"/>
      <c r="DB13" s="659"/>
      <c r="DC13" s="659"/>
      <c r="DD13" s="627">
        <v>298323</v>
      </c>
      <c r="DE13" s="622"/>
      <c r="DF13" s="622"/>
      <c r="DG13" s="622"/>
      <c r="DH13" s="622"/>
      <c r="DI13" s="622"/>
      <c r="DJ13" s="622"/>
      <c r="DK13" s="622"/>
      <c r="DL13" s="622"/>
      <c r="DM13" s="622"/>
      <c r="DN13" s="622"/>
      <c r="DO13" s="622"/>
      <c r="DP13" s="623"/>
      <c r="DQ13" s="627">
        <v>1188290</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737</v>
      </c>
      <c r="S14" s="622"/>
      <c r="T14" s="622"/>
      <c r="U14" s="622"/>
      <c r="V14" s="622"/>
      <c r="W14" s="622"/>
      <c r="X14" s="622"/>
      <c r="Y14" s="623"/>
      <c r="Z14" s="659">
        <v>0</v>
      </c>
      <c r="AA14" s="659"/>
      <c r="AB14" s="659"/>
      <c r="AC14" s="659"/>
      <c r="AD14" s="660">
        <v>737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97211</v>
      </c>
      <c r="BH14" s="622"/>
      <c r="BI14" s="622"/>
      <c r="BJ14" s="622"/>
      <c r="BK14" s="622"/>
      <c r="BL14" s="622"/>
      <c r="BM14" s="622"/>
      <c r="BN14" s="623"/>
      <c r="BO14" s="659">
        <v>3.5</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442002</v>
      </c>
      <c r="CS14" s="622"/>
      <c r="CT14" s="622"/>
      <c r="CU14" s="622"/>
      <c r="CV14" s="622"/>
      <c r="CW14" s="622"/>
      <c r="CX14" s="622"/>
      <c r="CY14" s="623"/>
      <c r="CZ14" s="659">
        <v>3.7</v>
      </c>
      <c r="DA14" s="659"/>
      <c r="DB14" s="659"/>
      <c r="DC14" s="659"/>
      <c r="DD14" s="627">
        <v>27104</v>
      </c>
      <c r="DE14" s="622"/>
      <c r="DF14" s="622"/>
      <c r="DG14" s="622"/>
      <c r="DH14" s="622"/>
      <c r="DI14" s="622"/>
      <c r="DJ14" s="622"/>
      <c r="DK14" s="622"/>
      <c r="DL14" s="622"/>
      <c r="DM14" s="622"/>
      <c r="DN14" s="622"/>
      <c r="DO14" s="622"/>
      <c r="DP14" s="623"/>
      <c r="DQ14" s="627">
        <v>411274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236210</v>
      </c>
      <c r="BH15" s="622"/>
      <c r="BI15" s="622"/>
      <c r="BJ15" s="622"/>
      <c r="BK15" s="622"/>
      <c r="BL15" s="622"/>
      <c r="BM15" s="622"/>
      <c r="BN15" s="623"/>
      <c r="BO15" s="659">
        <v>8.5</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1273080</v>
      </c>
      <c r="CS15" s="622"/>
      <c r="CT15" s="622"/>
      <c r="CU15" s="622"/>
      <c r="CV15" s="622"/>
      <c r="CW15" s="622"/>
      <c r="CX15" s="622"/>
      <c r="CY15" s="623"/>
      <c r="CZ15" s="659">
        <v>10.7</v>
      </c>
      <c r="DA15" s="659"/>
      <c r="DB15" s="659"/>
      <c r="DC15" s="659"/>
      <c r="DD15" s="627">
        <v>277464</v>
      </c>
      <c r="DE15" s="622"/>
      <c r="DF15" s="622"/>
      <c r="DG15" s="622"/>
      <c r="DH15" s="622"/>
      <c r="DI15" s="622"/>
      <c r="DJ15" s="622"/>
      <c r="DK15" s="622"/>
      <c r="DL15" s="622"/>
      <c r="DM15" s="622"/>
      <c r="DN15" s="622"/>
      <c r="DO15" s="622"/>
      <c r="DP15" s="623"/>
      <c r="DQ15" s="627">
        <v>974199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12725</v>
      </c>
      <c r="S16" s="622"/>
      <c r="T16" s="622"/>
      <c r="U16" s="622"/>
      <c r="V16" s="622"/>
      <c r="W16" s="622"/>
      <c r="X16" s="622"/>
      <c r="Y16" s="623"/>
      <c r="Z16" s="659">
        <v>0.1</v>
      </c>
      <c r="AA16" s="659"/>
      <c r="AB16" s="659"/>
      <c r="AC16" s="659"/>
      <c r="AD16" s="660">
        <v>12725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32867</v>
      </c>
      <c r="S17" s="622"/>
      <c r="T17" s="622"/>
      <c r="U17" s="622"/>
      <c r="V17" s="622"/>
      <c r="W17" s="622"/>
      <c r="X17" s="622"/>
      <c r="Y17" s="623"/>
      <c r="Z17" s="659">
        <v>0.3</v>
      </c>
      <c r="AA17" s="659"/>
      <c r="AB17" s="659"/>
      <c r="AC17" s="659"/>
      <c r="AD17" s="660">
        <v>32867</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1062514</v>
      </c>
      <c r="CS17" s="622"/>
      <c r="CT17" s="622"/>
      <c r="CU17" s="622"/>
      <c r="CV17" s="622"/>
      <c r="CW17" s="622"/>
      <c r="CX17" s="622"/>
      <c r="CY17" s="623"/>
      <c r="CZ17" s="659">
        <v>8.9</v>
      </c>
      <c r="DA17" s="659"/>
      <c r="DB17" s="659"/>
      <c r="DC17" s="659"/>
      <c r="DD17" s="627" t="s">
        <v>121</v>
      </c>
      <c r="DE17" s="622"/>
      <c r="DF17" s="622"/>
      <c r="DG17" s="622"/>
      <c r="DH17" s="622"/>
      <c r="DI17" s="622"/>
      <c r="DJ17" s="622"/>
      <c r="DK17" s="622"/>
      <c r="DL17" s="622"/>
      <c r="DM17" s="622"/>
      <c r="DN17" s="622"/>
      <c r="DO17" s="622"/>
      <c r="DP17" s="623"/>
      <c r="DQ17" s="627">
        <v>1029843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39274</v>
      </c>
      <c r="S18" s="622"/>
      <c r="T18" s="622"/>
      <c r="U18" s="622"/>
      <c r="V18" s="622"/>
      <c r="W18" s="622"/>
      <c r="X18" s="622"/>
      <c r="Y18" s="623"/>
      <c r="Z18" s="659">
        <v>0.3</v>
      </c>
      <c r="AA18" s="659"/>
      <c r="AB18" s="659"/>
      <c r="AC18" s="659"/>
      <c r="AD18" s="660">
        <v>39274</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33053</v>
      </c>
      <c r="S19" s="622"/>
      <c r="T19" s="622"/>
      <c r="U19" s="622"/>
      <c r="V19" s="622"/>
      <c r="W19" s="622"/>
      <c r="X19" s="622"/>
      <c r="Y19" s="623"/>
      <c r="Z19" s="659">
        <v>0.3</v>
      </c>
      <c r="AA19" s="659"/>
      <c r="AB19" s="659"/>
      <c r="AC19" s="659"/>
      <c r="AD19" s="660">
        <v>33053</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6221</v>
      </c>
      <c r="S20" s="622"/>
      <c r="T20" s="622"/>
      <c r="U20" s="622"/>
      <c r="V20" s="622"/>
      <c r="W20" s="622"/>
      <c r="X20" s="622"/>
      <c r="Y20" s="623"/>
      <c r="Z20" s="659">
        <v>0.1</v>
      </c>
      <c r="AA20" s="659"/>
      <c r="AB20" s="659"/>
      <c r="AC20" s="659"/>
      <c r="AD20" s="660">
        <v>6221</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11929011</v>
      </c>
      <c r="CS20" s="622"/>
      <c r="CT20" s="622"/>
      <c r="CU20" s="622"/>
      <c r="CV20" s="622"/>
      <c r="CW20" s="622"/>
      <c r="CX20" s="622"/>
      <c r="CY20" s="623"/>
      <c r="CZ20" s="659">
        <v>100</v>
      </c>
      <c r="DA20" s="659"/>
      <c r="DB20" s="659"/>
      <c r="DC20" s="659"/>
      <c r="DD20" s="627">
        <v>802652</v>
      </c>
      <c r="DE20" s="622"/>
      <c r="DF20" s="622"/>
      <c r="DG20" s="622"/>
      <c r="DH20" s="622"/>
      <c r="DI20" s="622"/>
      <c r="DJ20" s="622"/>
      <c r="DK20" s="622"/>
      <c r="DL20" s="622"/>
      <c r="DM20" s="622"/>
      <c r="DN20" s="622"/>
      <c r="DO20" s="622"/>
      <c r="DP20" s="623"/>
      <c r="DQ20" s="627">
        <v>8356269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3771929</v>
      </c>
      <c r="S21" s="622"/>
      <c r="T21" s="622"/>
      <c r="U21" s="622"/>
      <c r="V21" s="622"/>
      <c r="W21" s="622"/>
      <c r="X21" s="622"/>
      <c r="Y21" s="623"/>
      <c r="Z21" s="659">
        <v>30.8</v>
      </c>
      <c r="AA21" s="659"/>
      <c r="AB21" s="659"/>
      <c r="AC21" s="659"/>
      <c r="AD21" s="660">
        <v>3303925</v>
      </c>
      <c r="AE21" s="660"/>
      <c r="AF21" s="660"/>
      <c r="AG21" s="660"/>
      <c r="AH21" s="660"/>
      <c r="AI21" s="660"/>
      <c r="AJ21" s="660"/>
      <c r="AK21" s="660"/>
      <c r="AL21" s="624">
        <v>47.8</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3303925</v>
      </c>
      <c r="S22" s="622"/>
      <c r="T22" s="622"/>
      <c r="U22" s="622"/>
      <c r="V22" s="622"/>
      <c r="W22" s="622"/>
      <c r="X22" s="622"/>
      <c r="Y22" s="623"/>
      <c r="Z22" s="659">
        <v>26.9</v>
      </c>
      <c r="AA22" s="659"/>
      <c r="AB22" s="659"/>
      <c r="AC22" s="659"/>
      <c r="AD22" s="660">
        <v>3303925</v>
      </c>
      <c r="AE22" s="660"/>
      <c r="AF22" s="660"/>
      <c r="AG22" s="660"/>
      <c r="AH22" s="660"/>
      <c r="AI22" s="660"/>
      <c r="AJ22" s="660"/>
      <c r="AK22" s="660"/>
      <c r="AL22" s="624">
        <v>47.8</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459394</v>
      </c>
      <c r="S23" s="622"/>
      <c r="T23" s="622"/>
      <c r="U23" s="622"/>
      <c r="V23" s="622"/>
      <c r="W23" s="622"/>
      <c r="X23" s="622"/>
      <c r="Y23" s="623"/>
      <c r="Z23" s="659">
        <v>3.7</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8610</v>
      </c>
      <c r="S24" s="622"/>
      <c r="T24" s="622"/>
      <c r="U24" s="622"/>
      <c r="V24" s="622"/>
      <c r="W24" s="622"/>
      <c r="X24" s="622"/>
      <c r="Y24" s="623"/>
      <c r="Z24" s="659">
        <v>0.1</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5419476</v>
      </c>
      <c r="CS24" s="677"/>
      <c r="CT24" s="677"/>
      <c r="CU24" s="677"/>
      <c r="CV24" s="677"/>
      <c r="CW24" s="677"/>
      <c r="CX24" s="677"/>
      <c r="CY24" s="702"/>
      <c r="CZ24" s="703">
        <v>45.4</v>
      </c>
      <c r="DA24" s="685"/>
      <c r="DB24" s="685"/>
      <c r="DC24" s="705"/>
      <c r="DD24" s="701">
        <v>3287498</v>
      </c>
      <c r="DE24" s="677"/>
      <c r="DF24" s="677"/>
      <c r="DG24" s="677"/>
      <c r="DH24" s="677"/>
      <c r="DI24" s="677"/>
      <c r="DJ24" s="677"/>
      <c r="DK24" s="702"/>
      <c r="DL24" s="701">
        <v>2826607</v>
      </c>
      <c r="DM24" s="677"/>
      <c r="DN24" s="677"/>
      <c r="DO24" s="677"/>
      <c r="DP24" s="677"/>
      <c r="DQ24" s="677"/>
      <c r="DR24" s="677"/>
      <c r="DS24" s="677"/>
      <c r="DT24" s="677"/>
      <c r="DU24" s="677"/>
      <c r="DV24" s="702"/>
      <c r="DW24" s="703">
        <v>40.700000000000003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7366799</v>
      </c>
      <c r="S25" s="622"/>
      <c r="T25" s="622"/>
      <c r="U25" s="622"/>
      <c r="V25" s="622"/>
      <c r="W25" s="622"/>
      <c r="X25" s="622"/>
      <c r="Y25" s="623"/>
      <c r="Z25" s="659">
        <v>60.1</v>
      </c>
      <c r="AA25" s="659"/>
      <c r="AB25" s="659"/>
      <c r="AC25" s="659"/>
      <c r="AD25" s="660">
        <v>6898795</v>
      </c>
      <c r="AE25" s="660"/>
      <c r="AF25" s="660"/>
      <c r="AG25" s="660"/>
      <c r="AH25" s="660"/>
      <c r="AI25" s="660"/>
      <c r="AJ25" s="660"/>
      <c r="AK25" s="660"/>
      <c r="AL25" s="624">
        <v>99.9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1307854</v>
      </c>
      <c r="CS25" s="634"/>
      <c r="CT25" s="634"/>
      <c r="CU25" s="634"/>
      <c r="CV25" s="634"/>
      <c r="CW25" s="634"/>
      <c r="CX25" s="634"/>
      <c r="CY25" s="635"/>
      <c r="CZ25" s="624">
        <v>11</v>
      </c>
      <c r="DA25" s="636"/>
      <c r="DB25" s="636"/>
      <c r="DC25" s="637"/>
      <c r="DD25" s="627">
        <v>1203827</v>
      </c>
      <c r="DE25" s="634"/>
      <c r="DF25" s="634"/>
      <c r="DG25" s="634"/>
      <c r="DH25" s="634"/>
      <c r="DI25" s="634"/>
      <c r="DJ25" s="634"/>
      <c r="DK25" s="635"/>
      <c r="DL25" s="627">
        <v>1077635</v>
      </c>
      <c r="DM25" s="634"/>
      <c r="DN25" s="634"/>
      <c r="DO25" s="634"/>
      <c r="DP25" s="634"/>
      <c r="DQ25" s="634"/>
      <c r="DR25" s="634"/>
      <c r="DS25" s="634"/>
      <c r="DT25" s="634"/>
      <c r="DU25" s="634"/>
      <c r="DV25" s="635"/>
      <c r="DW25" s="624">
        <v>15.5</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2291</v>
      </c>
      <c r="S26" s="622"/>
      <c r="T26" s="622"/>
      <c r="U26" s="622"/>
      <c r="V26" s="622"/>
      <c r="W26" s="622"/>
      <c r="X26" s="622"/>
      <c r="Y26" s="623"/>
      <c r="Z26" s="659">
        <v>0</v>
      </c>
      <c r="AA26" s="659"/>
      <c r="AB26" s="659"/>
      <c r="AC26" s="659"/>
      <c r="AD26" s="660">
        <v>2291</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841505</v>
      </c>
      <c r="CS26" s="622"/>
      <c r="CT26" s="622"/>
      <c r="CU26" s="622"/>
      <c r="CV26" s="622"/>
      <c r="CW26" s="622"/>
      <c r="CX26" s="622"/>
      <c r="CY26" s="623"/>
      <c r="CZ26" s="624">
        <v>7.1</v>
      </c>
      <c r="DA26" s="636"/>
      <c r="DB26" s="636"/>
      <c r="DC26" s="637"/>
      <c r="DD26" s="627">
        <v>759055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24258</v>
      </c>
      <c r="S27" s="622"/>
      <c r="T27" s="622"/>
      <c r="U27" s="622"/>
      <c r="V27" s="622"/>
      <c r="W27" s="622"/>
      <c r="X27" s="622"/>
      <c r="Y27" s="623"/>
      <c r="Z27" s="659">
        <v>0.2</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2775815</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3049109</v>
      </c>
      <c r="CS27" s="634"/>
      <c r="CT27" s="634"/>
      <c r="CU27" s="634"/>
      <c r="CV27" s="634"/>
      <c r="CW27" s="634"/>
      <c r="CX27" s="634"/>
      <c r="CY27" s="635"/>
      <c r="CZ27" s="624">
        <v>25.6</v>
      </c>
      <c r="DA27" s="636"/>
      <c r="DB27" s="636"/>
      <c r="DC27" s="637"/>
      <c r="DD27" s="627">
        <v>1053829</v>
      </c>
      <c r="DE27" s="634"/>
      <c r="DF27" s="634"/>
      <c r="DG27" s="634"/>
      <c r="DH27" s="634"/>
      <c r="DI27" s="634"/>
      <c r="DJ27" s="634"/>
      <c r="DK27" s="635"/>
      <c r="DL27" s="627">
        <v>749673</v>
      </c>
      <c r="DM27" s="634"/>
      <c r="DN27" s="634"/>
      <c r="DO27" s="634"/>
      <c r="DP27" s="634"/>
      <c r="DQ27" s="634"/>
      <c r="DR27" s="634"/>
      <c r="DS27" s="634"/>
      <c r="DT27" s="634"/>
      <c r="DU27" s="634"/>
      <c r="DV27" s="635"/>
      <c r="DW27" s="624">
        <v>10.8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62873</v>
      </c>
      <c r="S28" s="622"/>
      <c r="T28" s="622"/>
      <c r="U28" s="622"/>
      <c r="V28" s="622"/>
      <c r="W28" s="622"/>
      <c r="X28" s="622"/>
      <c r="Y28" s="623"/>
      <c r="Z28" s="659">
        <v>0.5</v>
      </c>
      <c r="AA28" s="659"/>
      <c r="AB28" s="659"/>
      <c r="AC28" s="659"/>
      <c r="AD28" s="660">
        <v>5512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1062513</v>
      </c>
      <c r="CS28" s="622"/>
      <c r="CT28" s="622"/>
      <c r="CU28" s="622"/>
      <c r="CV28" s="622"/>
      <c r="CW28" s="622"/>
      <c r="CX28" s="622"/>
      <c r="CY28" s="623"/>
      <c r="CZ28" s="624">
        <v>8.9</v>
      </c>
      <c r="DA28" s="636"/>
      <c r="DB28" s="636"/>
      <c r="DC28" s="637"/>
      <c r="DD28" s="627">
        <v>1029842</v>
      </c>
      <c r="DE28" s="622"/>
      <c r="DF28" s="622"/>
      <c r="DG28" s="622"/>
      <c r="DH28" s="622"/>
      <c r="DI28" s="622"/>
      <c r="DJ28" s="622"/>
      <c r="DK28" s="623"/>
      <c r="DL28" s="627">
        <v>999299</v>
      </c>
      <c r="DM28" s="622"/>
      <c r="DN28" s="622"/>
      <c r="DO28" s="622"/>
      <c r="DP28" s="622"/>
      <c r="DQ28" s="622"/>
      <c r="DR28" s="622"/>
      <c r="DS28" s="622"/>
      <c r="DT28" s="622"/>
      <c r="DU28" s="622"/>
      <c r="DV28" s="623"/>
      <c r="DW28" s="624">
        <v>14.4</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14091</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1062513</v>
      </c>
      <c r="CS29" s="634"/>
      <c r="CT29" s="634"/>
      <c r="CU29" s="634"/>
      <c r="CV29" s="634"/>
      <c r="CW29" s="634"/>
      <c r="CX29" s="634"/>
      <c r="CY29" s="635"/>
      <c r="CZ29" s="624">
        <v>8.9</v>
      </c>
      <c r="DA29" s="636"/>
      <c r="DB29" s="636"/>
      <c r="DC29" s="637"/>
      <c r="DD29" s="627">
        <v>1029842</v>
      </c>
      <c r="DE29" s="634"/>
      <c r="DF29" s="634"/>
      <c r="DG29" s="634"/>
      <c r="DH29" s="634"/>
      <c r="DI29" s="634"/>
      <c r="DJ29" s="634"/>
      <c r="DK29" s="635"/>
      <c r="DL29" s="627">
        <v>999299</v>
      </c>
      <c r="DM29" s="634"/>
      <c r="DN29" s="634"/>
      <c r="DO29" s="634"/>
      <c r="DP29" s="634"/>
      <c r="DQ29" s="634"/>
      <c r="DR29" s="634"/>
      <c r="DS29" s="634"/>
      <c r="DT29" s="634"/>
      <c r="DU29" s="634"/>
      <c r="DV29" s="635"/>
      <c r="DW29" s="624">
        <v>14.4</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2055995</v>
      </c>
      <c r="S30" s="622"/>
      <c r="T30" s="622"/>
      <c r="U30" s="622"/>
      <c r="V30" s="622"/>
      <c r="W30" s="622"/>
      <c r="X30" s="622"/>
      <c r="Y30" s="623"/>
      <c r="Z30" s="659">
        <v>16.8</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1026701</v>
      </c>
      <c r="CS30" s="622"/>
      <c r="CT30" s="622"/>
      <c r="CU30" s="622"/>
      <c r="CV30" s="622"/>
      <c r="CW30" s="622"/>
      <c r="CX30" s="622"/>
      <c r="CY30" s="623"/>
      <c r="CZ30" s="624">
        <v>8.6</v>
      </c>
      <c r="DA30" s="636"/>
      <c r="DB30" s="636"/>
      <c r="DC30" s="637"/>
      <c r="DD30" s="627">
        <v>994030</v>
      </c>
      <c r="DE30" s="622"/>
      <c r="DF30" s="622"/>
      <c r="DG30" s="622"/>
      <c r="DH30" s="622"/>
      <c r="DI30" s="622"/>
      <c r="DJ30" s="622"/>
      <c r="DK30" s="623"/>
      <c r="DL30" s="627">
        <v>963487</v>
      </c>
      <c r="DM30" s="622"/>
      <c r="DN30" s="622"/>
      <c r="DO30" s="622"/>
      <c r="DP30" s="622"/>
      <c r="DQ30" s="622"/>
      <c r="DR30" s="622"/>
      <c r="DS30" s="622"/>
      <c r="DT30" s="622"/>
      <c r="DU30" s="622"/>
      <c r="DV30" s="623"/>
      <c r="DW30" s="624">
        <v>13.9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535</v>
      </c>
      <c r="S31" s="622"/>
      <c r="T31" s="622"/>
      <c r="U31" s="622"/>
      <c r="V31" s="622"/>
      <c r="W31" s="622"/>
      <c r="X31" s="622"/>
      <c r="Y31" s="623"/>
      <c r="Z31" s="659">
        <v>0</v>
      </c>
      <c r="AA31" s="659"/>
      <c r="AB31" s="659"/>
      <c r="AC31" s="659"/>
      <c r="AD31" s="660">
        <v>535</v>
      </c>
      <c r="AE31" s="660"/>
      <c r="AF31" s="660"/>
      <c r="AG31" s="660"/>
      <c r="AH31" s="660"/>
      <c r="AI31" s="660"/>
      <c r="AJ31" s="660"/>
      <c r="AK31" s="660"/>
      <c r="AL31" s="624">
        <v>0</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97.2</v>
      </c>
      <c r="BN31" s="684"/>
      <c r="BO31" s="684"/>
      <c r="BP31" s="684"/>
      <c r="BQ31" s="686"/>
      <c r="BR31" s="683">
        <v>99.1</v>
      </c>
      <c r="BS31" s="684"/>
      <c r="BT31" s="684"/>
      <c r="BU31" s="684"/>
      <c r="BV31" s="684"/>
      <c r="BW31" s="684"/>
      <c r="BX31" s="685">
        <v>96.9</v>
      </c>
      <c r="BY31" s="684"/>
      <c r="BZ31" s="684"/>
      <c r="CA31" s="684"/>
      <c r="CB31" s="686"/>
      <c r="CD31" s="642"/>
      <c r="CE31" s="643"/>
      <c r="CF31" s="618" t="s">
        <v>301</v>
      </c>
      <c r="CG31" s="619"/>
      <c r="CH31" s="619"/>
      <c r="CI31" s="619"/>
      <c r="CJ31" s="619"/>
      <c r="CK31" s="619"/>
      <c r="CL31" s="619"/>
      <c r="CM31" s="619"/>
      <c r="CN31" s="619"/>
      <c r="CO31" s="619"/>
      <c r="CP31" s="619"/>
      <c r="CQ31" s="620"/>
      <c r="CR31" s="621">
        <v>35812</v>
      </c>
      <c r="CS31" s="634"/>
      <c r="CT31" s="634"/>
      <c r="CU31" s="634"/>
      <c r="CV31" s="634"/>
      <c r="CW31" s="634"/>
      <c r="CX31" s="634"/>
      <c r="CY31" s="635"/>
      <c r="CZ31" s="624">
        <v>0.3</v>
      </c>
      <c r="DA31" s="636"/>
      <c r="DB31" s="636"/>
      <c r="DC31" s="637"/>
      <c r="DD31" s="627">
        <v>35812</v>
      </c>
      <c r="DE31" s="634"/>
      <c r="DF31" s="634"/>
      <c r="DG31" s="634"/>
      <c r="DH31" s="634"/>
      <c r="DI31" s="634"/>
      <c r="DJ31" s="634"/>
      <c r="DK31" s="635"/>
      <c r="DL31" s="627">
        <v>35812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1552590</v>
      </c>
      <c r="S32" s="622"/>
      <c r="T32" s="622"/>
      <c r="U32" s="622"/>
      <c r="V32" s="622"/>
      <c r="W32" s="622"/>
      <c r="X32" s="622"/>
      <c r="Y32" s="623"/>
      <c r="Z32" s="659">
        <v>12.7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303</v>
      </c>
      <c r="AX32" s="618" t="s">
        <v>304</v>
      </c>
      <c r="AY32" s="619"/>
      <c r="AZ32" s="619"/>
      <c r="BA32" s="619"/>
      <c r="BB32" s="619"/>
      <c r="BC32" s="619"/>
      <c r="BD32" s="619"/>
      <c r="BE32" s="619"/>
      <c r="BF32" s="620"/>
      <c r="BG32" s="687">
        <v>99.2</v>
      </c>
      <c r="BH32" s="634"/>
      <c r="BI32" s="634"/>
      <c r="BJ32" s="634"/>
      <c r="BK32" s="634"/>
      <c r="BL32" s="634"/>
      <c r="BM32" s="625">
        <v>97.4</v>
      </c>
      <c r="BN32" s="634"/>
      <c r="BO32" s="634"/>
      <c r="BP32" s="634"/>
      <c r="BQ32" s="657"/>
      <c r="BR32" s="687">
        <v>99.1</v>
      </c>
      <c r="BS32" s="634"/>
      <c r="BT32" s="634"/>
      <c r="BU32" s="634"/>
      <c r="BV32" s="634"/>
      <c r="BW32" s="634"/>
      <c r="BX32" s="625">
        <v>97.1</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13465</v>
      </c>
      <c r="S33" s="622"/>
      <c r="T33" s="622"/>
      <c r="U33" s="622"/>
      <c r="V33" s="622"/>
      <c r="W33" s="622"/>
      <c r="X33" s="622"/>
      <c r="Y33" s="623"/>
      <c r="Z33" s="659">
        <v>0.1</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v>
      </c>
      <c r="BH33" s="606"/>
      <c r="BI33" s="606"/>
      <c r="BJ33" s="606"/>
      <c r="BK33" s="606"/>
      <c r="BL33" s="606"/>
      <c r="BM33" s="652">
        <v>96.5</v>
      </c>
      <c r="BN33" s="606"/>
      <c r="BO33" s="606"/>
      <c r="BP33" s="606"/>
      <c r="BQ33" s="669"/>
      <c r="BR33" s="682">
        <v>99</v>
      </c>
      <c r="BS33" s="606"/>
      <c r="BT33" s="606"/>
      <c r="BU33" s="606"/>
      <c r="BV33" s="606"/>
      <c r="BW33" s="606"/>
      <c r="BX33" s="652">
        <v>96.2</v>
      </c>
      <c r="BY33" s="606"/>
      <c r="BZ33" s="606"/>
      <c r="CA33" s="606"/>
      <c r="CB33" s="669"/>
      <c r="CD33" s="618" t="s">
        <v>308</v>
      </c>
      <c r="CE33" s="619"/>
      <c r="CF33" s="619"/>
      <c r="CG33" s="619"/>
      <c r="CH33" s="619"/>
      <c r="CI33" s="619"/>
      <c r="CJ33" s="619"/>
      <c r="CK33" s="619"/>
      <c r="CL33" s="619"/>
      <c r="CM33" s="619"/>
      <c r="CN33" s="619"/>
      <c r="CO33" s="619"/>
      <c r="CP33" s="619"/>
      <c r="CQ33" s="620"/>
      <c r="CR33" s="621">
        <v>5706883</v>
      </c>
      <c r="CS33" s="634"/>
      <c r="CT33" s="634"/>
      <c r="CU33" s="634"/>
      <c r="CV33" s="634"/>
      <c r="CW33" s="634"/>
      <c r="CX33" s="634"/>
      <c r="CY33" s="635"/>
      <c r="CZ33" s="624">
        <v>47.8</v>
      </c>
      <c r="DA33" s="636"/>
      <c r="DB33" s="636"/>
      <c r="DC33" s="637"/>
      <c r="DD33" s="627">
        <v>4887847</v>
      </c>
      <c r="DE33" s="634"/>
      <c r="DF33" s="634"/>
      <c r="DG33" s="634"/>
      <c r="DH33" s="634"/>
      <c r="DI33" s="634"/>
      <c r="DJ33" s="634"/>
      <c r="DK33" s="635"/>
      <c r="DL33" s="627">
        <v>3758800</v>
      </c>
      <c r="DM33" s="634"/>
      <c r="DN33" s="634"/>
      <c r="DO33" s="634"/>
      <c r="DP33" s="634"/>
      <c r="DQ33" s="634"/>
      <c r="DR33" s="634"/>
      <c r="DS33" s="634"/>
      <c r="DT33" s="634"/>
      <c r="DU33" s="634"/>
      <c r="DV33" s="635"/>
      <c r="DW33" s="624">
        <v>54.1</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23612</v>
      </c>
      <c r="S34" s="622"/>
      <c r="T34" s="622"/>
      <c r="U34" s="622"/>
      <c r="V34" s="622"/>
      <c r="W34" s="622"/>
      <c r="X34" s="622"/>
      <c r="Y34" s="623"/>
      <c r="Z34" s="659">
        <v>0.2</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1786085</v>
      </c>
      <c r="CS34" s="622"/>
      <c r="CT34" s="622"/>
      <c r="CU34" s="622"/>
      <c r="CV34" s="622"/>
      <c r="CW34" s="622"/>
      <c r="CX34" s="622"/>
      <c r="CY34" s="623"/>
      <c r="CZ34" s="624">
        <v>15</v>
      </c>
      <c r="DA34" s="636"/>
      <c r="DB34" s="636"/>
      <c r="DC34" s="637"/>
      <c r="DD34" s="627">
        <v>1524133</v>
      </c>
      <c r="DE34" s="622"/>
      <c r="DF34" s="622"/>
      <c r="DG34" s="622"/>
      <c r="DH34" s="622"/>
      <c r="DI34" s="622"/>
      <c r="DJ34" s="622"/>
      <c r="DK34" s="623"/>
      <c r="DL34" s="627">
        <v>1353101</v>
      </c>
      <c r="DM34" s="622"/>
      <c r="DN34" s="622"/>
      <c r="DO34" s="622"/>
      <c r="DP34" s="622"/>
      <c r="DQ34" s="622"/>
      <c r="DR34" s="622"/>
      <c r="DS34" s="622"/>
      <c r="DT34" s="622"/>
      <c r="DU34" s="622"/>
      <c r="DV34" s="623"/>
      <c r="DW34" s="624">
        <v>19.5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563805</v>
      </c>
      <c r="S35" s="622"/>
      <c r="T35" s="622"/>
      <c r="U35" s="622"/>
      <c r="V35" s="622"/>
      <c r="W35" s="622"/>
      <c r="X35" s="622"/>
      <c r="Y35" s="623"/>
      <c r="Z35" s="659">
        <v>4.5999999999999996</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305350</v>
      </c>
      <c r="CS35" s="634"/>
      <c r="CT35" s="634"/>
      <c r="CU35" s="634"/>
      <c r="CV35" s="634"/>
      <c r="CW35" s="634"/>
      <c r="CX35" s="634"/>
      <c r="CY35" s="635"/>
      <c r="CZ35" s="624">
        <v>2.6</v>
      </c>
      <c r="DA35" s="636"/>
      <c r="DB35" s="636"/>
      <c r="DC35" s="637"/>
      <c r="DD35" s="627">
        <v>294263</v>
      </c>
      <c r="DE35" s="634"/>
      <c r="DF35" s="634"/>
      <c r="DG35" s="634"/>
      <c r="DH35" s="634"/>
      <c r="DI35" s="634"/>
      <c r="DJ35" s="634"/>
      <c r="DK35" s="635"/>
      <c r="DL35" s="627">
        <v>294263</v>
      </c>
      <c r="DM35" s="634"/>
      <c r="DN35" s="634"/>
      <c r="DO35" s="634"/>
      <c r="DP35" s="634"/>
      <c r="DQ35" s="634"/>
      <c r="DR35" s="634"/>
      <c r="DS35" s="634"/>
      <c r="DT35" s="634"/>
      <c r="DU35" s="634"/>
      <c r="DV35" s="635"/>
      <c r="DW35" s="624">
        <v>4.2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109647</v>
      </c>
      <c r="S36" s="622"/>
      <c r="T36" s="622"/>
      <c r="U36" s="622"/>
      <c r="V36" s="622"/>
      <c r="W36" s="622"/>
      <c r="X36" s="622"/>
      <c r="Y36" s="623"/>
      <c r="Z36" s="659">
        <v>0.9</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1764562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35774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1546974</v>
      </c>
      <c r="CS36" s="622"/>
      <c r="CT36" s="622"/>
      <c r="CU36" s="622"/>
      <c r="CV36" s="622"/>
      <c r="CW36" s="622"/>
      <c r="CX36" s="622"/>
      <c r="CY36" s="623"/>
      <c r="CZ36" s="624">
        <v>13</v>
      </c>
      <c r="DA36" s="636"/>
      <c r="DB36" s="636"/>
      <c r="DC36" s="637"/>
      <c r="DD36" s="627">
        <v>1272430</v>
      </c>
      <c r="DE36" s="622"/>
      <c r="DF36" s="622"/>
      <c r="DG36" s="622"/>
      <c r="DH36" s="622"/>
      <c r="DI36" s="622"/>
      <c r="DJ36" s="622"/>
      <c r="DK36" s="623"/>
      <c r="DL36" s="627">
        <v>939292</v>
      </c>
      <c r="DM36" s="622"/>
      <c r="DN36" s="622"/>
      <c r="DO36" s="622"/>
      <c r="DP36" s="622"/>
      <c r="DQ36" s="622"/>
      <c r="DR36" s="622"/>
      <c r="DS36" s="622"/>
      <c r="DT36" s="622"/>
      <c r="DU36" s="622"/>
      <c r="DV36" s="623"/>
      <c r="DW36" s="624">
        <v>13.5</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74418</v>
      </c>
      <c r="S37" s="622"/>
      <c r="T37" s="622"/>
      <c r="U37" s="622"/>
      <c r="V37" s="622"/>
      <c r="W37" s="622"/>
      <c r="X37" s="622"/>
      <c r="Y37" s="623"/>
      <c r="Z37" s="659">
        <v>0.6</v>
      </c>
      <c r="AA37" s="659"/>
      <c r="AB37" s="659"/>
      <c r="AC37" s="659"/>
      <c r="AD37" s="660">
        <v>46</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679333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27876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667792</v>
      </c>
      <c r="CS37" s="634"/>
      <c r="CT37" s="634"/>
      <c r="CU37" s="634"/>
      <c r="CV37" s="634"/>
      <c r="CW37" s="634"/>
      <c r="CX37" s="634"/>
      <c r="CY37" s="635"/>
      <c r="CZ37" s="624">
        <v>5.6</v>
      </c>
      <c r="DA37" s="636"/>
      <c r="DB37" s="636"/>
      <c r="DC37" s="637"/>
      <c r="DD37" s="627">
        <v>667748</v>
      </c>
      <c r="DE37" s="634"/>
      <c r="DF37" s="634"/>
      <c r="DG37" s="634"/>
      <c r="DH37" s="634"/>
      <c r="DI37" s="634"/>
      <c r="DJ37" s="634"/>
      <c r="DK37" s="635"/>
      <c r="DL37" s="627">
        <v>618384</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395521</v>
      </c>
      <c r="S38" s="622"/>
      <c r="T38" s="622"/>
      <c r="U38" s="622"/>
      <c r="V38" s="622"/>
      <c r="W38" s="622"/>
      <c r="X38" s="622"/>
      <c r="Y38" s="623"/>
      <c r="Z38" s="659">
        <v>3.2</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191053</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3205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1570542</v>
      </c>
      <c r="CS38" s="622"/>
      <c r="CT38" s="622"/>
      <c r="CU38" s="622"/>
      <c r="CV38" s="622"/>
      <c r="CW38" s="622"/>
      <c r="CX38" s="622"/>
      <c r="CY38" s="623"/>
      <c r="CZ38" s="624">
        <v>13.2</v>
      </c>
      <c r="DA38" s="636"/>
      <c r="DB38" s="636"/>
      <c r="DC38" s="637"/>
      <c r="DD38" s="627">
        <v>1369908</v>
      </c>
      <c r="DE38" s="622"/>
      <c r="DF38" s="622"/>
      <c r="DG38" s="622"/>
      <c r="DH38" s="622"/>
      <c r="DI38" s="622"/>
      <c r="DJ38" s="622"/>
      <c r="DK38" s="623"/>
      <c r="DL38" s="627">
        <v>1172144</v>
      </c>
      <c r="DM38" s="622"/>
      <c r="DN38" s="622"/>
      <c r="DO38" s="622"/>
      <c r="DP38" s="622"/>
      <c r="DQ38" s="622"/>
      <c r="DR38" s="622"/>
      <c r="DS38" s="622"/>
      <c r="DT38" s="622"/>
      <c r="DU38" s="622"/>
      <c r="DV38" s="623"/>
      <c r="DW38" s="624">
        <v>16.899999999999999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2967</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4916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475662</v>
      </c>
      <c r="CS39" s="634"/>
      <c r="CT39" s="634"/>
      <c r="CU39" s="634"/>
      <c r="CV39" s="634"/>
      <c r="CW39" s="634"/>
      <c r="CX39" s="634"/>
      <c r="CY39" s="635"/>
      <c r="CZ39" s="624">
        <v>4</v>
      </c>
      <c r="DA39" s="636"/>
      <c r="DB39" s="636"/>
      <c r="DC39" s="637"/>
      <c r="DD39" s="627">
        <v>405643</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45121</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22270</v>
      </c>
      <c r="CS40" s="622"/>
      <c r="CT40" s="622"/>
      <c r="CU40" s="622"/>
      <c r="CV40" s="622"/>
      <c r="CW40" s="622"/>
      <c r="CX40" s="622"/>
      <c r="CY40" s="623"/>
      <c r="CZ40" s="624">
        <v>0.2</v>
      </c>
      <c r="DA40" s="636"/>
      <c r="DB40" s="636"/>
      <c r="DC40" s="637"/>
      <c r="DD40" s="627">
        <v>21470</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12259900</v>
      </c>
      <c r="S41" s="646"/>
      <c r="T41" s="646"/>
      <c r="U41" s="646"/>
      <c r="V41" s="646"/>
      <c r="W41" s="646"/>
      <c r="X41" s="646"/>
      <c r="Y41" s="649"/>
      <c r="Z41" s="650">
        <v>100</v>
      </c>
      <c r="AA41" s="650"/>
      <c r="AB41" s="650"/>
      <c r="AC41" s="650"/>
      <c r="AD41" s="651">
        <v>6907179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216756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674453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293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802652</v>
      </c>
      <c r="CS42" s="634"/>
      <c r="CT42" s="634"/>
      <c r="CU42" s="634"/>
      <c r="CV42" s="634"/>
      <c r="CW42" s="634"/>
      <c r="CX42" s="634"/>
      <c r="CY42" s="635"/>
      <c r="CZ42" s="624">
        <v>6.7</v>
      </c>
      <c r="DA42" s="636"/>
      <c r="DB42" s="636"/>
      <c r="DC42" s="637"/>
      <c r="DD42" s="627">
        <v>180924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15550</v>
      </c>
      <c r="CS43" s="634"/>
      <c r="CT43" s="634"/>
      <c r="CU43" s="634"/>
      <c r="CV43" s="634"/>
      <c r="CW43" s="634"/>
      <c r="CX43" s="634"/>
      <c r="CY43" s="635"/>
      <c r="CZ43" s="624">
        <v>0.1</v>
      </c>
      <c r="DA43" s="636"/>
      <c r="DB43" s="636"/>
      <c r="DC43" s="637"/>
      <c r="DD43" s="627">
        <v>15550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802652</v>
      </c>
      <c r="CS44" s="622"/>
      <c r="CT44" s="622"/>
      <c r="CU44" s="622"/>
      <c r="CV44" s="622"/>
      <c r="CW44" s="622"/>
      <c r="CX44" s="622"/>
      <c r="CY44" s="623"/>
      <c r="CZ44" s="624">
        <v>6.7</v>
      </c>
      <c r="DA44" s="625"/>
      <c r="DB44" s="625"/>
      <c r="DC44" s="626"/>
      <c r="DD44" s="627">
        <v>180924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363626</v>
      </c>
      <c r="CS45" s="634"/>
      <c r="CT45" s="634"/>
      <c r="CU45" s="634"/>
      <c r="CV45" s="634"/>
      <c r="CW45" s="634"/>
      <c r="CX45" s="634"/>
      <c r="CY45" s="635"/>
      <c r="CZ45" s="624">
        <v>3</v>
      </c>
      <c r="DA45" s="636"/>
      <c r="DB45" s="636"/>
      <c r="DC45" s="637"/>
      <c r="DD45" s="627">
        <v>31491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409094</v>
      </c>
      <c r="CS46" s="622"/>
      <c r="CT46" s="622"/>
      <c r="CU46" s="622"/>
      <c r="CV46" s="622"/>
      <c r="CW46" s="622"/>
      <c r="CX46" s="622"/>
      <c r="CY46" s="623"/>
      <c r="CZ46" s="624">
        <v>3.4</v>
      </c>
      <c r="DA46" s="625"/>
      <c r="DB46" s="625"/>
      <c r="DC46" s="626"/>
      <c r="DD46" s="627">
        <v>144701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11929011</v>
      </c>
      <c r="CS49" s="606"/>
      <c r="CT49" s="606"/>
      <c r="CU49" s="606"/>
      <c r="CV49" s="606"/>
      <c r="CW49" s="606"/>
      <c r="CX49" s="606"/>
      <c r="CY49" s="607"/>
      <c r="CZ49" s="608">
        <v>100</v>
      </c>
      <c r="DA49" s="609"/>
      <c r="DB49" s="609"/>
      <c r="DC49" s="610"/>
      <c r="DD49" s="611">
        <v>8356269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97nX9YkgtI0JJ+Eiz+UFLL+vJlr0j33d2Vmh4aYvYgv/zFFRM8bxhH6QJSKXbO9Wv6YIoH0M9P91OVIRgqXtQ==" saltValue="1eehbqfxkLeozwoEclOR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12267</v>
      </c>
      <c r="R7" s="1103"/>
      <c r="S7" s="1103"/>
      <c r="T7" s="1103"/>
      <c r="U7" s="1103"/>
      <c r="V7" s="1103">
        <v>11936</v>
      </c>
      <c r="W7" s="1103"/>
      <c r="X7" s="1103"/>
      <c r="Y7" s="1103"/>
      <c r="Z7" s="1103"/>
      <c r="AA7" s="1103">
        <v>331</v>
      </c>
      <c r="AB7" s="1103"/>
      <c r="AC7" s="1103"/>
      <c r="AD7" s="1103"/>
      <c r="AE7" s="1104"/>
      <c r="AF7" s="1105">
        <v>202</v>
      </c>
      <c r="AG7" s="1106"/>
      <c r="AH7" s="1106"/>
      <c r="AI7" s="1106"/>
      <c r="AJ7" s="1107"/>
      <c r="AK7" s="1108">
        <v>559</v>
      </c>
      <c r="AL7" s="1109"/>
      <c r="AM7" s="1109"/>
      <c r="AN7" s="1109"/>
      <c r="AO7" s="1109"/>
      <c r="AP7" s="1109">
        <v>7716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20</v>
      </c>
      <c r="R8" s="1039"/>
      <c r="S8" s="1039"/>
      <c r="T8" s="1039"/>
      <c r="U8" s="1039"/>
      <c r="V8" s="1039">
        <v>20</v>
      </c>
      <c r="W8" s="1039"/>
      <c r="X8" s="1039"/>
      <c r="Y8" s="1039"/>
      <c r="Z8" s="1039"/>
      <c r="AA8" s="1039">
        <v>0</v>
      </c>
      <c r="AB8" s="1039"/>
      <c r="AC8" s="1039"/>
      <c r="AD8" s="1039"/>
      <c r="AE8" s="1040"/>
      <c r="AF8" s="1035">
        <v>0</v>
      </c>
      <c r="AG8" s="1036"/>
      <c r="AH8" s="1036"/>
      <c r="AI8" s="1036"/>
      <c r="AJ8" s="1037"/>
      <c r="AK8" s="1080">
        <v>3</v>
      </c>
      <c r="AL8" s="1081"/>
      <c r="AM8" s="1081"/>
      <c r="AN8" s="1081"/>
      <c r="AO8" s="1081"/>
      <c r="AP8" s="1081" t="s">
        <v>568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12260</v>
      </c>
      <c r="R23" s="1061"/>
      <c r="S23" s="1061"/>
      <c r="T23" s="1061"/>
      <c r="U23" s="1061"/>
      <c r="V23" s="1061">
        <v>11929</v>
      </c>
      <c r="W23" s="1061"/>
      <c r="X23" s="1061"/>
      <c r="Y23" s="1061"/>
      <c r="Z23" s="1061"/>
      <c r="AA23" s="1061">
        <v>331</v>
      </c>
      <c r="AB23" s="1061"/>
      <c r="AC23" s="1061"/>
      <c r="AD23" s="1061"/>
      <c r="AE23" s="1068"/>
      <c r="AF23" s="1069">
        <v>202</v>
      </c>
      <c r="AG23" s="1061"/>
      <c r="AH23" s="1061"/>
      <c r="AI23" s="1061"/>
      <c r="AJ23" s="1070"/>
      <c r="AK23" s="1071"/>
      <c r="AL23" s="1072"/>
      <c r="AM23" s="1072"/>
      <c r="AN23" s="1072"/>
      <c r="AO23" s="1072"/>
      <c r="AP23" s="1061">
        <v>7716</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2260</v>
      </c>
      <c r="R28" s="1051"/>
      <c r="S28" s="1051"/>
      <c r="T28" s="1051"/>
      <c r="U28" s="1051"/>
      <c r="V28" s="1051">
        <v>2224</v>
      </c>
      <c r="W28" s="1051"/>
      <c r="X28" s="1051"/>
      <c r="Y28" s="1051"/>
      <c r="Z28" s="1051"/>
      <c r="AA28" s="1051">
        <v>36</v>
      </c>
      <c r="AB28" s="1051"/>
      <c r="AC28" s="1051"/>
      <c r="AD28" s="1051"/>
      <c r="AE28" s="1052"/>
      <c r="AF28" s="1053">
        <v>36</v>
      </c>
      <c r="AG28" s="1051"/>
      <c r="AH28" s="1051"/>
      <c r="AI28" s="1051"/>
      <c r="AJ28" s="1054"/>
      <c r="AK28" s="1042">
        <v>217</v>
      </c>
      <c r="AL28" s="1043"/>
      <c r="AM28" s="1043"/>
      <c r="AN28" s="1043"/>
      <c r="AO28" s="1043"/>
      <c r="AP28" s="1043" t="s">
        <v>567</v>
      </c>
      <c r="AQ28" s="1043"/>
      <c r="AR28" s="1043"/>
      <c r="AS28" s="1043"/>
      <c r="AT28" s="1043"/>
      <c r="AU28" s="1043" t="s">
        <v>567</v>
      </c>
      <c r="AV28" s="1043"/>
      <c r="AW28" s="1043"/>
      <c r="AX28" s="1043"/>
      <c r="AY28" s="1043"/>
      <c r="AZ28" s="1044" t="s">
        <v>567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2443</v>
      </c>
      <c r="R29" s="1039"/>
      <c r="S29" s="1039"/>
      <c r="T29" s="1039"/>
      <c r="U29" s="1039"/>
      <c r="V29" s="1039">
        <v>2268</v>
      </c>
      <c r="W29" s="1039"/>
      <c r="X29" s="1039"/>
      <c r="Y29" s="1039"/>
      <c r="Z29" s="1039"/>
      <c r="AA29" s="1039">
        <v>175</v>
      </c>
      <c r="AB29" s="1039"/>
      <c r="AC29" s="1039"/>
      <c r="AD29" s="1039"/>
      <c r="AE29" s="1040"/>
      <c r="AF29" s="1035">
        <v>175</v>
      </c>
      <c r="AG29" s="1036"/>
      <c r="AH29" s="1036"/>
      <c r="AI29" s="1036"/>
      <c r="AJ29" s="1037"/>
      <c r="AK29" s="980">
        <v>400</v>
      </c>
      <c r="AL29" s="971"/>
      <c r="AM29" s="971"/>
      <c r="AN29" s="971"/>
      <c r="AO29" s="971"/>
      <c r="AP29" s="971" t="s">
        <v>567</v>
      </c>
      <c r="AQ29" s="971"/>
      <c r="AR29" s="971"/>
      <c r="AS29" s="971"/>
      <c r="AT29" s="971"/>
      <c r="AU29" s="971" t="s">
        <v>567</v>
      </c>
      <c r="AV29" s="971"/>
      <c r="AW29" s="971"/>
      <c r="AX29" s="971"/>
      <c r="AY29" s="971"/>
      <c r="AZ29" s="1041" t="s">
        <v>567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287</v>
      </c>
      <c r="R30" s="1039"/>
      <c r="S30" s="1039"/>
      <c r="T30" s="1039"/>
      <c r="U30" s="1039"/>
      <c r="V30" s="1039">
        <v>280</v>
      </c>
      <c r="W30" s="1039"/>
      <c r="X30" s="1039"/>
      <c r="Y30" s="1039"/>
      <c r="Z30" s="1039"/>
      <c r="AA30" s="1039">
        <v>7</v>
      </c>
      <c r="AB30" s="1039"/>
      <c r="AC30" s="1039"/>
      <c r="AD30" s="1039"/>
      <c r="AE30" s="1040"/>
      <c r="AF30" s="1035">
        <v>7</v>
      </c>
      <c r="AG30" s="1036"/>
      <c r="AH30" s="1036"/>
      <c r="AI30" s="1036"/>
      <c r="AJ30" s="1037"/>
      <c r="AK30" s="980">
        <v>80</v>
      </c>
      <c r="AL30" s="971"/>
      <c r="AM30" s="971"/>
      <c r="AN30" s="971"/>
      <c r="AO30" s="971"/>
      <c r="AP30" s="971" t="s">
        <v>567</v>
      </c>
      <c r="AQ30" s="971"/>
      <c r="AR30" s="971"/>
      <c r="AS30" s="971"/>
      <c r="AT30" s="971"/>
      <c r="AU30" s="971" t="s">
        <v>567</v>
      </c>
      <c r="AV30" s="971"/>
      <c r="AW30" s="971"/>
      <c r="AX30" s="971"/>
      <c r="AY30" s="971"/>
      <c r="AZ30" s="1041" t="s">
        <v>567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981</v>
      </c>
      <c r="R31" s="1039"/>
      <c r="S31" s="1039"/>
      <c r="T31" s="1039"/>
      <c r="U31" s="1039"/>
      <c r="V31" s="1039">
        <v>1019</v>
      </c>
      <c r="W31" s="1039"/>
      <c r="X31" s="1039"/>
      <c r="Y31" s="1039"/>
      <c r="Z31" s="1039"/>
      <c r="AA31" s="1039">
        <v>-38</v>
      </c>
      <c r="AB31" s="1039"/>
      <c r="AC31" s="1039"/>
      <c r="AD31" s="1039"/>
      <c r="AE31" s="1040"/>
      <c r="AF31" s="1035">
        <v>1013</v>
      </c>
      <c r="AG31" s="1036"/>
      <c r="AH31" s="1036"/>
      <c r="AI31" s="1036"/>
      <c r="AJ31" s="1037"/>
      <c r="AK31" s="980">
        <v>113</v>
      </c>
      <c r="AL31" s="971"/>
      <c r="AM31" s="971"/>
      <c r="AN31" s="971"/>
      <c r="AO31" s="971"/>
      <c r="AP31" s="971">
        <v>136</v>
      </c>
      <c r="AQ31" s="971"/>
      <c r="AR31" s="971"/>
      <c r="AS31" s="971"/>
      <c r="AT31" s="971"/>
      <c r="AU31" s="971">
        <v>78</v>
      </c>
      <c r="AV31" s="971"/>
      <c r="AW31" s="971"/>
      <c r="AX31" s="971"/>
      <c r="AY31" s="971"/>
      <c r="AZ31" s="1041" t="s">
        <v>567</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1008</v>
      </c>
      <c r="R32" s="1039"/>
      <c r="S32" s="1039"/>
      <c r="T32" s="1039"/>
      <c r="U32" s="1039"/>
      <c r="V32" s="1039">
        <v>993</v>
      </c>
      <c r="W32" s="1039"/>
      <c r="X32" s="1039"/>
      <c r="Y32" s="1039"/>
      <c r="Z32" s="1039"/>
      <c r="AA32" s="1039">
        <v>15</v>
      </c>
      <c r="AB32" s="1039"/>
      <c r="AC32" s="1039"/>
      <c r="AD32" s="1039"/>
      <c r="AE32" s="1040"/>
      <c r="AF32" s="1035">
        <v>15</v>
      </c>
      <c r="AG32" s="1036"/>
      <c r="AH32" s="1036"/>
      <c r="AI32" s="1036"/>
      <c r="AJ32" s="1037"/>
      <c r="AK32" s="980">
        <v>610</v>
      </c>
      <c r="AL32" s="971"/>
      <c r="AM32" s="971"/>
      <c r="AN32" s="971"/>
      <c r="AO32" s="971"/>
      <c r="AP32" s="971">
        <v>4600</v>
      </c>
      <c r="AQ32" s="971"/>
      <c r="AR32" s="971"/>
      <c r="AS32" s="971"/>
      <c r="AT32" s="971"/>
      <c r="AU32" s="971">
        <v>4172</v>
      </c>
      <c r="AV32" s="971"/>
      <c r="AW32" s="971"/>
      <c r="AX32" s="971"/>
      <c r="AY32" s="971"/>
      <c r="AZ32" s="1041" t="s">
        <v>567</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159</v>
      </c>
      <c r="R33" s="1039"/>
      <c r="S33" s="1039"/>
      <c r="T33" s="1039"/>
      <c r="U33" s="1039"/>
      <c r="V33" s="1039">
        <v>143</v>
      </c>
      <c r="W33" s="1039"/>
      <c r="X33" s="1039"/>
      <c r="Y33" s="1039"/>
      <c r="Z33" s="1039"/>
      <c r="AA33" s="1039">
        <v>16</v>
      </c>
      <c r="AB33" s="1039"/>
      <c r="AC33" s="1039"/>
      <c r="AD33" s="1039"/>
      <c r="AE33" s="1040"/>
      <c r="AF33" s="1035">
        <v>16</v>
      </c>
      <c r="AG33" s="1036"/>
      <c r="AH33" s="1036"/>
      <c r="AI33" s="1036"/>
      <c r="AJ33" s="1037"/>
      <c r="AK33" s="980">
        <v>69</v>
      </c>
      <c r="AL33" s="971"/>
      <c r="AM33" s="971"/>
      <c r="AN33" s="971"/>
      <c r="AO33" s="971"/>
      <c r="AP33" s="971">
        <v>462</v>
      </c>
      <c r="AQ33" s="971"/>
      <c r="AR33" s="971"/>
      <c r="AS33" s="971"/>
      <c r="AT33" s="971"/>
      <c r="AU33" s="971">
        <v>361</v>
      </c>
      <c r="AV33" s="971"/>
      <c r="AW33" s="971"/>
      <c r="AX33" s="971"/>
      <c r="AY33" s="971"/>
      <c r="AZ33" s="1041" t="s">
        <v>567</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1262</v>
      </c>
      <c r="AG63" s="959"/>
      <c r="AH63" s="959"/>
      <c r="AI63" s="959"/>
      <c r="AJ63" s="1022"/>
      <c r="AK63" s="1023"/>
      <c r="AL63" s="963"/>
      <c r="AM63" s="963"/>
      <c r="AN63" s="963"/>
      <c r="AO63" s="963"/>
      <c r="AP63" s="959">
        <v>5198</v>
      </c>
      <c r="AQ63" s="959"/>
      <c r="AR63" s="959"/>
      <c r="AS63" s="959"/>
      <c r="AT63" s="959"/>
      <c r="AU63" s="959">
        <v>4611</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5908</v>
      </c>
      <c r="R68" s="982"/>
      <c r="S68" s="982"/>
      <c r="T68" s="982"/>
      <c r="U68" s="982"/>
      <c r="V68" s="982">
        <v>3386</v>
      </c>
      <c r="W68" s="982"/>
      <c r="X68" s="982"/>
      <c r="Y68" s="982"/>
      <c r="Z68" s="982"/>
      <c r="AA68" s="982">
        <v>2522</v>
      </c>
      <c r="AB68" s="982"/>
      <c r="AC68" s="982"/>
      <c r="AD68" s="982"/>
      <c r="AE68" s="982"/>
      <c r="AF68" s="982">
        <v>2522</v>
      </c>
      <c r="AG68" s="982"/>
      <c r="AH68" s="982"/>
      <c r="AI68" s="982"/>
      <c r="AJ68" s="982"/>
      <c r="AK68" s="982" t="s">
        <v>568</v>
      </c>
      <c r="AL68" s="982"/>
      <c r="AM68" s="982"/>
      <c r="AN68" s="982"/>
      <c r="AO68" s="982"/>
      <c r="AP68" s="982" t="s">
        <v>569</v>
      </c>
      <c r="AQ68" s="982"/>
      <c r="AR68" s="982"/>
      <c r="AS68" s="982"/>
      <c r="AT68" s="982"/>
      <c r="AU68" s="982" t="s">
        <v>569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721</v>
      </c>
      <c r="R69" s="971"/>
      <c r="S69" s="971"/>
      <c r="T69" s="971"/>
      <c r="U69" s="971"/>
      <c r="V69" s="971">
        <v>700</v>
      </c>
      <c r="W69" s="971"/>
      <c r="X69" s="971"/>
      <c r="Y69" s="971"/>
      <c r="Z69" s="971"/>
      <c r="AA69" s="971">
        <v>21</v>
      </c>
      <c r="AB69" s="971"/>
      <c r="AC69" s="971"/>
      <c r="AD69" s="971"/>
      <c r="AE69" s="971"/>
      <c r="AF69" s="971">
        <v>21</v>
      </c>
      <c r="AG69" s="971"/>
      <c r="AH69" s="971"/>
      <c r="AI69" s="971"/>
      <c r="AJ69" s="971"/>
      <c r="AK69" s="971">
        <v>34</v>
      </c>
      <c r="AL69" s="971"/>
      <c r="AM69" s="971"/>
      <c r="AN69" s="971"/>
      <c r="AO69" s="971"/>
      <c r="AP69" s="971">
        <v>623</v>
      </c>
      <c r="AQ69" s="971"/>
      <c r="AR69" s="971"/>
      <c r="AS69" s="971"/>
      <c r="AT69" s="971"/>
      <c r="AU69" s="971">
        <v>75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895</v>
      </c>
      <c r="R70" s="971"/>
      <c r="S70" s="971"/>
      <c r="T70" s="971"/>
      <c r="U70" s="971"/>
      <c r="V70" s="971">
        <v>875</v>
      </c>
      <c r="W70" s="971"/>
      <c r="X70" s="971"/>
      <c r="Y70" s="971"/>
      <c r="Z70" s="971"/>
      <c r="AA70" s="971">
        <v>20</v>
      </c>
      <c r="AB70" s="971"/>
      <c r="AC70" s="971"/>
      <c r="AD70" s="971"/>
      <c r="AE70" s="971"/>
      <c r="AF70" s="971">
        <v>20</v>
      </c>
      <c r="AG70" s="971"/>
      <c r="AH70" s="971"/>
      <c r="AI70" s="971"/>
      <c r="AJ70" s="971"/>
      <c r="AK70" s="971">
        <v>60</v>
      </c>
      <c r="AL70" s="971"/>
      <c r="AM70" s="971"/>
      <c r="AN70" s="971"/>
      <c r="AO70" s="971"/>
      <c r="AP70" s="971" t="s">
        <v>569</v>
      </c>
      <c r="AQ70" s="971"/>
      <c r="AR70" s="971"/>
      <c r="AS70" s="971"/>
      <c r="AT70" s="971"/>
      <c r="AU70" s="971" t="s">
        <v>569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4350</v>
      </c>
      <c r="R71" s="971"/>
      <c r="S71" s="971"/>
      <c r="T71" s="971"/>
      <c r="U71" s="971"/>
      <c r="V71" s="971">
        <v>4083</v>
      </c>
      <c r="W71" s="971"/>
      <c r="X71" s="971"/>
      <c r="Y71" s="971"/>
      <c r="Z71" s="971"/>
      <c r="AA71" s="971">
        <v>267</v>
      </c>
      <c r="AB71" s="971"/>
      <c r="AC71" s="971"/>
      <c r="AD71" s="971"/>
      <c r="AE71" s="971"/>
      <c r="AF71" s="971">
        <v>135</v>
      </c>
      <c r="AG71" s="971"/>
      <c r="AH71" s="971"/>
      <c r="AI71" s="971"/>
      <c r="AJ71" s="971"/>
      <c r="AK71" s="971" t="s">
        <v>569</v>
      </c>
      <c r="AL71" s="971"/>
      <c r="AM71" s="971"/>
      <c r="AN71" s="971"/>
      <c r="AO71" s="971"/>
      <c r="AP71" s="971">
        <v>1214</v>
      </c>
      <c r="AQ71" s="971"/>
      <c r="AR71" s="971"/>
      <c r="AS71" s="971"/>
      <c r="AT71" s="971"/>
      <c r="AU71" s="971">
        <v>254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561</v>
      </c>
      <c r="C72" s="975"/>
      <c r="D72" s="975"/>
      <c r="E72" s="975"/>
      <c r="F72" s="975"/>
      <c r="G72" s="975"/>
      <c r="H72" s="975"/>
      <c r="I72" s="975"/>
      <c r="J72" s="975"/>
      <c r="K72" s="975"/>
      <c r="L72" s="975"/>
      <c r="M72" s="975"/>
      <c r="N72" s="975"/>
      <c r="O72" s="975"/>
      <c r="P72" s="976"/>
      <c r="Q72" s="977">
        <v>8424</v>
      </c>
      <c r="R72" s="971"/>
      <c r="S72" s="971"/>
      <c r="T72" s="971"/>
      <c r="U72" s="971"/>
      <c r="V72" s="971">
        <v>8261</v>
      </c>
      <c r="W72" s="971"/>
      <c r="X72" s="971"/>
      <c r="Y72" s="971"/>
      <c r="Z72" s="971"/>
      <c r="AA72" s="971">
        <v>163</v>
      </c>
      <c r="AB72" s="971"/>
      <c r="AC72" s="971"/>
      <c r="AD72" s="971"/>
      <c r="AE72" s="971"/>
      <c r="AF72" s="971">
        <v>147</v>
      </c>
      <c r="AG72" s="971"/>
      <c r="AH72" s="971"/>
      <c r="AI72" s="971"/>
      <c r="AJ72" s="971"/>
      <c r="AK72" s="971" t="s">
        <v>569</v>
      </c>
      <c r="AL72" s="971"/>
      <c r="AM72" s="971"/>
      <c r="AN72" s="971"/>
      <c r="AO72" s="971"/>
      <c r="AP72" s="971">
        <v>5509</v>
      </c>
      <c r="AQ72" s="971"/>
      <c r="AR72" s="971"/>
      <c r="AS72" s="971"/>
      <c r="AT72" s="971"/>
      <c r="AU72" s="971">
        <v>175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562</v>
      </c>
      <c r="C73" s="975"/>
      <c r="D73" s="975"/>
      <c r="E73" s="975"/>
      <c r="F73" s="975"/>
      <c r="G73" s="975"/>
      <c r="H73" s="975"/>
      <c r="I73" s="975"/>
      <c r="J73" s="975"/>
      <c r="K73" s="975"/>
      <c r="L73" s="975"/>
      <c r="M73" s="975"/>
      <c r="N73" s="975"/>
      <c r="O73" s="975"/>
      <c r="P73" s="976"/>
      <c r="Q73" s="977">
        <v>127</v>
      </c>
      <c r="R73" s="971"/>
      <c r="S73" s="971"/>
      <c r="T73" s="971"/>
      <c r="U73" s="971"/>
      <c r="V73" s="971">
        <v>122</v>
      </c>
      <c r="W73" s="971"/>
      <c r="X73" s="971"/>
      <c r="Y73" s="971"/>
      <c r="Z73" s="971"/>
      <c r="AA73" s="971">
        <v>5</v>
      </c>
      <c r="AB73" s="971"/>
      <c r="AC73" s="971"/>
      <c r="AD73" s="971"/>
      <c r="AE73" s="971"/>
      <c r="AF73" s="971">
        <v>5</v>
      </c>
      <c r="AG73" s="971"/>
      <c r="AH73" s="971"/>
      <c r="AI73" s="971"/>
      <c r="AJ73" s="971"/>
      <c r="AK73" s="971">
        <v>10</v>
      </c>
      <c r="AL73" s="971"/>
      <c r="AM73" s="971"/>
      <c r="AN73" s="971"/>
      <c r="AO73" s="971"/>
      <c r="AP73" s="971" t="s">
        <v>569</v>
      </c>
      <c r="AQ73" s="971"/>
      <c r="AR73" s="971"/>
      <c r="AS73" s="971"/>
      <c r="AT73" s="971"/>
      <c r="AU73" s="971" t="s">
        <v>569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563</v>
      </c>
      <c r="C74" s="975"/>
      <c r="D74" s="975"/>
      <c r="E74" s="975"/>
      <c r="F74" s="975"/>
      <c r="G74" s="975"/>
      <c r="H74" s="975"/>
      <c r="I74" s="975"/>
      <c r="J74" s="975"/>
      <c r="K74" s="975"/>
      <c r="L74" s="975"/>
      <c r="M74" s="975"/>
      <c r="N74" s="975"/>
      <c r="O74" s="975"/>
      <c r="P74" s="976"/>
      <c r="Q74" s="977">
        <v>8215</v>
      </c>
      <c r="R74" s="971"/>
      <c r="S74" s="971"/>
      <c r="T74" s="971"/>
      <c r="U74" s="971"/>
      <c r="V74" s="971">
        <v>7312</v>
      </c>
      <c r="W74" s="971"/>
      <c r="X74" s="971"/>
      <c r="Y74" s="971"/>
      <c r="Z74" s="971"/>
      <c r="AA74" s="971">
        <v>903</v>
      </c>
      <c r="AB74" s="971"/>
      <c r="AC74" s="971"/>
      <c r="AD74" s="971"/>
      <c r="AE74" s="971"/>
      <c r="AF74" s="971">
        <v>6690</v>
      </c>
      <c r="AG74" s="971"/>
      <c r="AH74" s="971"/>
      <c r="AI74" s="971"/>
      <c r="AJ74" s="971"/>
      <c r="AK74" s="971">
        <v>64</v>
      </c>
      <c r="AL74" s="971"/>
      <c r="AM74" s="971"/>
      <c r="AN74" s="971"/>
      <c r="AO74" s="971"/>
      <c r="AP74" s="971">
        <v>10573</v>
      </c>
      <c r="AQ74" s="971"/>
      <c r="AR74" s="971"/>
      <c r="AS74" s="971"/>
      <c r="AT74" s="971"/>
      <c r="AU74" s="971" t="s">
        <v>569</v>
      </c>
      <c r="AV74" s="971"/>
      <c r="AW74" s="971"/>
      <c r="AX74" s="971"/>
      <c r="AY74" s="971"/>
      <c r="AZ74" s="972" t="s">
        <v>566</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564</v>
      </c>
      <c r="C75" s="975"/>
      <c r="D75" s="975"/>
      <c r="E75" s="975"/>
      <c r="F75" s="975"/>
      <c r="G75" s="975"/>
      <c r="H75" s="975"/>
      <c r="I75" s="975"/>
      <c r="J75" s="975"/>
      <c r="K75" s="975"/>
      <c r="L75" s="975"/>
      <c r="M75" s="975"/>
      <c r="N75" s="975"/>
      <c r="O75" s="975"/>
      <c r="P75" s="976"/>
      <c r="Q75" s="978">
        <v>617</v>
      </c>
      <c r="R75" s="979"/>
      <c r="S75" s="979"/>
      <c r="T75" s="979"/>
      <c r="U75" s="980"/>
      <c r="V75" s="981">
        <v>567</v>
      </c>
      <c r="W75" s="979"/>
      <c r="X75" s="979"/>
      <c r="Y75" s="979"/>
      <c r="Z75" s="980"/>
      <c r="AA75" s="981">
        <v>51</v>
      </c>
      <c r="AB75" s="979"/>
      <c r="AC75" s="979"/>
      <c r="AD75" s="979"/>
      <c r="AE75" s="980"/>
      <c r="AF75" s="981">
        <v>51</v>
      </c>
      <c r="AG75" s="979"/>
      <c r="AH75" s="979"/>
      <c r="AI75" s="979"/>
      <c r="AJ75" s="980"/>
      <c r="AK75" s="981">
        <v>39</v>
      </c>
      <c r="AL75" s="979"/>
      <c r="AM75" s="979"/>
      <c r="AN75" s="979"/>
      <c r="AO75" s="980"/>
      <c r="AP75" s="981" t="s">
        <v>570</v>
      </c>
      <c r="AQ75" s="979"/>
      <c r="AR75" s="979"/>
      <c r="AS75" s="979"/>
      <c r="AT75" s="980"/>
      <c r="AU75" s="981" t="s">
        <v>570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565</v>
      </c>
      <c r="C76" s="975"/>
      <c r="D76" s="975"/>
      <c r="E76" s="975"/>
      <c r="F76" s="975"/>
      <c r="G76" s="975"/>
      <c r="H76" s="975"/>
      <c r="I76" s="975"/>
      <c r="J76" s="975"/>
      <c r="K76" s="975"/>
      <c r="L76" s="975"/>
      <c r="M76" s="975"/>
      <c r="N76" s="975"/>
      <c r="O76" s="975"/>
      <c r="P76" s="976"/>
      <c r="Q76" s="978">
        <v>177493</v>
      </c>
      <c r="R76" s="979"/>
      <c r="S76" s="979"/>
      <c r="T76" s="979"/>
      <c r="U76" s="980"/>
      <c r="V76" s="981">
        <v>175048</v>
      </c>
      <c r="W76" s="979"/>
      <c r="X76" s="979"/>
      <c r="Y76" s="979"/>
      <c r="Z76" s="980"/>
      <c r="AA76" s="981">
        <v>2445</v>
      </c>
      <c r="AB76" s="979"/>
      <c r="AC76" s="979"/>
      <c r="AD76" s="979"/>
      <c r="AE76" s="980"/>
      <c r="AF76" s="981">
        <v>2442</v>
      </c>
      <c r="AG76" s="979"/>
      <c r="AH76" s="979"/>
      <c r="AI76" s="979"/>
      <c r="AJ76" s="980"/>
      <c r="AK76" s="981">
        <v>6094</v>
      </c>
      <c r="AL76" s="979"/>
      <c r="AM76" s="979"/>
      <c r="AN76" s="979"/>
      <c r="AO76" s="980"/>
      <c r="AP76" s="981" t="s">
        <v>570</v>
      </c>
      <c r="AQ76" s="979"/>
      <c r="AR76" s="979"/>
      <c r="AS76" s="979"/>
      <c r="AT76" s="980"/>
      <c r="AU76" s="981" t="s">
        <v>570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12033</v>
      </c>
      <c r="AG88" s="959"/>
      <c r="AH88" s="959"/>
      <c r="AI88" s="959"/>
      <c r="AJ88" s="959"/>
      <c r="AK88" s="963"/>
      <c r="AL88" s="963"/>
      <c r="AM88" s="963"/>
      <c r="AN88" s="963"/>
      <c r="AO88" s="963"/>
      <c r="AP88" s="959">
        <v>17919</v>
      </c>
      <c r="AQ88" s="959"/>
      <c r="AR88" s="959"/>
      <c r="AS88" s="959"/>
      <c r="AT88" s="959"/>
      <c r="AU88" s="959">
        <v>504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1088834</v>
      </c>
      <c r="AB110" s="889"/>
      <c r="AC110" s="889"/>
      <c r="AD110" s="889"/>
      <c r="AE110" s="890"/>
      <c r="AF110" s="891">
        <v>1060933</v>
      </c>
      <c r="AG110" s="889"/>
      <c r="AH110" s="889"/>
      <c r="AI110" s="889"/>
      <c r="AJ110" s="890"/>
      <c r="AK110" s="891">
        <v>1062513</v>
      </c>
      <c r="AL110" s="889"/>
      <c r="AM110" s="889"/>
      <c r="AN110" s="889"/>
      <c r="AO110" s="890"/>
      <c r="AP110" s="892">
        <v>17.899999999999999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9046698</v>
      </c>
      <c r="BR110" s="842"/>
      <c r="BS110" s="842"/>
      <c r="BT110" s="842"/>
      <c r="BU110" s="842"/>
      <c r="BV110" s="842">
        <v>8347493</v>
      </c>
      <c r="BW110" s="842"/>
      <c r="BX110" s="842"/>
      <c r="BY110" s="842"/>
      <c r="BZ110" s="842"/>
      <c r="CA110" s="842">
        <v>7716313</v>
      </c>
      <c r="CB110" s="842"/>
      <c r="CC110" s="842"/>
      <c r="CD110" s="842"/>
      <c r="CE110" s="842"/>
      <c r="CF110" s="866">
        <v>130.4</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5862</v>
      </c>
      <c r="BR111" s="817"/>
      <c r="BS111" s="817"/>
      <c r="BT111" s="817"/>
      <c r="BU111" s="817"/>
      <c r="BV111" s="817">
        <v>4561</v>
      </c>
      <c r="BW111" s="817"/>
      <c r="BX111" s="817"/>
      <c r="BY111" s="817"/>
      <c r="BZ111" s="817"/>
      <c r="CA111" s="817">
        <v>3259</v>
      </c>
      <c r="CB111" s="817"/>
      <c r="CC111" s="817"/>
      <c r="CD111" s="817"/>
      <c r="CE111" s="817"/>
      <c r="CF111" s="875">
        <v>0.1</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5390265</v>
      </c>
      <c r="BR112" s="817"/>
      <c r="BS112" s="817"/>
      <c r="BT112" s="817"/>
      <c r="BU112" s="817"/>
      <c r="BV112" s="817">
        <v>5068412</v>
      </c>
      <c r="BW112" s="817"/>
      <c r="BX112" s="817"/>
      <c r="BY112" s="817"/>
      <c r="BZ112" s="817"/>
      <c r="CA112" s="817">
        <v>4611645</v>
      </c>
      <c r="CB112" s="817"/>
      <c r="CC112" s="817"/>
      <c r="CD112" s="817"/>
      <c r="CE112" s="817"/>
      <c r="CF112" s="875">
        <v>77.900000000000006</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569528</v>
      </c>
      <c r="AB113" s="919"/>
      <c r="AC113" s="919"/>
      <c r="AD113" s="919"/>
      <c r="AE113" s="920"/>
      <c r="AF113" s="921">
        <v>567085</v>
      </c>
      <c r="AG113" s="919"/>
      <c r="AH113" s="919"/>
      <c r="AI113" s="919"/>
      <c r="AJ113" s="920"/>
      <c r="AK113" s="921">
        <v>545656</v>
      </c>
      <c r="AL113" s="919"/>
      <c r="AM113" s="919"/>
      <c r="AN113" s="919"/>
      <c r="AO113" s="920"/>
      <c r="AP113" s="922">
        <v>9.1999999999999993</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531130</v>
      </c>
      <c r="BR113" s="817"/>
      <c r="BS113" s="817"/>
      <c r="BT113" s="817"/>
      <c r="BU113" s="817"/>
      <c r="BV113" s="817">
        <v>514423</v>
      </c>
      <c r="BW113" s="817"/>
      <c r="BX113" s="817"/>
      <c r="BY113" s="817"/>
      <c r="BZ113" s="817"/>
      <c r="CA113" s="817">
        <v>503979</v>
      </c>
      <c r="CB113" s="817"/>
      <c r="CC113" s="817"/>
      <c r="CD113" s="817"/>
      <c r="CE113" s="817"/>
      <c r="CF113" s="875">
        <v>8.5</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33640</v>
      </c>
      <c r="AB114" s="780"/>
      <c r="AC114" s="780"/>
      <c r="AD114" s="780"/>
      <c r="AE114" s="781"/>
      <c r="AF114" s="782">
        <v>34038</v>
      </c>
      <c r="AG114" s="780"/>
      <c r="AH114" s="780"/>
      <c r="AI114" s="780"/>
      <c r="AJ114" s="781"/>
      <c r="AK114" s="782">
        <v>39398</v>
      </c>
      <c r="AL114" s="780"/>
      <c r="AM114" s="780"/>
      <c r="AN114" s="780"/>
      <c r="AO114" s="781"/>
      <c r="AP114" s="824">
        <v>0.7</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626735</v>
      </c>
      <c r="BR114" s="817"/>
      <c r="BS114" s="817"/>
      <c r="BT114" s="817"/>
      <c r="BU114" s="817"/>
      <c r="BV114" s="817">
        <v>614362</v>
      </c>
      <c r="BW114" s="817"/>
      <c r="BX114" s="817"/>
      <c r="BY114" s="817"/>
      <c r="BZ114" s="817"/>
      <c r="CA114" s="817">
        <v>610389</v>
      </c>
      <c r="CB114" s="817"/>
      <c r="CC114" s="817"/>
      <c r="CD114" s="817"/>
      <c r="CE114" s="817"/>
      <c r="CF114" s="875">
        <v>10.3</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1305</v>
      </c>
      <c r="AB115" s="919"/>
      <c r="AC115" s="919"/>
      <c r="AD115" s="919"/>
      <c r="AE115" s="920"/>
      <c r="AF115" s="921">
        <v>1304</v>
      </c>
      <c r="AG115" s="919"/>
      <c r="AH115" s="919"/>
      <c r="AI115" s="919"/>
      <c r="AJ115" s="920"/>
      <c r="AK115" s="921">
        <v>1303</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1693307</v>
      </c>
      <c r="AB117" s="903"/>
      <c r="AC117" s="903"/>
      <c r="AD117" s="903"/>
      <c r="AE117" s="904"/>
      <c r="AF117" s="905">
        <v>1663360</v>
      </c>
      <c r="AG117" s="903"/>
      <c r="AH117" s="903"/>
      <c r="AI117" s="903"/>
      <c r="AJ117" s="904"/>
      <c r="AK117" s="905">
        <v>1648870</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15600690</v>
      </c>
      <c r="BR119" s="845"/>
      <c r="BS119" s="845"/>
      <c r="BT119" s="845"/>
      <c r="BU119" s="845"/>
      <c r="BV119" s="845">
        <v>14549251</v>
      </c>
      <c r="BW119" s="845"/>
      <c r="BX119" s="845"/>
      <c r="BY119" s="845"/>
      <c r="BZ119" s="845"/>
      <c r="CA119" s="845">
        <v>13445585</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5862</v>
      </c>
      <c r="DH119" s="764"/>
      <c r="DI119" s="764"/>
      <c r="DJ119" s="764"/>
      <c r="DK119" s="765"/>
      <c r="DL119" s="766">
        <v>4561</v>
      </c>
      <c r="DM119" s="764"/>
      <c r="DN119" s="764"/>
      <c r="DO119" s="764"/>
      <c r="DP119" s="765"/>
      <c r="DQ119" s="766">
        <v>3259</v>
      </c>
      <c r="DR119" s="764"/>
      <c r="DS119" s="764"/>
      <c r="DT119" s="764"/>
      <c r="DU119" s="765"/>
      <c r="DV119" s="848">
        <v>0.1</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5154146</v>
      </c>
      <c r="BR120" s="842"/>
      <c r="BS120" s="842"/>
      <c r="BT120" s="842"/>
      <c r="BU120" s="842"/>
      <c r="BV120" s="842">
        <v>5411922</v>
      </c>
      <c r="BW120" s="842"/>
      <c r="BX120" s="842"/>
      <c r="BY120" s="842"/>
      <c r="BZ120" s="842"/>
      <c r="CA120" s="842">
        <v>5676676</v>
      </c>
      <c r="CB120" s="842"/>
      <c r="CC120" s="842"/>
      <c r="CD120" s="842"/>
      <c r="CE120" s="842"/>
      <c r="CF120" s="866">
        <v>95.9</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4962749</v>
      </c>
      <c r="DH120" s="842"/>
      <c r="DI120" s="842"/>
      <c r="DJ120" s="842"/>
      <c r="DK120" s="842"/>
      <c r="DL120" s="842">
        <v>4573620</v>
      </c>
      <c r="DM120" s="842"/>
      <c r="DN120" s="842"/>
      <c r="DO120" s="842"/>
      <c r="DP120" s="842"/>
      <c r="DQ120" s="842">
        <v>4172453</v>
      </c>
      <c r="DR120" s="842"/>
      <c r="DS120" s="842"/>
      <c r="DT120" s="842"/>
      <c r="DU120" s="842"/>
      <c r="DV120" s="843">
        <v>70.5</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116775</v>
      </c>
      <c r="BR121" s="817"/>
      <c r="BS121" s="817"/>
      <c r="BT121" s="817"/>
      <c r="BU121" s="817"/>
      <c r="BV121" s="817">
        <v>84026</v>
      </c>
      <c r="BW121" s="817"/>
      <c r="BX121" s="817"/>
      <c r="BY121" s="817"/>
      <c r="BZ121" s="817"/>
      <c r="CA121" s="817">
        <v>51281</v>
      </c>
      <c r="CB121" s="817"/>
      <c r="CC121" s="817"/>
      <c r="CD121" s="817"/>
      <c r="CE121" s="817"/>
      <c r="CF121" s="875">
        <v>0.9</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362644</v>
      </c>
      <c r="DH121" s="817"/>
      <c r="DI121" s="817"/>
      <c r="DJ121" s="817"/>
      <c r="DK121" s="817"/>
      <c r="DL121" s="817">
        <v>378048</v>
      </c>
      <c r="DM121" s="817"/>
      <c r="DN121" s="817"/>
      <c r="DO121" s="817"/>
      <c r="DP121" s="817"/>
      <c r="DQ121" s="817">
        <v>360732</v>
      </c>
      <c r="DR121" s="817"/>
      <c r="DS121" s="817"/>
      <c r="DT121" s="817"/>
      <c r="DU121" s="817"/>
      <c r="DV121" s="794">
        <v>6.1</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11324042</v>
      </c>
      <c r="BR122" s="845"/>
      <c r="BS122" s="845"/>
      <c r="BT122" s="845"/>
      <c r="BU122" s="845"/>
      <c r="BV122" s="845">
        <v>10684703</v>
      </c>
      <c r="BW122" s="845"/>
      <c r="BX122" s="845"/>
      <c r="BY122" s="845"/>
      <c r="BZ122" s="845"/>
      <c r="CA122" s="845">
        <v>9966943</v>
      </c>
      <c r="CB122" s="845"/>
      <c r="CC122" s="845"/>
      <c r="CD122" s="845"/>
      <c r="CE122" s="845"/>
      <c r="CF122" s="846">
        <v>168.4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64872</v>
      </c>
      <c r="DH122" s="817"/>
      <c r="DI122" s="817"/>
      <c r="DJ122" s="817"/>
      <c r="DK122" s="817"/>
      <c r="DL122" s="817">
        <v>116744</v>
      </c>
      <c r="DM122" s="817"/>
      <c r="DN122" s="817"/>
      <c r="DO122" s="817"/>
      <c r="DP122" s="817"/>
      <c r="DQ122" s="817">
        <v>78460</v>
      </c>
      <c r="DR122" s="817"/>
      <c r="DS122" s="817"/>
      <c r="DT122" s="817"/>
      <c r="DU122" s="817"/>
      <c r="DV122" s="794">
        <v>1.3</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16594963</v>
      </c>
      <c r="BR123" s="833"/>
      <c r="BS123" s="833"/>
      <c r="BT123" s="833"/>
      <c r="BU123" s="833"/>
      <c r="BV123" s="833">
        <v>16180651</v>
      </c>
      <c r="BW123" s="833"/>
      <c r="BX123" s="833"/>
      <c r="BY123" s="833"/>
      <c r="BZ123" s="833"/>
      <c r="CA123" s="833">
        <v>15694900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1305</v>
      </c>
      <c r="AB126" s="780"/>
      <c r="AC126" s="780"/>
      <c r="AD126" s="780"/>
      <c r="AE126" s="781"/>
      <c r="AF126" s="782">
        <v>1304</v>
      </c>
      <c r="AG126" s="780"/>
      <c r="AH126" s="780"/>
      <c r="AI126" s="780"/>
      <c r="AJ126" s="781"/>
      <c r="AK126" s="782">
        <v>1303</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40652</v>
      </c>
      <c r="AB128" s="801"/>
      <c r="AC128" s="801"/>
      <c r="AD128" s="801"/>
      <c r="AE128" s="802"/>
      <c r="AF128" s="803">
        <v>38202</v>
      </c>
      <c r="AG128" s="801"/>
      <c r="AH128" s="801"/>
      <c r="AI128" s="801"/>
      <c r="AJ128" s="802"/>
      <c r="AK128" s="803">
        <v>32671</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121</v>
      </c>
      <c r="BG128" s="787"/>
      <c r="BH128" s="787"/>
      <c r="BI128" s="787"/>
      <c r="BJ128" s="787"/>
      <c r="BK128" s="787"/>
      <c r="BL128" s="810"/>
      <c r="BM128" s="786">
        <v>14.07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6999855</v>
      </c>
      <c r="AB129" s="780"/>
      <c r="AC129" s="780"/>
      <c r="AD129" s="780"/>
      <c r="AE129" s="781"/>
      <c r="AF129" s="782">
        <v>6860357</v>
      </c>
      <c r="AG129" s="780"/>
      <c r="AH129" s="780"/>
      <c r="AI129" s="780"/>
      <c r="AJ129" s="781"/>
      <c r="AK129" s="782">
        <v>6936468</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121</v>
      </c>
      <c r="BG129" s="771"/>
      <c r="BH129" s="771"/>
      <c r="BI129" s="771"/>
      <c r="BJ129" s="771"/>
      <c r="BK129" s="771"/>
      <c r="BL129" s="772"/>
      <c r="BM129" s="770">
        <v>19.07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1052432</v>
      </c>
      <c r="AB130" s="780"/>
      <c r="AC130" s="780"/>
      <c r="AD130" s="780"/>
      <c r="AE130" s="781"/>
      <c r="AF130" s="782">
        <v>1034958</v>
      </c>
      <c r="AG130" s="780"/>
      <c r="AH130" s="780"/>
      <c r="AI130" s="780"/>
      <c r="AJ130" s="781"/>
      <c r="AK130" s="782">
        <v>1017083</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5947423</v>
      </c>
      <c r="AB131" s="764"/>
      <c r="AC131" s="764"/>
      <c r="AD131" s="764"/>
      <c r="AE131" s="765"/>
      <c r="AF131" s="766">
        <v>5825399</v>
      </c>
      <c r="AG131" s="764"/>
      <c r="AH131" s="764"/>
      <c r="AI131" s="764"/>
      <c r="AJ131" s="765"/>
      <c r="AK131" s="766">
        <v>5919385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10.092152520000001</v>
      </c>
      <c r="AB132" s="745"/>
      <c r="AC132" s="745"/>
      <c r="AD132" s="745"/>
      <c r="AE132" s="746"/>
      <c r="AF132" s="747">
        <v>10.13149486</v>
      </c>
      <c r="AG132" s="745"/>
      <c r="AH132" s="745"/>
      <c r="AI132" s="745"/>
      <c r="AJ132" s="746"/>
      <c r="AK132" s="747">
        <v>10.12125415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10.8</v>
      </c>
      <c r="AB133" s="724"/>
      <c r="AC133" s="724"/>
      <c r="AD133" s="724"/>
      <c r="AE133" s="725"/>
      <c r="AF133" s="723">
        <v>10.4</v>
      </c>
      <c r="AG133" s="724"/>
      <c r="AH133" s="724"/>
      <c r="AI133" s="724"/>
      <c r="AJ133" s="725"/>
      <c r="AK133" s="723">
        <v>10.1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V4/sYw2kGosvzbqU/Rpepg1ONVNPhqRhQxXp5igOUE3hqs7hAKLljS/PnD+ecLVtIwhy95ETExeta/6Sy2ODA==" saltValue="XZROoayFFAcqNe3UnRuM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v60AHLwUEPdN+J1XFh1jcUWrRxx2bJQo3GRvOl7CBk8BXjRWbnWoAYPhSODyi8GDTsUEYJWa2o7/mjuRD1GeA==" saltValue="LxRtsuySRqT+afYzvmDS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tt5cv2XK5g5S3O54N/4wudygmRZEUlWyY9H8o7uvccd7XAyzZ5NF6oiA8kriISho0Xl5OI+k1jpKOhjhND/dw==" saltValue="GWQG8AzP6C9Nw0Kj08eP6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1307854</v>
      </c>
      <c r="AP9" s="281">
        <v>52006</v>
      </c>
      <c r="AQ9" s="282">
        <v>67248</v>
      </c>
      <c r="AR9" s="283">
        <v>-22.7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312870</v>
      </c>
      <c r="AP10" s="284">
        <v>12441</v>
      </c>
      <c r="AQ10" s="285">
        <v>9038</v>
      </c>
      <c r="AR10" s="286">
        <v>37.700000000000003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21162</v>
      </c>
      <c r="AP11" s="284">
        <v>841</v>
      </c>
      <c r="AQ11" s="285">
        <v>320</v>
      </c>
      <c r="AR11" s="286">
        <v>162.80000000000001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22</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169524</v>
      </c>
      <c r="AP13" s="284">
        <v>6741</v>
      </c>
      <c r="AQ13" s="285">
        <v>2764</v>
      </c>
      <c r="AR13" s="286">
        <v>143.9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15550</v>
      </c>
      <c r="AP14" s="284">
        <v>618</v>
      </c>
      <c r="AQ14" s="285">
        <v>1165</v>
      </c>
      <c r="AR14" s="286">
        <v>-47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-70379</v>
      </c>
      <c r="AP15" s="284">
        <v>-2799</v>
      </c>
      <c r="AQ15" s="285">
        <v>-3941</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1756581</v>
      </c>
      <c r="AP16" s="284">
        <v>69850</v>
      </c>
      <c r="AQ16" s="285">
        <v>76616</v>
      </c>
      <c r="AR16" s="286">
        <v>-8.8000000000000007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5.61</v>
      </c>
      <c r="AP21" s="298">
        <v>6.73</v>
      </c>
      <c r="AQ21" s="299">
        <v>-1.1200000000000001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95.3</v>
      </c>
      <c r="AP22" s="303">
        <v>96.9</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1062513</v>
      </c>
      <c r="AP32" s="312">
        <v>42250</v>
      </c>
      <c r="AQ32" s="313">
        <v>33390</v>
      </c>
      <c r="AR32" s="314">
        <v>26.5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545656</v>
      </c>
      <c r="AP35" s="312">
        <v>21698</v>
      </c>
      <c r="AQ35" s="313">
        <v>8851</v>
      </c>
      <c r="AR35" s="314">
        <v>145.1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39398</v>
      </c>
      <c r="AP36" s="312">
        <v>1567</v>
      </c>
      <c r="AQ36" s="313">
        <v>2033</v>
      </c>
      <c r="AR36" s="314">
        <v>-22.9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1303</v>
      </c>
      <c r="AP37" s="312">
        <v>52</v>
      </c>
      <c r="AQ37" s="313">
        <v>640</v>
      </c>
      <c r="AR37" s="314">
        <v>-91.9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-32671</v>
      </c>
      <c r="AP39" s="312">
        <v>-1299</v>
      </c>
      <c r="AQ39" s="313">
        <v>-3025</v>
      </c>
      <c r="AR39" s="314">
        <v>-57.1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-1017083</v>
      </c>
      <c r="AP40" s="312">
        <v>-40444</v>
      </c>
      <c r="AQ40" s="313">
        <v>-26876</v>
      </c>
      <c r="AR40" s="314">
        <v>50.5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599116</v>
      </c>
      <c r="AP41" s="312">
        <v>23824</v>
      </c>
      <c r="AQ41" s="313">
        <v>15015</v>
      </c>
      <c r="AR41" s="314">
        <v>58.7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500181</v>
      </c>
      <c r="AN51" s="334">
        <v>19775</v>
      </c>
      <c r="AO51" s="335">
        <v>-61.7</v>
      </c>
      <c r="AP51" s="336">
        <v>59119</v>
      </c>
      <c r="AQ51" s="337">
        <v>9.6999999999999993</v>
      </c>
      <c r="AR51" s="338">
        <v>-71.400000000000006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259104</v>
      </c>
      <c r="AN52" s="342">
        <v>10244</v>
      </c>
      <c r="AO52" s="343">
        <v>-66.3</v>
      </c>
      <c r="AP52" s="344">
        <v>29900</v>
      </c>
      <c r="AQ52" s="345">
        <v>-14.7</v>
      </c>
      <c r="AR52" s="346">
        <v>-51.6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657328</v>
      </c>
      <c r="AN53" s="334">
        <v>25994</v>
      </c>
      <c r="AO53" s="335">
        <v>31.4</v>
      </c>
      <c r="AP53" s="336">
        <v>53895</v>
      </c>
      <c r="AQ53" s="337">
        <v>-8.8000000000000007</v>
      </c>
      <c r="AR53" s="338">
        <v>40.200000000000003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316986</v>
      </c>
      <c r="AN54" s="342">
        <v>12535</v>
      </c>
      <c r="AO54" s="343">
        <v>22.4</v>
      </c>
      <c r="AP54" s="344">
        <v>31224</v>
      </c>
      <c r="AQ54" s="345">
        <v>4.4000000000000004</v>
      </c>
      <c r="AR54" s="346">
        <v>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759036</v>
      </c>
      <c r="AN55" s="334">
        <v>29973</v>
      </c>
      <c r="AO55" s="335">
        <v>15.3</v>
      </c>
      <c r="AP55" s="336">
        <v>47161</v>
      </c>
      <c r="AQ55" s="337">
        <v>-12.5</v>
      </c>
      <c r="AR55" s="338">
        <v>27.8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470464</v>
      </c>
      <c r="AN56" s="342">
        <v>18578</v>
      </c>
      <c r="AO56" s="343">
        <v>48.2</v>
      </c>
      <c r="AP56" s="344">
        <v>24595</v>
      </c>
      <c r="AQ56" s="345">
        <v>-21.2</v>
      </c>
      <c r="AR56" s="346">
        <v>69.400000000000006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909367</v>
      </c>
      <c r="AN57" s="334">
        <v>35966</v>
      </c>
      <c r="AO57" s="335">
        <v>20</v>
      </c>
      <c r="AP57" s="336">
        <v>43423</v>
      </c>
      <c r="AQ57" s="337">
        <v>-7.9</v>
      </c>
      <c r="AR57" s="338">
        <v>27.9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681940</v>
      </c>
      <c r="AN58" s="342">
        <v>26971</v>
      </c>
      <c r="AO58" s="343">
        <v>45.2</v>
      </c>
      <c r="AP58" s="344">
        <v>22207</v>
      </c>
      <c r="AQ58" s="345">
        <v>-9.6999999999999993</v>
      </c>
      <c r="AR58" s="346">
        <v>54.9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802652</v>
      </c>
      <c r="AN59" s="334">
        <v>31917</v>
      </c>
      <c r="AO59" s="335">
        <v>-11.3</v>
      </c>
      <c r="AP59" s="336">
        <v>45265</v>
      </c>
      <c r="AQ59" s="337">
        <v>4.2</v>
      </c>
      <c r="AR59" s="338">
        <v>-15.5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409094</v>
      </c>
      <c r="AN60" s="342">
        <v>16267</v>
      </c>
      <c r="AO60" s="343">
        <v>-39.700000000000003</v>
      </c>
      <c r="AP60" s="344">
        <v>22600</v>
      </c>
      <c r="AQ60" s="345">
        <v>1.8</v>
      </c>
      <c r="AR60" s="346">
        <v>-41.5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725713</v>
      </c>
      <c r="AN61" s="349">
        <v>28725</v>
      </c>
      <c r="AO61" s="350">
        <v>-1.3</v>
      </c>
      <c r="AP61" s="351">
        <v>49773</v>
      </c>
      <c r="AQ61" s="352">
        <v>-3.1</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427518</v>
      </c>
      <c r="AN62" s="342">
        <v>16919</v>
      </c>
      <c r="AO62" s="343">
        <v>2</v>
      </c>
      <c r="AP62" s="344">
        <v>26105</v>
      </c>
      <c r="AQ62" s="345">
        <v>-7.9</v>
      </c>
      <c r="AR62" s="346">
        <v>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8yNVLeATgqakcTW7VLOJmxwShWR2dUs31Vin6tDxglqxaj3BrdGm2u+0N/PoZ0zi1/L9JzXSLhtSgQcQS4RVg==" saltValue="AIJCS9+MNeCpTjSOL0lM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Kh8OjGAsoZ4gtlxRe3FZnT4helacEZUD2HsK+u6Jfd0a8duNKVCwi6egoCNdcvidg2qs5G5JA7rg+XHf7EqdJg==" saltValue="zEPoHhVhOQw3ht5uaDvw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JSkHHMwEG7fzSOHJ7pA82ycxXwKu1IhBsN66mqOsTMfwGFd5cVEBSAGIw1pvpANORpgD7w+J5xujxd/IrsnUEg==" saltValue="MZiLaXrXoKToEKelnOsgq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21.71</v>
      </c>
      <c r="G47" s="12">
        <v>21.07</v>
      </c>
      <c r="H47" s="12">
        <v>30.72</v>
      </c>
      <c r="I47" s="12">
        <v>32.6</v>
      </c>
      <c r="J47" s="13">
        <v>28.58</v>
      </c>
    </row>
    <row r="48" spans="2:10" ht="57.75" customHeight="1" x14ac:dyDescent="0.15">
      <c r="B48" s="14"/>
      <c r="C48" s="1141" t="s">
        <v>4</v>
      </c>
      <c r="D48" s="1141"/>
      <c r="E48" s="1142"/>
      <c r="F48" s="15">
        <v>3.16</v>
      </c>
      <c r="G48" s="16">
        <v>4.3</v>
      </c>
      <c r="H48" s="16">
        <v>4.22</v>
      </c>
      <c r="I48" s="16">
        <v>4.7699999999999996</v>
      </c>
      <c r="J48" s="17">
        <v>2.91</v>
      </c>
    </row>
    <row r="49" spans="2:10" ht="57.75" customHeight="1" thickBot="1" x14ac:dyDescent="0.2">
      <c r="B49" s="18"/>
      <c r="C49" s="1143" t="s">
        <v>5</v>
      </c>
      <c r="D49" s="1143"/>
      <c r="E49" s="1144"/>
      <c r="F49" s="19" t="s">
        <v>533</v>
      </c>
      <c r="G49" s="20" t="s">
        <v>534</v>
      </c>
      <c r="H49" s="20">
        <v>7.74</v>
      </c>
      <c r="I49" s="20" t="s">
        <v>535</v>
      </c>
      <c r="J49" s="21" t="s">
        <v>536</v>
      </c>
    </row>
    <row r="50" spans="2:10" x14ac:dyDescent="0.15"/>
  </sheetData>
  <sheetProtection algorithmName="SHA-512" hashValue="iCHMe2xqES7X65LpesOvtIFRkSNWV1lL4vn4KsKKvH8pBFRbmYyZ6vPMy+pY0WtbBD1g5CBH2whGtqxoWDSsFQ==" saltValue="rExDkAgr8lqZjPQofGQv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537</v>
      </c>
      <c r="D34" s="1151"/>
      <c r="E34" s="1152"/>
      <c r="F34" s="32">
        <v>13.41</v>
      </c>
      <c r="G34" s="33">
        <v>12.6</v>
      </c>
      <c r="H34" s="33">
        <v>13.15</v>
      </c>
      <c r="I34" s="33">
        <v>14.73</v>
      </c>
      <c r="J34" s="34">
        <v>14.59</v>
      </c>
      <c r="K34" s="22"/>
      <c r="L34" s="22"/>
      <c r="M34" s="22"/>
      <c r="N34" s="22"/>
      <c r="O34" s="22"/>
      <c r="P34" s="22"/>
    </row>
    <row r="35" spans="1:16" ht="39" customHeight="1" x14ac:dyDescent="0.15">
      <c r="A35" s="22"/>
      <c r="B35" s="35"/>
      <c r="C35" s="1145" t="s">
        <v>538</v>
      </c>
      <c r="D35" s="1146"/>
      <c r="E35" s="1147"/>
      <c r="F35" s="36">
        <v>3.16</v>
      </c>
      <c r="G35" s="37">
        <v>4.3</v>
      </c>
      <c r="H35" s="37">
        <v>4.21</v>
      </c>
      <c r="I35" s="37">
        <v>4.7699999999999996</v>
      </c>
      <c r="J35" s="38">
        <v>2.91</v>
      </c>
      <c r="K35" s="22"/>
      <c r="L35" s="22"/>
      <c r="M35" s="22"/>
      <c r="N35" s="22"/>
      <c r="O35" s="22"/>
      <c r="P35" s="22"/>
    </row>
    <row r="36" spans="1:16" ht="39" customHeight="1" x14ac:dyDescent="0.15">
      <c r="A36" s="22"/>
      <c r="B36" s="35"/>
      <c r="C36" s="1145" t="s">
        <v>539</v>
      </c>
      <c r="D36" s="1146"/>
      <c r="E36" s="1147"/>
      <c r="F36" s="36">
        <v>0.78</v>
      </c>
      <c r="G36" s="37">
        <v>1.4</v>
      </c>
      <c r="H36" s="37">
        <v>1.65</v>
      </c>
      <c r="I36" s="37">
        <v>2.25</v>
      </c>
      <c r="J36" s="38">
        <v>2.52</v>
      </c>
      <c r="K36" s="22"/>
      <c r="L36" s="22"/>
      <c r="M36" s="22"/>
      <c r="N36" s="22"/>
      <c r="O36" s="22"/>
      <c r="P36" s="22"/>
    </row>
    <row r="37" spans="1:16" ht="39" customHeight="1" x14ac:dyDescent="0.15">
      <c r="A37" s="22"/>
      <c r="B37" s="35"/>
      <c r="C37" s="1145" t="s">
        <v>540</v>
      </c>
      <c r="D37" s="1146"/>
      <c r="E37" s="1147"/>
      <c r="F37" s="36">
        <v>0.42</v>
      </c>
      <c r="G37" s="37">
        <v>0.52</v>
      </c>
      <c r="H37" s="37">
        <v>0.41</v>
      </c>
      <c r="I37" s="37">
        <v>0.66</v>
      </c>
      <c r="J37" s="38">
        <v>0.51</v>
      </c>
      <c r="K37" s="22"/>
      <c r="L37" s="22"/>
      <c r="M37" s="22"/>
      <c r="N37" s="22"/>
      <c r="O37" s="22"/>
      <c r="P37" s="22"/>
    </row>
    <row r="38" spans="1:16" ht="39" customHeight="1" x14ac:dyDescent="0.15">
      <c r="A38" s="22"/>
      <c r="B38" s="35"/>
      <c r="C38" s="1145" t="s">
        <v>541</v>
      </c>
      <c r="D38" s="1146"/>
      <c r="E38" s="1147"/>
      <c r="F38" s="36">
        <v>0.04</v>
      </c>
      <c r="G38" s="37">
        <v>0.04</v>
      </c>
      <c r="H38" s="37">
        <v>0.04</v>
      </c>
      <c r="I38" s="37">
        <v>0.01</v>
      </c>
      <c r="J38" s="38">
        <v>0.23</v>
      </c>
      <c r="K38" s="22"/>
      <c r="L38" s="22"/>
      <c r="M38" s="22"/>
      <c r="N38" s="22"/>
      <c r="O38" s="22"/>
      <c r="P38" s="22"/>
    </row>
    <row r="39" spans="1:16" ht="39" customHeight="1" x14ac:dyDescent="0.15">
      <c r="A39" s="22"/>
      <c r="B39" s="35"/>
      <c r="C39" s="1145" t="s">
        <v>542</v>
      </c>
      <c r="D39" s="1146"/>
      <c r="E39" s="1147"/>
      <c r="F39" s="36">
        <v>0.14000000000000001</v>
      </c>
      <c r="G39" s="37">
        <v>0.19</v>
      </c>
      <c r="H39" s="37">
        <v>0.19</v>
      </c>
      <c r="I39" s="37">
        <v>0.09</v>
      </c>
      <c r="J39" s="38">
        <v>0.21</v>
      </c>
      <c r="K39" s="22"/>
      <c r="L39" s="22"/>
      <c r="M39" s="22"/>
      <c r="N39" s="22"/>
      <c r="O39" s="22"/>
      <c r="P39" s="22"/>
    </row>
    <row r="40" spans="1:16" ht="39" customHeight="1" x14ac:dyDescent="0.15">
      <c r="A40" s="22"/>
      <c r="B40" s="35"/>
      <c r="C40" s="1145" t="s">
        <v>543</v>
      </c>
      <c r="D40" s="1146"/>
      <c r="E40" s="1147"/>
      <c r="F40" s="36">
        <v>7.0000000000000007E-2</v>
      </c>
      <c r="G40" s="37">
        <v>7.0000000000000007E-2</v>
      </c>
      <c r="H40" s="37">
        <v>0.12</v>
      </c>
      <c r="I40" s="37">
        <v>0.09</v>
      </c>
      <c r="J40" s="38">
        <v>0.1</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t="s">
        <v>490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WOOgYLvu75DIXHAvSg8n6bzh2H8++JjVFNiJMAnkKlw9/+5GCXQ/Q+rxQPIJm0xn+Jv+Cak2U/ooGTy36hegw==" saltValue="X/mzUP7US23GgFnM+jpa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1078</v>
      </c>
      <c r="L45" s="60">
        <v>1113</v>
      </c>
      <c r="M45" s="60">
        <v>1089</v>
      </c>
      <c r="N45" s="60">
        <v>1061</v>
      </c>
      <c r="O45" s="61">
        <v>1063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612</v>
      </c>
      <c r="L48" s="64">
        <v>584</v>
      </c>
      <c r="M48" s="64">
        <v>570</v>
      </c>
      <c r="N48" s="64">
        <v>567</v>
      </c>
      <c r="O48" s="65">
        <v>546</v>
      </c>
      <c r="P48" s="48"/>
      <c r="Q48" s="48"/>
      <c r="R48" s="48"/>
      <c r="S48" s="48"/>
      <c r="T48" s="48"/>
      <c r="U48" s="48"/>
    </row>
    <row r="49" spans="1:21" ht="30.75" customHeight="1" x14ac:dyDescent="0.15">
      <c r="A49" s="48"/>
      <c r="B49" s="1178"/>
      <c r="C49" s="1179"/>
      <c r="D49" s="62"/>
      <c r="E49" s="1155" t="s">
        <v>14</v>
      </c>
      <c r="F49" s="1155"/>
      <c r="G49" s="1155"/>
      <c r="H49" s="1155"/>
      <c r="I49" s="1155"/>
      <c r="J49" s="1156"/>
      <c r="K49" s="63">
        <v>47</v>
      </c>
      <c r="L49" s="64">
        <v>31</v>
      </c>
      <c r="M49" s="64">
        <v>34</v>
      </c>
      <c r="N49" s="64">
        <v>34</v>
      </c>
      <c r="O49" s="65">
        <v>39</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1120</v>
      </c>
      <c r="L52" s="64">
        <v>1109</v>
      </c>
      <c r="M52" s="64">
        <v>1093</v>
      </c>
      <c r="N52" s="64">
        <v>1073</v>
      </c>
      <c r="O52" s="65">
        <v>1051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618</v>
      </c>
      <c r="L53" s="69">
        <v>620</v>
      </c>
      <c r="M53" s="69">
        <v>601</v>
      </c>
      <c r="N53" s="69">
        <v>590</v>
      </c>
      <c r="O53" s="70">
        <v>598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FrIQ8C+LbpUHqevQfyixPPxz5c1F2cvSYSZ6+PbHmd7T5gMKgu0AuN3ejoxmE8QFPbQemfFglebUza8B0j0/w==" saltValue="rQjEJ1EPDEMUWB+/8F5Ue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10166</v>
      </c>
      <c r="J41" s="356">
        <v>9633</v>
      </c>
      <c r="K41" s="356">
        <v>9047</v>
      </c>
      <c r="L41" s="356">
        <v>8347</v>
      </c>
      <c r="M41" s="357">
        <v>7716</v>
      </c>
    </row>
    <row r="42" spans="2:13" ht="27.75" customHeight="1" x14ac:dyDescent="0.15">
      <c r="B42" s="1186"/>
      <c r="C42" s="1187"/>
      <c r="D42" s="106"/>
      <c r="E42" s="1190" t="s">
        <v>32</v>
      </c>
      <c r="F42" s="1190"/>
      <c r="G42" s="1190"/>
      <c r="H42" s="1191"/>
      <c r="I42" s="358">
        <v>8</v>
      </c>
      <c r="J42" s="359">
        <v>7</v>
      </c>
      <c r="K42" s="359">
        <v>6</v>
      </c>
      <c r="L42" s="359">
        <v>5</v>
      </c>
      <c r="M42" s="360">
        <v>3</v>
      </c>
    </row>
    <row r="43" spans="2:13" ht="27.75" customHeight="1" x14ac:dyDescent="0.15">
      <c r="B43" s="1186"/>
      <c r="C43" s="1187"/>
      <c r="D43" s="106"/>
      <c r="E43" s="1190" t="s">
        <v>33</v>
      </c>
      <c r="F43" s="1190"/>
      <c r="G43" s="1190"/>
      <c r="H43" s="1191"/>
      <c r="I43" s="358">
        <v>6089</v>
      </c>
      <c r="J43" s="359">
        <v>5792</v>
      </c>
      <c r="K43" s="359">
        <v>5390</v>
      </c>
      <c r="L43" s="359">
        <v>5068</v>
      </c>
      <c r="M43" s="360">
        <v>4612</v>
      </c>
    </row>
    <row r="44" spans="2:13" ht="27.75" customHeight="1" x14ac:dyDescent="0.15">
      <c r="B44" s="1186"/>
      <c r="C44" s="1187"/>
      <c r="D44" s="106"/>
      <c r="E44" s="1190" t="s">
        <v>34</v>
      </c>
      <c r="F44" s="1190"/>
      <c r="G44" s="1190"/>
      <c r="H44" s="1191"/>
      <c r="I44" s="358">
        <v>351</v>
      </c>
      <c r="J44" s="359">
        <v>550</v>
      </c>
      <c r="K44" s="359">
        <v>531</v>
      </c>
      <c r="L44" s="359">
        <v>514</v>
      </c>
      <c r="M44" s="360">
        <v>504</v>
      </c>
    </row>
    <row r="45" spans="2:13" ht="27.75" customHeight="1" x14ac:dyDescent="0.15">
      <c r="B45" s="1186"/>
      <c r="C45" s="1187"/>
      <c r="D45" s="106"/>
      <c r="E45" s="1190" t="s">
        <v>35</v>
      </c>
      <c r="F45" s="1190"/>
      <c r="G45" s="1190"/>
      <c r="H45" s="1191"/>
      <c r="I45" s="358">
        <v>612</v>
      </c>
      <c r="J45" s="359">
        <v>581</v>
      </c>
      <c r="K45" s="359">
        <v>627</v>
      </c>
      <c r="L45" s="359">
        <v>614</v>
      </c>
      <c r="M45" s="360">
        <v>610</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4163</v>
      </c>
      <c r="J50" s="359">
        <v>4193</v>
      </c>
      <c r="K50" s="359">
        <v>5154</v>
      </c>
      <c r="L50" s="359">
        <v>5412</v>
      </c>
      <c r="M50" s="360">
        <v>5677</v>
      </c>
    </row>
    <row r="51" spans="2:13" ht="27.75" customHeight="1" x14ac:dyDescent="0.15">
      <c r="B51" s="1186"/>
      <c r="C51" s="1187"/>
      <c r="D51" s="106"/>
      <c r="E51" s="1190" t="s">
        <v>42</v>
      </c>
      <c r="F51" s="1190"/>
      <c r="G51" s="1190"/>
      <c r="H51" s="1191"/>
      <c r="I51" s="358">
        <v>211</v>
      </c>
      <c r="J51" s="359">
        <v>165</v>
      </c>
      <c r="K51" s="359">
        <v>117</v>
      </c>
      <c r="L51" s="359">
        <v>84</v>
      </c>
      <c r="M51" s="360">
        <v>51</v>
      </c>
    </row>
    <row r="52" spans="2:13" ht="27.75" customHeight="1" x14ac:dyDescent="0.15">
      <c r="B52" s="1188"/>
      <c r="C52" s="1189"/>
      <c r="D52" s="106"/>
      <c r="E52" s="1190" t="s">
        <v>43</v>
      </c>
      <c r="F52" s="1190"/>
      <c r="G52" s="1190"/>
      <c r="H52" s="1191"/>
      <c r="I52" s="358">
        <v>12461</v>
      </c>
      <c r="J52" s="359">
        <v>11981</v>
      </c>
      <c r="K52" s="359">
        <v>11324</v>
      </c>
      <c r="L52" s="359">
        <v>10685</v>
      </c>
      <c r="M52" s="360">
        <v>9967</v>
      </c>
    </row>
    <row r="53" spans="2:13" ht="27.75" customHeight="1" thickBot="1" x14ac:dyDescent="0.2">
      <c r="B53" s="1192" t="s">
        <v>19</v>
      </c>
      <c r="C53" s="1193"/>
      <c r="D53" s="110"/>
      <c r="E53" s="1194" t="s">
        <v>44</v>
      </c>
      <c r="F53" s="1194"/>
      <c r="G53" s="1194"/>
      <c r="H53" s="1195"/>
      <c r="I53" s="361">
        <v>392</v>
      </c>
      <c r="J53" s="362">
        <v>225</v>
      </c>
      <c r="K53" s="362">
        <v>-994</v>
      </c>
      <c r="L53" s="362">
        <v>-1631</v>
      </c>
      <c r="M53" s="363">
        <v>-2249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xH7BzOAMmyaRqpt7pShG6joCLlYCCAIEU1nf2V7fe3V1GBLPxxrxf8Lvwsv+msqsIW6YFJJl99hjMNjeArpQ==" saltValue="HGoXdAFPJdaSG4EI2t2O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2150</v>
      </c>
      <c r="G55" s="122">
        <v>2237</v>
      </c>
      <c r="H55" s="123">
        <v>1982</v>
      </c>
    </row>
    <row r="56" spans="2:8" ht="52.5" customHeight="1" x14ac:dyDescent="0.15">
      <c r="B56" s="124"/>
      <c r="C56" s="1213" t="s">
        <v>47</v>
      </c>
      <c r="D56" s="1213"/>
      <c r="E56" s="1214"/>
      <c r="F56" s="125">
        <v>709</v>
      </c>
      <c r="G56" s="125">
        <v>709</v>
      </c>
      <c r="H56" s="126">
        <v>709</v>
      </c>
    </row>
    <row r="57" spans="2:8" ht="53.25" customHeight="1" x14ac:dyDescent="0.15">
      <c r="B57" s="124"/>
      <c r="C57" s="1215" t="s">
        <v>48</v>
      </c>
      <c r="D57" s="1215"/>
      <c r="E57" s="1216"/>
      <c r="F57" s="127">
        <v>2692</v>
      </c>
      <c r="G57" s="127">
        <v>2798</v>
      </c>
      <c r="H57" s="128">
        <v>3227</v>
      </c>
    </row>
    <row r="58" spans="2:8" ht="45.75" customHeight="1" x14ac:dyDescent="0.15">
      <c r="B58" s="129"/>
      <c r="C58" s="1203" t="s">
        <v>552</v>
      </c>
      <c r="D58" s="1204"/>
      <c r="E58" s="1205"/>
      <c r="F58" s="130">
        <v>1035</v>
      </c>
      <c r="G58" s="130">
        <v>1166</v>
      </c>
      <c r="H58" s="131">
        <v>1605</v>
      </c>
    </row>
    <row r="59" spans="2:8" ht="45.75" customHeight="1" x14ac:dyDescent="0.15">
      <c r="B59" s="129"/>
      <c r="C59" s="1203" t="s">
        <v>553</v>
      </c>
      <c r="D59" s="1204"/>
      <c r="E59" s="1205"/>
      <c r="F59" s="130">
        <v>1232</v>
      </c>
      <c r="G59" s="130">
        <v>1234</v>
      </c>
      <c r="H59" s="131">
        <v>1235</v>
      </c>
    </row>
    <row r="60" spans="2:8" ht="45.75" customHeight="1" x14ac:dyDescent="0.15">
      <c r="B60" s="129"/>
      <c r="C60" s="1203" t="s">
        <v>554</v>
      </c>
      <c r="D60" s="1204"/>
      <c r="E60" s="1205"/>
      <c r="F60" s="130">
        <v>222</v>
      </c>
      <c r="G60" s="130">
        <v>216</v>
      </c>
      <c r="H60" s="131">
        <v>209</v>
      </c>
    </row>
    <row r="61" spans="2:8" ht="45.75" customHeight="1" x14ac:dyDescent="0.15">
      <c r="B61" s="129"/>
      <c r="C61" s="1203" t="s">
        <v>555</v>
      </c>
      <c r="D61" s="1204"/>
      <c r="E61" s="1205"/>
      <c r="F61" s="130">
        <v>58</v>
      </c>
      <c r="G61" s="130">
        <v>56</v>
      </c>
      <c r="H61" s="131">
        <v>55</v>
      </c>
    </row>
    <row r="62" spans="2:8" ht="45.75" customHeight="1" thickBot="1" x14ac:dyDescent="0.2">
      <c r="B62" s="132"/>
      <c r="C62" s="1206" t="s">
        <v>556</v>
      </c>
      <c r="D62" s="1207"/>
      <c r="E62" s="1208"/>
      <c r="F62" s="133">
        <v>50</v>
      </c>
      <c r="G62" s="133">
        <v>50</v>
      </c>
      <c r="H62" s="134">
        <v>50</v>
      </c>
    </row>
    <row r="63" spans="2:8" ht="52.5" customHeight="1" thickBot="1" x14ac:dyDescent="0.2">
      <c r="B63" s="135"/>
      <c r="C63" s="1209" t="s">
        <v>49</v>
      </c>
      <c r="D63" s="1209"/>
      <c r="E63" s="1210"/>
      <c r="F63" s="136">
        <v>5550</v>
      </c>
      <c r="G63" s="136">
        <v>5743</v>
      </c>
      <c r="H63" s="137">
        <v>5918</v>
      </c>
    </row>
    <row r="64" spans="2:8" x14ac:dyDescent="0.15"/>
  </sheetData>
  <sheetProtection algorithmName="SHA-512" hashValue="MoxeJ2JdaXGCRHmgtJ+oNH+YLGspN1ycBZtF5+9kP2gzzEYSiq/xLy2LEAvcWILAmpFVPtd/b1oz7M5creFEew==" saltValue="H/DKOBgIHdI8iKuPtGQp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19775</v>
      </c>
      <c r="E3" s="156"/>
      <c r="F3" s="157">
        <v>59119</v>
      </c>
      <c r="G3" s="158"/>
      <c r="H3" s="159"/>
    </row>
    <row r="4" spans="1:8" x14ac:dyDescent="0.15">
      <c r="A4" s="160"/>
      <c r="B4" s="161"/>
      <c r="C4" s="162"/>
      <c r="D4" s="163">
        <v>10244</v>
      </c>
      <c r="E4" s="164"/>
      <c r="F4" s="165">
        <v>29900</v>
      </c>
      <c r="G4" s="166"/>
      <c r="H4" s="167"/>
    </row>
    <row r="5" spans="1:8" x14ac:dyDescent="0.15">
      <c r="A5" s="148" t="s">
        <v>522</v>
      </c>
      <c r="B5" s="153"/>
      <c r="C5" s="154"/>
      <c r="D5" s="155">
        <v>25994</v>
      </c>
      <c r="E5" s="156"/>
      <c r="F5" s="157">
        <v>53895</v>
      </c>
      <c r="G5" s="158"/>
      <c r="H5" s="159"/>
    </row>
    <row r="6" spans="1:8" x14ac:dyDescent="0.15">
      <c r="A6" s="160"/>
      <c r="B6" s="161"/>
      <c r="C6" s="162"/>
      <c r="D6" s="163">
        <v>12535</v>
      </c>
      <c r="E6" s="164"/>
      <c r="F6" s="165">
        <v>31224</v>
      </c>
      <c r="G6" s="166"/>
      <c r="H6" s="167"/>
    </row>
    <row r="7" spans="1:8" x14ac:dyDescent="0.15">
      <c r="A7" s="148" t="s">
        <v>523</v>
      </c>
      <c r="B7" s="153"/>
      <c r="C7" s="154"/>
      <c r="D7" s="155">
        <v>29973</v>
      </c>
      <c r="E7" s="156"/>
      <c r="F7" s="157">
        <v>47161</v>
      </c>
      <c r="G7" s="158"/>
      <c r="H7" s="159"/>
    </row>
    <row r="8" spans="1:8" x14ac:dyDescent="0.15">
      <c r="A8" s="160"/>
      <c r="B8" s="161"/>
      <c r="C8" s="162"/>
      <c r="D8" s="163">
        <v>18578</v>
      </c>
      <c r="E8" s="164"/>
      <c r="F8" s="165">
        <v>24595</v>
      </c>
      <c r="G8" s="166"/>
      <c r="H8" s="167"/>
    </row>
    <row r="9" spans="1:8" x14ac:dyDescent="0.15">
      <c r="A9" s="148" t="s">
        <v>524</v>
      </c>
      <c r="B9" s="153"/>
      <c r="C9" s="154"/>
      <c r="D9" s="155">
        <v>35966</v>
      </c>
      <c r="E9" s="156"/>
      <c r="F9" s="157">
        <v>43423</v>
      </c>
      <c r="G9" s="158"/>
      <c r="H9" s="159"/>
    </row>
    <row r="10" spans="1:8" x14ac:dyDescent="0.15">
      <c r="A10" s="160"/>
      <c r="B10" s="161"/>
      <c r="C10" s="162"/>
      <c r="D10" s="163">
        <v>26971</v>
      </c>
      <c r="E10" s="164"/>
      <c r="F10" s="165">
        <v>22207</v>
      </c>
      <c r="G10" s="166"/>
      <c r="H10" s="167"/>
    </row>
    <row r="11" spans="1:8" x14ac:dyDescent="0.15">
      <c r="A11" s="148" t="s">
        <v>525</v>
      </c>
      <c r="B11" s="153"/>
      <c r="C11" s="154"/>
      <c r="D11" s="155">
        <v>31917</v>
      </c>
      <c r="E11" s="156"/>
      <c r="F11" s="157">
        <v>45265</v>
      </c>
      <c r="G11" s="158"/>
      <c r="H11" s="159"/>
    </row>
    <row r="12" spans="1:8" x14ac:dyDescent="0.15">
      <c r="A12" s="160"/>
      <c r="B12" s="161"/>
      <c r="C12" s="168"/>
      <c r="D12" s="163">
        <v>16267</v>
      </c>
      <c r="E12" s="164"/>
      <c r="F12" s="165">
        <v>22600</v>
      </c>
      <c r="G12" s="166"/>
      <c r="H12" s="167"/>
    </row>
    <row r="13" spans="1:8" x14ac:dyDescent="0.15">
      <c r="A13" s="148"/>
      <c r="B13" s="153"/>
      <c r="C13" s="169"/>
      <c r="D13" s="170">
        <v>28725</v>
      </c>
      <c r="E13" s="171"/>
      <c r="F13" s="172">
        <v>49773</v>
      </c>
      <c r="G13" s="173"/>
      <c r="H13" s="159"/>
    </row>
    <row r="14" spans="1:8" x14ac:dyDescent="0.15">
      <c r="A14" s="160"/>
      <c r="B14" s="161"/>
      <c r="C14" s="162"/>
      <c r="D14" s="163">
        <v>16919</v>
      </c>
      <c r="E14" s="164"/>
      <c r="F14" s="165">
        <v>26105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3.16</v>
      </c>
      <c r="C19" s="174">
        <f>ROUND(VALUE(SUBSTITUTE(実質収支比率等に係る経年分析!G$48,"▲","-")),2)</f>
        <v>4.3</v>
      </c>
      <c r="D19" s="174">
        <f>ROUND(VALUE(SUBSTITUTE(実質収支比率等に係る経年分析!H$48,"▲","-")),2)</f>
        <v>4.22</v>
      </c>
      <c r="E19" s="174">
        <f>ROUND(VALUE(SUBSTITUTE(実質収支比率等に係る経年分析!I$48,"▲","-")),2)</f>
        <v>4.7699999999999996</v>
      </c>
      <c r="F19" s="174">
        <f>ROUND(VALUE(SUBSTITUTE(実質収支比率等に係る経年分析!J$48,"▲","-")),2)</f>
        <v>2.91</v>
      </c>
    </row>
    <row r="20" spans="1:11" x14ac:dyDescent="0.15">
      <c r="A20" s="174" t="s">
        <v>53</v>
      </c>
      <c r="B20" s="174">
        <f>ROUND(VALUE(SUBSTITUTE(実質収支比率等に係る経年分析!F$47,"▲","-")),2)</f>
        <v>21.71</v>
      </c>
      <c r="C20" s="174">
        <f>ROUND(VALUE(SUBSTITUTE(実質収支比率等に係る経年分析!G$47,"▲","-")),2)</f>
        <v>21.07</v>
      </c>
      <c r="D20" s="174">
        <f>ROUND(VALUE(SUBSTITUTE(実質収支比率等に係る経年分析!H$47,"▲","-")),2)</f>
        <v>30.72</v>
      </c>
      <c r="E20" s="174">
        <f>ROUND(VALUE(SUBSTITUTE(実質収支比率等に係る経年分析!I$47,"▲","-")),2)</f>
        <v>32.6</v>
      </c>
      <c r="F20" s="174">
        <f>ROUND(VALUE(SUBSTITUTE(実質収支比率等に係る経年分析!J$47,"▲","-")),2)</f>
        <v>28.58</v>
      </c>
    </row>
    <row r="21" spans="1:11" x14ac:dyDescent="0.15">
      <c r="A21" s="174" t="s">
        <v>54</v>
      </c>
      <c r="B21" s="174">
        <f>IF(ISNUMBER(VALUE(SUBSTITUTE(実質収支比率等に係る経年分析!F$49,"▲","-"))),ROUND(VALUE(SUBSTITUTE(実質収支比率等に係る経年分析!F$49,"▲","-")),2),NA())</f>
        <v>-2.56</v>
      </c>
      <c r="C21" s="174">
        <f>IF(ISNUMBER(VALUE(SUBSTITUTE(実質収支比率等に係る経年分析!G$49,"▲","-"))),ROUND(VALUE(SUBSTITUTE(実質収支比率等に係る経年分析!G$49,"▲","-")),2),NA())</f>
        <v>-0.46</v>
      </c>
      <c r="D21" s="174">
        <f>IF(ISNUMBER(VALUE(SUBSTITUTE(実質収支比率等に係る経年分析!H$49,"▲","-"))),ROUND(VALUE(SUBSTITUTE(実質収支比率等に係る経年分析!H$49,"▲","-")),2),NA())</f>
        <v>7.74</v>
      </c>
      <c r="E21" s="174">
        <f>IF(ISNUMBER(VALUE(SUBSTITUTE(実質収支比率等に係る経年分析!I$49,"▲","-"))),ROUND(VALUE(SUBSTITUTE(実質収支比率等に係る経年分析!I$49,"▲","-")),2),NA())</f>
        <v>-1.48</v>
      </c>
      <c r="F21" s="174">
        <f>IF(ISNUMBER(VALUE(SUBSTITUTE(実質収支比率等に係る経年分析!J$49,"▲","-"))),ROUND(VALUE(SUBSTITUTE(実質収支比率等に係る経年分析!J$49,"▲","-")),2),NA())</f>
        <v>-9.08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奨学資金貸付事業特別会計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4.7699999999999996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2.91</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1120</v>
      </c>
      <c r="E42" s="176"/>
      <c r="F42" s="176"/>
      <c r="G42" s="176">
        <f>'実質公債費比率（分子）の構造'!L$52</f>
        <v>1109</v>
      </c>
      <c r="H42" s="176"/>
      <c r="I42" s="176"/>
      <c r="J42" s="176">
        <f>'実質公債費比率（分子）の構造'!M$52</f>
        <v>1093</v>
      </c>
      <c r="K42" s="176"/>
      <c r="L42" s="176"/>
      <c r="M42" s="176">
        <f>'実質公債費比率（分子）の構造'!N$52</f>
        <v>1073</v>
      </c>
      <c r="N42" s="176"/>
      <c r="O42" s="176"/>
      <c r="P42" s="176">
        <f>'実質公債費比率（分子）の構造'!O$52</f>
        <v>1051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47</v>
      </c>
      <c r="C45" s="176"/>
      <c r="D45" s="176"/>
      <c r="E45" s="176">
        <f>'実質公債費比率（分子）の構造'!L$49</f>
        <v>31</v>
      </c>
      <c r="F45" s="176"/>
      <c r="G45" s="176"/>
      <c r="H45" s="176">
        <f>'実質公債費比率（分子）の構造'!M$49</f>
        <v>34</v>
      </c>
      <c r="I45" s="176"/>
      <c r="J45" s="176"/>
      <c r="K45" s="176">
        <f>'実質公債費比率（分子）の構造'!N$49</f>
        <v>34</v>
      </c>
      <c r="L45" s="176"/>
      <c r="M45" s="176"/>
      <c r="N45" s="176">
        <f>'実質公債費比率（分子）の構造'!O$49</f>
        <v>39</v>
      </c>
      <c r="O45" s="176"/>
      <c r="P45" s="176"/>
    </row>
    <row r="46" spans="1:16" x14ac:dyDescent="0.15">
      <c r="A46" s="176" t="s">
        <v>64</v>
      </c>
      <c r="B46" s="176">
        <f>'実質公債費比率（分子）の構造'!K$48</f>
        <v>612</v>
      </c>
      <c r="C46" s="176"/>
      <c r="D46" s="176"/>
      <c r="E46" s="176">
        <f>'実質公債費比率（分子）の構造'!L$48</f>
        <v>584</v>
      </c>
      <c r="F46" s="176"/>
      <c r="G46" s="176"/>
      <c r="H46" s="176">
        <f>'実質公債費比率（分子）の構造'!M$48</f>
        <v>570</v>
      </c>
      <c r="I46" s="176"/>
      <c r="J46" s="176"/>
      <c r="K46" s="176">
        <f>'実質公債費比率（分子）の構造'!N$48</f>
        <v>567</v>
      </c>
      <c r="L46" s="176"/>
      <c r="M46" s="176"/>
      <c r="N46" s="176">
        <f>'実質公債費比率（分子）の構造'!O$48</f>
        <v>546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1078</v>
      </c>
      <c r="C49" s="176"/>
      <c r="D49" s="176"/>
      <c r="E49" s="176">
        <f>'実質公債費比率（分子）の構造'!L$45</f>
        <v>1113</v>
      </c>
      <c r="F49" s="176"/>
      <c r="G49" s="176"/>
      <c r="H49" s="176">
        <f>'実質公債費比率（分子）の構造'!M$45</f>
        <v>1089</v>
      </c>
      <c r="I49" s="176"/>
      <c r="J49" s="176"/>
      <c r="K49" s="176">
        <f>'実質公債費比率（分子）の構造'!N$45</f>
        <v>1061</v>
      </c>
      <c r="L49" s="176"/>
      <c r="M49" s="176"/>
      <c r="N49" s="176">
        <f>'実質公債費比率（分子）の構造'!O$45</f>
        <v>1063</v>
      </c>
      <c r="O49" s="176"/>
      <c r="P49" s="176"/>
    </row>
    <row r="50" spans="1:16" x14ac:dyDescent="0.15">
      <c r="A50" s="176" t="s">
        <v>67</v>
      </c>
      <c r="B50" s="176" t="e">
        <f>NA()</f>
        <v>#N/A</v>
      </c>
      <c r="C50" s="176">
        <f>IF(ISNUMBER('実質公債費比率（分子）の構造'!K$53),'実質公債費比率（分子）の構造'!K$53,NA())</f>
        <v>618</v>
      </c>
      <c r="D50" s="176" t="e">
        <f>NA()</f>
        <v>#N/A</v>
      </c>
      <c r="E50" s="176" t="e">
        <f>NA()</f>
        <v>#N/A</v>
      </c>
      <c r="F50" s="176">
        <f>IF(ISNUMBER('実質公債費比率（分子）の構造'!L$53),'実質公債費比率（分子）の構造'!L$53,NA())</f>
        <v>620</v>
      </c>
      <c r="G50" s="176" t="e">
        <f>NA()</f>
        <v>#N/A</v>
      </c>
      <c r="H50" s="176" t="e">
        <f>NA()</f>
        <v>#N/A</v>
      </c>
      <c r="I50" s="176">
        <f>IF(ISNUMBER('実質公債費比率（分子）の構造'!M$53),'実質公債費比率（分子）の構造'!M$53,NA())</f>
        <v>601</v>
      </c>
      <c r="J50" s="176" t="e">
        <f>NA()</f>
        <v>#N/A</v>
      </c>
      <c r="K50" s="176" t="e">
        <f>NA()</f>
        <v>#N/A</v>
      </c>
      <c r="L50" s="176">
        <f>IF(ISNUMBER('実質公債費比率（分子）の構造'!N$53),'実質公債費比率（分子）の構造'!N$53,NA())</f>
        <v>590</v>
      </c>
      <c r="M50" s="176" t="e">
        <f>NA()</f>
        <v>#N/A</v>
      </c>
      <c r="N50" s="176" t="e">
        <f>NA()</f>
        <v>#N/A</v>
      </c>
      <c r="O50" s="176">
        <f>IF(ISNUMBER('実質公債費比率（分子）の構造'!O$53),'実質公債費比率（分子）の構造'!O$53,NA())</f>
        <v>598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12461</v>
      </c>
      <c r="E56" s="175"/>
      <c r="F56" s="175"/>
      <c r="G56" s="175">
        <f>'将来負担比率（分子）の構造'!J$52</f>
        <v>11981</v>
      </c>
      <c r="H56" s="175"/>
      <c r="I56" s="175"/>
      <c r="J56" s="175">
        <f>'将来負担比率（分子）の構造'!K$52</f>
        <v>11324</v>
      </c>
      <c r="K56" s="175"/>
      <c r="L56" s="175"/>
      <c r="M56" s="175">
        <f>'将来負担比率（分子）の構造'!L$52</f>
        <v>10685</v>
      </c>
      <c r="N56" s="175"/>
      <c r="O56" s="175"/>
      <c r="P56" s="175">
        <f>'将来負担比率（分子）の構造'!M$52</f>
        <v>9967</v>
      </c>
    </row>
    <row r="57" spans="1:16" x14ac:dyDescent="0.15">
      <c r="A57" s="175" t="s">
        <v>42</v>
      </c>
      <c r="B57" s="175"/>
      <c r="C57" s="175"/>
      <c r="D57" s="175">
        <f>'将来負担比率（分子）の構造'!I$51</f>
        <v>211</v>
      </c>
      <c r="E57" s="175"/>
      <c r="F57" s="175"/>
      <c r="G57" s="175">
        <f>'将来負担比率（分子）の構造'!J$51</f>
        <v>165</v>
      </c>
      <c r="H57" s="175"/>
      <c r="I57" s="175"/>
      <c r="J57" s="175">
        <f>'将来負担比率（分子）の構造'!K$51</f>
        <v>117</v>
      </c>
      <c r="K57" s="175"/>
      <c r="L57" s="175"/>
      <c r="M57" s="175">
        <f>'将来負担比率（分子）の構造'!L$51</f>
        <v>84</v>
      </c>
      <c r="N57" s="175"/>
      <c r="O57" s="175"/>
      <c r="P57" s="175">
        <f>'将来負担比率（分子）の構造'!M$51</f>
        <v>51</v>
      </c>
    </row>
    <row r="58" spans="1:16" x14ac:dyDescent="0.15">
      <c r="A58" s="175" t="s">
        <v>41</v>
      </c>
      <c r="B58" s="175"/>
      <c r="C58" s="175"/>
      <c r="D58" s="175">
        <f>'将来負担比率（分子）の構造'!I$50</f>
        <v>4163</v>
      </c>
      <c r="E58" s="175"/>
      <c r="F58" s="175"/>
      <c r="G58" s="175">
        <f>'将来負担比率（分子）の構造'!J$50</f>
        <v>4193</v>
      </c>
      <c r="H58" s="175"/>
      <c r="I58" s="175"/>
      <c r="J58" s="175">
        <f>'将来負担比率（分子）の構造'!K$50</f>
        <v>5154</v>
      </c>
      <c r="K58" s="175"/>
      <c r="L58" s="175"/>
      <c r="M58" s="175">
        <f>'将来負担比率（分子）の構造'!L$50</f>
        <v>5412</v>
      </c>
      <c r="N58" s="175"/>
      <c r="O58" s="175"/>
      <c r="P58" s="175">
        <f>'将来負担比率（分子）の構造'!M$50</f>
        <v>5677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612</v>
      </c>
      <c r="C62" s="175"/>
      <c r="D62" s="175"/>
      <c r="E62" s="175">
        <f>'将来負担比率（分子）の構造'!J$45</f>
        <v>581</v>
      </c>
      <c r="F62" s="175"/>
      <c r="G62" s="175"/>
      <c r="H62" s="175">
        <f>'将来負担比率（分子）の構造'!K$45</f>
        <v>627</v>
      </c>
      <c r="I62" s="175"/>
      <c r="J62" s="175"/>
      <c r="K62" s="175">
        <f>'将来負担比率（分子）の構造'!L$45</f>
        <v>614</v>
      </c>
      <c r="L62" s="175"/>
      <c r="M62" s="175"/>
      <c r="N62" s="175">
        <f>'将来負担比率（分子）の構造'!M$45</f>
        <v>610</v>
      </c>
      <c r="O62" s="175"/>
      <c r="P62" s="175"/>
    </row>
    <row r="63" spans="1:16" x14ac:dyDescent="0.15">
      <c r="A63" s="175" t="s">
        <v>34</v>
      </c>
      <c r="B63" s="175">
        <f>'将来負担比率（分子）の構造'!I$44</f>
        <v>351</v>
      </c>
      <c r="C63" s="175"/>
      <c r="D63" s="175"/>
      <c r="E63" s="175">
        <f>'将来負担比率（分子）の構造'!J$44</f>
        <v>550</v>
      </c>
      <c r="F63" s="175"/>
      <c r="G63" s="175"/>
      <c r="H63" s="175">
        <f>'将来負担比率（分子）の構造'!K$44</f>
        <v>531</v>
      </c>
      <c r="I63" s="175"/>
      <c r="J63" s="175"/>
      <c r="K63" s="175">
        <f>'将来負担比率（分子）の構造'!L$44</f>
        <v>514</v>
      </c>
      <c r="L63" s="175"/>
      <c r="M63" s="175"/>
      <c r="N63" s="175">
        <f>'将来負担比率（分子）の構造'!M$44</f>
        <v>504</v>
      </c>
      <c r="O63" s="175"/>
      <c r="P63" s="175"/>
    </row>
    <row r="64" spans="1:16" x14ac:dyDescent="0.15">
      <c r="A64" s="175" t="s">
        <v>33</v>
      </c>
      <c r="B64" s="175">
        <f>'将来負担比率（分子）の構造'!I$43</f>
        <v>6089</v>
      </c>
      <c r="C64" s="175"/>
      <c r="D64" s="175"/>
      <c r="E64" s="175">
        <f>'将来負担比率（分子）の構造'!J$43</f>
        <v>5792</v>
      </c>
      <c r="F64" s="175"/>
      <c r="G64" s="175"/>
      <c r="H64" s="175">
        <f>'将来負担比率（分子）の構造'!K$43</f>
        <v>5390</v>
      </c>
      <c r="I64" s="175"/>
      <c r="J64" s="175"/>
      <c r="K64" s="175">
        <f>'将来負担比率（分子）の構造'!L$43</f>
        <v>5068</v>
      </c>
      <c r="L64" s="175"/>
      <c r="M64" s="175"/>
      <c r="N64" s="175">
        <f>'将来負担比率（分子）の構造'!M$43</f>
        <v>4612</v>
      </c>
      <c r="O64" s="175"/>
      <c r="P64" s="175"/>
    </row>
    <row r="65" spans="1:16" x14ac:dyDescent="0.15">
      <c r="A65" s="175" t="s">
        <v>32</v>
      </c>
      <c r="B65" s="175">
        <f>'将来負担比率（分子）の構造'!I$42</f>
        <v>8</v>
      </c>
      <c r="C65" s="175"/>
      <c r="D65" s="175"/>
      <c r="E65" s="175">
        <f>'将来負担比率（分子）の構造'!J$42</f>
        <v>7</v>
      </c>
      <c r="F65" s="175"/>
      <c r="G65" s="175"/>
      <c r="H65" s="175">
        <f>'将来負担比率（分子）の構造'!K$42</f>
        <v>6</v>
      </c>
      <c r="I65" s="175"/>
      <c r="J65" s="175"/>
      <c r="K65" s="175">
        <f>'将来負担比率（分子）の構造'!L$42</f>
        <v>5</v>
      </c>
      <c r="L65" s="175"/>
      <c r="M65" s="175"/>
      <c r="N65" s="175">
        <f>'将来負担比率（分子）の構造'!M$42</f>
        <v>3</v>
      </c>
      <c r="O65" s="175"/>
      <c r="P65" s="175"/>
    </row>
    <row r="66" spans="1:16" x14ac:dyDescent="0.15">
      <c r="A66" s="175" t="s">
        <v>31</v>
      </c>
      <c r="B66" s="175">
        <f>'将来負担比率（分子）の構造'!I$41</f>
        <v>10166</v>
      </c>
      <c r="C66" s="175"/>
      <c r="D66" s="175"/>
      <c r="E66" s="175">
        <f>'将来負担比率（分子）の構造'!J$41</f>
        <v>9633</v>
      </c>
      <c r="F66" s="175"/>
      <c r="G66" s="175"/>
      <c r="H66" s="175">
        <f>'将来負担比率（分子）の構造'!K$41</f>
        <v>9047</v>
      </c>
      <c r="I66" s="175"/>
      <c r="J66" s="175"/>
      <c r="K66" s="175">
        <f>'将来負担比率（分子）の構造'!L$41</f>
        <v>8347</v>
      </c>
      <c r="L66" s="175"/>
      <c r="M66" s="175"/>
      <c r="N66" s="175">
        <f>'将来負担比率（分子）の構造'!M$41</f>
        <v>7716</v>
      </c>
      <c r="O66" s="175"/>
      <c r="P66" s="175"/>
    </row>
    <row r="67" spans="1:16" x14ac:dyDescent="0.15">
      <c r="A67" s="175" t="s">
        <v>71</v>
      </c>
      <c r="B67" s="175" t="e">
        <f>NA()</f>
        <v>#N/A</v>
      </c>
      <c r="C67" s="175">
        <f>IF(ISNUMBER('将来負担比率（分子）の構造'!I$53), IF('将来負担比率（分子）の構造'!I$53 &lt; 0, 0, '将来負担比率（分子）の構造'!I$53), NA())</f>
        <v>392</v>
      </c>
      <c r="D67" s="175" t="e">
        <f>NA()</f>
        <v>#N/A</v>
      </c>
      <c r="E67" s="175" t="e">
        <f>NA()</f>
        <v>#N/A</v>
      </c>
      <c r="F67" s="175">
        <f>IF(ISNUMBER('将来負担比率（分子）の構造'!J$53), IF('将来負担比率（分子）の構造'!J$53 &lt; 0, 0, '将来負担比率（分子）の構造'!J$53), NA())</f>
        <v>225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2150</v>
      </c>
      <c r="C72" s="179">
        <f>基金残高に係る経年分析!G55</f>
        <v>2237</v>
      </c>
      <c r="D72" s="179">
        <f>基金残高に係る経年分析!H55</f>
        <v>1982</v>
      </c>
    </row>
    <row r="73" spans="1:16" x14ac:dyDescent="0.15">
      <c r="A73" s="178" t="s">
        <v>74</v>
      </c>
      <c r="B73" s="179">
        <f>基金残高に係る経年分析!F56</f>
        <v>709</v>
      </c>
      <c r="C73" s="179">
        <f>基金残高に係る経年分析!G56</f>
        <v>709</v>
      </c>
      <c r="D73" s="179">
        <f>基金残高に係る経年分析!H56</f>
        <v>709</v>
      </c>
    </row>
    <row r="74" spans="1:16" x14ac:dyDescent="0.15">
      <c r="A74" s="178" t="s">
        <v>75</v>
      </c>
      <c r="B74" s="179">
        <f>基金残高に係る経年分析!F57</f>
        <v>2692</v>
      </c>
      <c r="C74" s="179">
        <f>基金残高に係る経年分析!G57</f>
        <v>2798</v>
      </c>
      <c r="D74" s="179">
        <f>基金残高に係る経年分析!H57</f>
        <v>3227</v>
      </c>
    </row>
  </sheetData>
  <sheetProtection algorithmName="SHA-512" hashValue="es/BTvSTIIb9I55tRV6YCRsT5uD+Am0i9ro99w0YQbn6ZKuUaGMxAb44R2uH7Z4YpjDZhAKfxN2Xv8ZOu4gNHQ==" saltValue="2wJnqxKa3jM6+vDWz9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2025-03-21T00:09:50Z</cp:lastPrinted>
  <dcterms:created xsi:type="dcterms:W3CDTF">2025-02-19T00:30:37Z</dcterms:created>
  <dcterms:modified xsi:type="dcterms:W3CDTF">2025-03-24T00:06:29Z</dcterms:modified>
  <cp:category/>
</cp:coreProperties>
</file>