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200_財政\1410財政状況資料集（H22～）\R6→R7（R5決算_2023財政状況資料集）\01_令和7年3月末公表（R5_2023決算_R6松井担当）\05_県HPに公開\②リネーム後\"/>
    </mc:Choice>
  </mc:AlternateContent>
  <xr:revisionPtr revIDLastSave="0" documentId="13_ncr:1_{9E703A75-F991-450E-AE6D-FA11B5C21CE1}" xr6:coauthVersionLast="47" xr6:coauthVersionMax="47" xr10:uidLastSave="{00000000-0000-0000-0000-000000000000}"/>
  <bookViews>
    <workbookView xWindow="20370" yWindow="-3375" windowWidth="29040" windowHeight="15840" tabRatio="878"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U34" i="10"/>
  <c r="C34" i="10"/>
  <c r="U35" i="10" l="1"/>
  <c r="U36" i="10" s="1"/>
  <c r="BW34" i="10" s="1"/>
  <c r="BW35" i="10" s="1"/>
  <c r="BW36" i="10" s="1"/>
  <c r="BW37" i="10" s="1"/>
  <c r="BW38" i="10" s="1"/>
  <c r="BW39" i="10" s="1"/>
  <c r="BW40" i="10" s="1"/>
  <c r="AM34" i="10"/>
  <c r="BE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<sst xmlns="http://schemas.openxmlformats.org/spreadsheetml/2006/main" count="1069" uniqueCount="559">
  <si>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</si>
  <si>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</si>
  <si>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</si>
  <si>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</si>
  <si>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</si>
  <si>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</si>
  <si>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</si>
  <si>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</si>
  <si>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</si>
  <si>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</si>
  <si>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</si>
  <si>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</si>
  <si>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</si>
  <si>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</si>
  <si>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</si>
  <si>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</si>
  <si>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</si>
  <si>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</si>
  <si>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</si>
  <si>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</si>
  <si>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</si>
  <si>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</si>
  <si>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</si>
  <si>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</si>
  <si>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</si>
  <si>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</si>
  <si>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</si>
  <si>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</si>
  <si>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</si>
  <si>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</si>
  <si>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</si>
  <si>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</si>
  <si>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</si>
  <si>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</si>
  <si>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</si>
  <si>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</si>
  <si>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</si>
  <si>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</si>
  <si>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</si>
  <si>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</si>
  <si>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</si>
  <si>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</si>
  <si>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</si>
  <si>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</si>
  <si>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</si>
  <si>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</si>
  <si>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</si>
  <si>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</si>
  <si>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</si>
  <si>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</si>
  <si>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</si>
  <si>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</si>
  <si>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</si>
  <si>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</si>
  <si>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</si>
  <si>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</si>
  <si>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</si>
  <si>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</si>
  <si>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</si>
  <si>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</si>
  <si>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</si>
  <si>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</si>
  <si>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</si>
  <si>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</si>
  <si>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</si>
  <si>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</si>
  <si>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</si>
  <si>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</si>
  <si>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</si>
  <si>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</si>
  <si>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</si>
  <si>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</si>
  <si>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</si>
  <si>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</si>
  <si>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</si>
  <si>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</si>
  <si>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</si>
  <si>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</si>
  <si>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</si>
  <si>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</si>
  <si>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</si>
  <si>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</si>
  <si>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</si>
  <si>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</si>
  <si>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</si>
  <si>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</si>
  <si>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</si>
  <si>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</si>
  <si>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</si>
  <si>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</si>
  <si>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</si>
  <si>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</si>
  <si>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</si>
  <si>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</si>
  <si>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大間町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</si>
  <si>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</si>
  <si>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</si>
  <si>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</si>
  <si>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</si>
  <si>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</si>
  <si>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</si>
  <si>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</si>
  <si>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</si>
  <si>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</si>
  <si>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</si>
  <si>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</si>
  <si>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</si>
  <si>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</si>
  <si>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</si>
  <si>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</si>
  <si>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</si>
  <si>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</si>
  <si>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</si>
  <si>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</si>
  <si>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</si>
  <si>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</si>
  <si>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</si>
  <si>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</si>
  <si>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</si>
  <si>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</si>
  <si>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</si>
  <si>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</si>
  <si>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</si>
  <si>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</si>
  <si>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</si>
  <si>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</si>
  <si>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</si>
  <si>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</si>
  <si>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</si>
  <si>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</si>
  <si>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</si>
  <si>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</si>
  <si>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</si>
  <si>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</si>
  <si>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</si>
  <si>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</si>
  <si>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</si>
  <si>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</si>
  <si>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</si>
  <si>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</si>
  <si>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</si>
  <si>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</si>
  <si>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</si>
  <si>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</si>
  <si>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</si>
  <si>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</si>
  <si>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</si>
  <si>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</si>
  <si>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</si>
  <si>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</si>
  <si>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</si>
  <si>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</si>
  <si>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</si>
  <si>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</si>
  <si>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</si>
  <si>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</si>
  <si>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</si>
  <si>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</si>
  <si>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</si>
  <si>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</si>
  <si>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</si>
  <si>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</si>
  <si>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</si>
  <si>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</si>
  <si>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</si>
  <si>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</si>
  <si>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</si>
  <si>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</si>
  <si>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</si>
  <si>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</si>
  <si>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</si>
  <si>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</si>
  <si>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</si>
  <si>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</si>
  <si>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</si>
  <si>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</si>
  <si>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</si>
  <si>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</si>
  <si>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</si>
  <si>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</si>
  <si>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</si>
  <si>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</si>
  <si>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</si>
  <si>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</si>
  <si>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</si>
  <si>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</si>
  <si>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</si>
  <si>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</si>
  <si>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</si>
  <si>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</si>
  <si>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</si>
  <si>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</si>
  <si>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</si>
  <si>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</si>
  <si>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</si>
  <si>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</si>
  <si>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</si>
  <si>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</si>
  <si>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</si>
  <si>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</si>
  <si>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</si>
  <si>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</si>
  <si>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青森県大間町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</si>
  <si>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</si>
  <si>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</si>
  <si>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</si>
  <si>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</si>
  <si>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</si>
  <si>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</si>
  <si>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</si>
  <si>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</si>
  <si>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</si>
  <si>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</si>
  <si>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</si>
  <si>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</si>
  <si>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</si>
  <si>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</si>
  <si>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</si>
  <si>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</si>
  <si>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</si>
  <si>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</si>
  <si>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</si>
  <si>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</si>
  <si>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</si>
  <si>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</si>
  <si>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</si>
  <si>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</si>
  <si>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</si>
  <si>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</si>
  <si>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</si>
  <si>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</si>
  <si>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</si>
  <si>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</si>
  <si>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</si>
  <si>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</si>
  <si>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</si>
  <si>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</si>
  <si>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</si>
  <si>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</si>
  <si>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</si>
  <si>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</si>
  <si>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</si>
  <si>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</si>
  <si>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</si>
  <si>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</si>
  <si>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</si>
  <si>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</si>
  <si>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</si>
  <si>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</si>
  <si>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</si>
  <si>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</si>
  <si>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</si>
  <si>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</si>
  <si>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</si>
  <si>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</si>
  <si>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</si>
  <si>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</si>
  <si>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</si>
  <si>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</si>
  <si>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</si>
  <si>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</si>
  <si>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</si>
  <si>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</si>
  <si>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</si>
  <si>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</si>
  <si>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</si>
  <si>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</si>
  <si>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</si>
  <si>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</si>
  <si>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</si>
  <si>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</si>
  <si>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</si>
  <si>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</si>
  <si>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</si>
  <si>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</si>
  <si>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</si>
  <si>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</si>
  <si>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</si>
  <si>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</si>
  <si>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</si>
  <si>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</si>
  <si>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</si>
  <si>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</si>
  <si>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</si>
  <si>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</si>
  <si>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</si>
  <si>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</si>
  <si>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</si>
  <si>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</si>
  <si>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</si>
  <si>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</si>
  <si>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</si>
  <si>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</si>
  <si>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</si>
  <si>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</si>
  <si>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</si>
  <si>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</si>
  <si>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</si>
  <si>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</si>
  <si>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</si>
  <si>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</si>
  <si>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</si>
  <si>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</si>
  <si>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</si>
  <si>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</si>
  <si>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</si>
  <si>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</si>
  <si>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</si>
  <si>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</si>
  <si>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</si>
  <si>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</si>
  <si>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</si>
  <si>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</si>
  <si>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</si>
  <si>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</si>
  <si>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</si>
  <si>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</si>
  <si>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</si>
  <si>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</si>
  <si>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</si>
  <si>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</si>
  <si>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</si>
  <si>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</si>
  <si>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</si>
  <si>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</si>
  <si>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</si>
  <si>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</si>
  <si>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</si>
  <si>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</si>
  <si>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</si>
  <si>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</si>
  <si>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</si>
  <si>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</si>
  <si>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</si>
  <si>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</si>
  <si>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</si>
  <si>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</si>
  <si>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</si>
  <si>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</si>
  <si>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</si>
  <si>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</si>
  <si>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</si>
  <si>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</si>
  <si>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</si>
  <si>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</si>
  <si>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</si>
  <si>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</si>
  <si>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</si>
  <si>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</si>
  <si>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</si>
  <si>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</si>
  <si>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</si>
  <si>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</si>
  <si>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青森県大間町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</si>
  <si>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</si>
  <si>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</si>
  <si>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</si>
  <si>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</si>
  <si>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</si>
  <si>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</si>
  <si>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</si>
  <si>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</si>
  <si>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</si>
  <si>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</si>
  <si>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</si>
  <si>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</si>
  <si>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</si>
  <si>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</si>
  <si>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</si>
  <si>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</si>
  <si>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</si>
  <si>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</si>
  <si>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</si>
  <si>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</si>
  <si>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</si>
  <si>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</si>
  <si>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</si>
  <si>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</si>
  <si>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</si>
  <si>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</si>
  <si>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</si>
  <si>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</si>
  <si>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</si>
  <si>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</si>
  <si>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</si>
  <si>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</si>
  <si>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</si>
  <si>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</si>
  <si>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</si>
  <si>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</si>
  <si>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</si>
  <si>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</si>
  <si>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</si>
  <si>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</si>
  <si>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</si>
  <si>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</si>
  <si>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</si>
  <si>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</si>
  <si>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</si>
  <si>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</si>
  <si>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</si>
  <si>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</si>
  <si>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</si>
  <si>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</si>
  <si>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</si>
  <si>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</si>
  <si>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</si>
  <si>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</si>
  <si>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</si>
  <si>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</si>
  <si>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</si>
  <si>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</si>
  <si>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</si>
  <si>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</si>
  <si>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</si>
  <si>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</si>
  <si>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</si>
  <si>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</si>
  <si>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</si>
  <si>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</si>
  <si>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</si>
  <si>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</si>
  <si>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</si>
  <si>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</si>
  <si>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</si>
  <si>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</si>
  <si>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</si>
  <si>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</si>
  <si>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</si>
  <si>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</si>
  <si>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</si>
  <si>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</si>
  <si>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</si>
  <si>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</si>
  <si>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</si>
  <si>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</si>
  <si>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</si>
  <si>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</si>
  <si>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</si>
  <si>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</si>
  <si>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</si>
  <si>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</si>
  <si>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</si>
  <si>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</si>
  <si>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</si>
  <si>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</si>
  <si>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</si>
  <si>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</si>
  <si>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</si>
  <si>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</si>
  <si>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</si>
  <si>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</si>
  <si>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</si>
  <si>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</si>
  <si>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</si>
  <si>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</si>
  <si>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</si>
  <si>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</si>
  <si>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</si>
  <si>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</si>
  <si>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</si>
  <si>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</si>
  <si>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</si>
  <si>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</si>
  <si>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</si>
  <si>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</si>
  <si>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</si>
  <si>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</si>
  <si>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</si>
  <si>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</si>
  <si>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</si>
  <si>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</si>
  <si>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</si>
  <si>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</si>
  <si>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</si>
  <si>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</si>
  <si>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</si>
  <si>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</si>
  <si>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</si>
  <si>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</si>
  <si>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</si>
  <si>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</si>
  <si>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</si>
  <si>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</si>
  <si>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</si>
  <si>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</si>
  <si>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</si>
  <si>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</si>
  <si>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</si>
  <si>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</si>
  <si>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</si>
  <si>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</si>
  <si>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</si>
  <si>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</si>
  <si>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</si>
  <si>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</si>
  <si>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</si>
  <si>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</si>
  <si>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</si>
  <si>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</si>
  <si>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</si>
  <si>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</si>
  <si>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</si>
  <si>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</si>
  <si>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</si>
  <si>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</si>
  <si>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</si>
  <si>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</si>
  <si>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</si>
  <si>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</si>
  <si>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</si>
  <si>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</si>
  <si>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</si>
  <si>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</si>
  <si>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</si>
  <si>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</si>
  <si>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</si>
  <si>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</si>
  <si>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</si>
  <si>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</si>
  <si>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</si>
  <si>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</si>
  <si>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</si>
  <si>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</si>
  <si>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</si>
  <si>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</si>
  <si>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</si>
  <si>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</si>
  <si>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</si>
  <si>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14.51</t>
  </si>
  <si>
    <t>▲ 7.24</t>
  </si>
  <si>
    <t>▲ 24.27</t>
  </si>
  <si>
    <t>▲ 2.63</t>
  </si>
  <si>
    <t>一般会計</t>
  </si>
  <si>
    <t>水道事業会計</t>
  </si>
  <si>
    <t>介護保険特別会計</t>
  </si>
  <si>
    <t>国民健康保険特別会計</t>
  </si>
  <si>
    <t>後期高齢者医療特別会計</t>
  </si>
  <si>
    <t>下水道事業特別会計</t>
  </si>
  <si>
    <t>その他会計（赤字）</t>
  </si>
  <si>
    <t>その他会計（黒字）</t>
  </si>
  <si>
    <t>R01</t>
    <phoneticPr fontId="5"/>
  </si>
  <si>
    <t>R02</t>
    <phoneticPr fontId="5"/>
  </si>
  <si>
    <t>R03</t>
    <phoneticPr fontId="5"/>
  </si>
  <si>
    <t>R04</t>
    <phoneticPr fontId="5"/>
  </si>
  <si>
    <t>R05</t>
    <phoneticPr fontId="5"/>
  </si>
  <si>
    <t>-</t>
    <phoneticPr fontId="2"/>
  </si>
  <si>
    <t>一部事務組合下北医療センター</t>
  </si>
  <si>
    <t>下北地域広域行政事務組合</t>
  </si>
  <si>
    <t>青森県後期高齢者広域連合（一般会計）</t>
  </si>
  <si>
    <t>　　　　　 〃　　　　 　（特別会計）</t>
  </si>
  <si>
    <t>青森県市町村総合事務組合</t>
  </si>
  <si>
    <t>青森県市町村退職手当組合</t>
  </si>
  <si>
    <t>青森県交通災害共済組合</t>
  </si>
  <si>
    <t>水産振興基金</t>
    <rPh sb="0" eb="6">
      <t>スイサン</t>
    </rPh>
    <phoneticPr fontId="5"/>
  </si>
  <si>
    <t>地域福祉基金</t>
    <rPh sb="0" eb="6">
      <t>チイキ</t>
    </rPh>
    <phoneticPr fontId="10"/>
  </si>
  <si>
    <t>ふるさと応援基金</t>
    <phoneticPr fontId="10"/>
  </si>
  <si>
    <t>文教施設整備基金</t>
    <rPh sb="0" eb="8">
      <t>ブンキョウ</t>
    </rPh>
    <phoneticPr fontId="2"/>
  </si>
  <si>
    <t>青少年海外派遣基金</t>
    <rPh sb="0" eb="9">
      <t>セイショウネン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</si>
</sst>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190274</c:v>
                </c:pt>
                <c:pt idx="1">
                  <c:v>301035</c:v>
                </c:pt>
                <c:pt idx="2">
                  <c:v>277467</c:v>
                </c:pt>
                <c:pt idx="3">
                  <c:v>282256</c:v>
                </c:pt>
                <c:pt idx="4">
                  <c:v>295341</c:v>
                </c:pt>
              </c:numCache>
            </c:numRef>
          </c:val>
          <c:smooth val="0"/>
          <c:extLst>
            <c:ext xmlns:c16="http://schemas.microsoft.com/office/drawing/2014/chart" uri="{C3380CC4-5D6E-409C-BE32-E72D297353CC}">
              <c16:uniqueId val="{00000000-FD54-4595-8F40-6E6BE5A5689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161354</c:v>
                </c:pt>
                <c:pt idx="1">
                  <c:v>200014</c:v>
                </c:pt>
                <c:pt idx="2">
                  <c:v>107712</c:v>
                </c:pt>
                <c:pt idx="3">
                  <c:v>220824</c:v>
                </c:pt>
                <c:pt idx="4">
                  <c:v>246089</c:v>
                </c:pt>
              </c:numCache>
            </c:numRef>
          </c:val>
          <c:smooth val="0"/>
          <c:extLst>
            <c:ext xmlns:c16="http://schemas.microsoft.com/office/drawing/2014/chart" uri="{C3380CC4-5D6E-409C-BE32-E72D297353CC}">
              <c16:uniqueId val="{00000001-FD54-4595-8F40-6E6BE5A5689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4.0599999999999996</c:v>
                </c:pt>
                <c:pt idx="1">
                  <c:v>8.2799999999999994</c:v>
                </c:pt>
                <c:pt idx="2">
                  <c:v>7.76</c:v>
                </c:pt>
                <c:pt idx="3">
                  <c:v>7.07</c:v>
                </c:pt>
                <c:pt idx="4">
                  <c:v>10.31</c:v>
                </c:pt>
              </c:numCache>
            </c:numRef>
          </c:val>
          <c:extLst>
            <c:ext xmlns:c16="http://schemas.microsoft.com/office/drawing/2014/chart" uri="{C3380CC4-5D6E-409C-BE32-E72D297353CC}">
              <c16:uniqueId val="{00000000-B01A-4A11-83C2-BD15266E417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30.72</c:v>
                </c:pt>
                <c:pt idx="1">
                  <c:v>20.57</c:v>
                </c:pt>
                <c:pt idx="2">
                  <c:v>31.56</c:v>
                </c:pt>
                <c:pt idx="3">
                  <c:v>13.25</c:v>
                </c:pt>
                <c:pt idx="4">
                  <c:v>13.74</c:v>
                </c:pt>
              </c:numCache>
            </c:numRef>
          </c:val>
          <c:extLst>
            <c:ext xmlns:c16="http://schemas.microsoft.com/office/drawing/2014/chart" uri="{C3380CC4-5D6E-409C-BE32-E72D297353CC}">
              <c16:uniqueId val="{00000001-B01A-4A11-83C2-BD15266E417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-14.51</c:v>
                </c:pt>
                <c:pt idx="1">
                  <c:v>-7.24</c:v>
                </c:pt>
                <c:pt idx="2">
                  <c:v>6.76</c:v>
                </c:pt>
                <c:pt idx="3">
                  <c:v>-24.27</c:v>
                </c:pt>
                <c:pt idx="4">
                  <c:v>-2.63</c:v>
                </c:pt>
              </c:numCache>
            </c:numRef>
          </c:val>
          <c:smooth val="0"/>
          <c:extLst>
            <c:ext xmlns:c16="http://schemas.microsoft.com/office/drawing/2014/chart" uri="{C3380CC4-5D6E-409C-BE32-E72D297353CC}">
              <c16:uniqueId val="{00000002-B01A-4A11-83C2-BD15266E417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75C-4614-B764-ED056B1360D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75C-4614-B764-ED056B1360D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75C-4614-B764-ED056B1360D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75C-4614-B764-ED056B1360D1}"/>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275C-4614-B764-ED056B1360D1}"/>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0.06</c:v>
                </c:pt>
                <c:pt idx="2">
                  <c:v>#N/A</c:v>
                </c:pt>
                <c:pt idx="3">
                  <c:v>7.0000000000000007E-2</c:v>
                </c:pt>
                <c:pt idx="4">
                  <c:v>#N/A</c:v>
                </c:pt>
                <c:pt idx="5">
                  <c:v>7.0000000000000007E-2</c:v>
                </c:pt>
                <c:pt idx="6">
                  <c:v>#N/A</c:v>
                </c:pt>
                <c:pt idx="7">
                  <c:v>0.13</c:v>
                </c:pt>
                <c:pt idx="8">
                  <c:v>#N/A</c:v>
                </c:pt>
                <c:pt idx="9">
                  <c:v>0.05</c:v>
                </c:pt>
              </c:numCache>
            </c:numRef>
          </c:val>
          <c:extLst>
            <c:ext xmlns:c16="http://schemas.microsoft.com/office/drawing/2014/chart" uri="{C3380CC4-5D6E-409C-BE32-E72D297353CC}">
              <c16:uniqueId val="{00000005-275C-4614-B764-ED056B1360D1}"/>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2.85</c:v>
                </c:pt>
                <c:pt idx="2">
                  <c:v>#N/A</c:v>
                </c:pt>
                <c:pt idx="3">
                  <c:v>0.77</c:v>
                </c:pt>
                <c:pt idx="4">
                  <c:v>#N/A</c:v>
                </c:pt>
                <c:pt idx="5">
                  <c:v>0.98</c:v>
                </c:pt>
                <c:pt idx="6">
                  <c:v>#N/A</c:v>
                </c:pt>
                <c:pt idx="7">
                  <c:v>0.5</c:v>
                </c:pt>
                <c:pt idx="8">
                  <c:v>#N/A</c:v>
                </c:pt>
                <c:pt idx="9">
                  <c:v>1.1000000000000001</c:v>
                </c:pt>
              </c:numCache>
            </c:numRef>
          </c:val>
          <c:extLst>
            <c:ext xmlns:c16="http://schemas.microsoft.com/office/drawing/2014/chart" uri="{C3380CC4-5D6E-409C-BE32-E72D297353CC}">
              <c16:uniqueId val="{00000006-275C-4614-B764-ED056B1360D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1.57</c:v>
                </c:pt>
                <c:pt idx="2">
                  <c:v>#N/A</c:v>
                </c:pt>
                <c:pt idx="3">
                  <c:v>1.4</c:v>
                </c:pt>
                <c:pt idx="4">
                  <c:v>#N/A</c:v>
                </c:pt>
                <c:pt idx="5">
                  <c:v>3.7</c:v>
                </c:pt>
                <c:pt idx="6">
                  <c:v>#N/A</c:v>
                </c:pt>
                <c:pt idx="7">
                  <c:v>1.48</c:v>
                </c:pt>
                <c:pt idx="8">
                  <c:v>#N/A</c:v>
                </c:pt>
                <c:pt idx="9">
                  <c:v>1.46</c:v>
                </c:pt>
              </c:numCache>
            </c:numRef>
          </c:val>
          <c:extLst>
            <c:ext xmlns:c16="http://schemas.microsoft.com/office/drawing/2014/chart" uri="{C3380CC4-5D6E-409C-BE32-E72D297353CC}">
              <c16:uniqueId val="{00000007-275C-4614-B764-ED056B1360D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4.3099999999999996</c:v>
                </c:pt>
                <c:pt idx="2">
                  <c:v>#N/A</c:v>
                </c:pt>
                <c:pt idx="3">
                  <c:v>4.7300000000000004</c:v>
                </c:pt>
                <c:pt idx="4">
                  <c:v>#N/A</c:v>
                </c:pt>
                <c:pt idx="5">
                  <c:v>4.43</c:v>
                </c:pt>
                <c:pt idx="6">
                  <c:v>#N/A</c:v>
                </c:pt>
                <c:pt idx="7">
                  <c:v>4.8499999999999996</c:v>
                </c:pt>
                <c:pt idx="8">
                  <c:v>#N/A</c:v>
                </c:pt>
                <c:pt idx="9">
                  <c:v>4.7</c:v>
                </c:pt>
              </c:numCache>
            </c:numRef>
          </c:val>
          <c:extLst>
            <c:ext xmlns:c16="http://schemas.microsoft.com/office/drawing/2014/chart" uri="{C3380CC4-5D6E-409C-BE32-E72D297353CC}">
              <c16:uniqueId val="{00000008-275C-4614-B764-ED056B1360D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4.05</c:v>
                </c:pt>
                <c:pt idx="2">
                  <c:v>#N/A</c:v>
                </c:pt>
                <c:pt idx="3">
                  <c:v>8.2799999999999994</c:v>
                </c:pt>
                <c:pt idx="4">
                  <c:v>#N/A</c:v>
                </c:pt>
                <c:pt idx="5">
                  <c:v>7.75</c:v>
                </c:pt>
                <c:pt idx="6">
                  <c:v>#N/A</c:v>
                </c:pt>
                <c:pt idx="7">
                  <c:v>7.07</c:v>
                </c:pt>
                <c:pt idx="8">
                  <c:v>#N/A</c:v>
                </c:pt>
                <c:pt idx="9">
                  <c:v>10.3</c:v>
                </c:pt>
              </c:numCache>
            </c:numRef>
          </c:val>
          <c:extLst>
            <c:ext xmlns:c16="http://schemas.microsoft.com/office/drawing/2014/chart" uri="{C3380CC4-5D6E-409C-BE32-E72D297353CC}">
              <c16:uniqueId val="{00000009-275C-4614-B764-ED056B1360D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409</c:v>
                </c:pt>
                <c:pt idx="5">
                  <c:v>412</c:v>
                </c:pt>
                <c:pt idx="8">
                  <c:v>402</c:v>
                </c:pt>
                <c:pt idx="11">
                  <c:v>389</c:v>
                </c:pt>
                <c:pt idx="14">
                  <c:v>392</c:v>
                </c:pt>
              </c:numCache>
            </c:numRef>
          </c:val>
          <c:extLst>
            <c:ext xmlns:c16="http://schemas.microsoft.com/office/drawing/2014/chart" uri="{C3380CC4-5D6E-409C-BE32-E72D297353CC}">
              <c16:uniqueId val="{00000000-97CF-4447-BA39-B25DD64F11B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1</c:v>
                </c:pt>
                <c:pt idx="6">
                  <c:v>0</c:v>
                </c:pt>
                <c:pt idx="9">
                  <c:v>4</c:v>
                </c:pt>
                <c:pt idx="12">
                  <c:v>7</c:v>
                </c:pt>
              </c:numCache>
            </c:numRef>
          </c:val>
          <c:extLst>
            <c:ext xmlns:c16="http://schemas.microsoft.com/office/drawing/2014/chart" uri="{C3380CC4-5D6E-409C-BE32-E72D297353CC}">
              <c16:uniqueId val="{00000001-97CF-4447-BA39-B25DD64F11B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47</c:v>
                </c:pt>
                <c:pt idx="3">
                  <c:v>46</c:v>
                </c:pt>
                <c:pt idx="6">
                  <c:v>45</c:v>
                </c:pt>
                <c:pt idx="9">
                  <c:v>45</c:v>
                </c:pt>
                <c:pt idx="12">
                  <c:v>94</c:v>
                </c:pt>
              </c:numCache>
            </c:numRef>
          </c:val>
          <c:extLst>
            <c:ext xmlns:c16="http://schemas.microsoft.com/office/drawing/2014/chart" uri="{C3380CC4-5D6E-409C-BE32-E72D297353CC}">
              <c16:uniqueId val="{00000002-97CF-4447-BA39-B25DD64F11B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65</c:v>
                </c:pt>
                <c:pt idx="3">
                  <c:v>58</c:v>
                </c:pt>
                <c:pt idx="6">
                  <c:v>48</c:v>
                </c:pt>
                <c:pt idx="9">
                  <c:v>38</c:v>
                </c:pt>
                <c:pt idx="12">
                  <c:v>39</c:v>
                </c:pt>
              </c:numCache>
            </c:numRef>
          </c:val>
          <c:extLst>
            <c:ext xmlns:c16="http://schemas.microsoft.com/office/drawing/2014/chart" uri="{C3380CC4-5D6E-409C-BE32-E72D297353CC}">
              <c16:uniqueId val="{00000003-97CF-4447-BA39-B25DD64F11B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91</c:v>
                </c:pt>
                <c:pt idx="3">
                  <c:v>90</c:v>
                </c:pt>
                <c:pt idx="6">
                  <c:v>89</c:v>
                </c:pt>
                <c:pt idx="9">
                  <c:v>86</c:v>
                </c:pt>
                <c:pt idx="12">
                  <c:v>80</c:v>
                </c:pt>
              </c:numCache>
            </c:numRef>
          </c:val>
          <c:extLst>
            <c:ext xmlns:c16="http://schemas.microsoft.com/office/drawing/2014/chart" uri="{C3380CC4-5D6E-409C-BE32-E72D297353CC}">
              <c16:uniqueId val="{00000004-97CF-4447-BA39-B25DD64F11B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7CF-4447-BA39-B25DD64F11B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7CF-4447-BA39-B25DD64F11B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469</c:v>
                </c:pt>
                <c:pt idx="3">
                  <c:v>477</c:v>
                </c:pt>
                <c:pt idx="6">
                  <c:v>474</c:v>
                </c:pt>
                <c:pt idx="9">
                  <c:v>489</c:v>
                </c:pt>
                <c:pt idx="12">
                  <c:v>482</c:v>
                </c:pt>
              </c:numCache>
            </c:numRef>
          </c:val>
          <c:extLst>
            <c:ext xmlns:c16="http://schemas.microsoft.com/office/drawing/2014/chart" uri="{C3380CC4-5D6E-409C-BE32-E72D297353CC}">
              <c16:uniqueId val="{00000007-97CF-4447-BA39-B25DD64F11B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263</c:v>
                </c:pt>
                <c:pt idx="2">
                  <c:v>#N/A</c:v>
                </c:pt>
                <c:pt idx="3">
                  <c:v>#N/A</c:v>
                </c:pt>
                <c:pt idx="4">
                  <c:v>260</c:v>
                </c:pt>
                <c:pt idx="5">
                  <c:v>#N/A</c:v>
                </c:pt>
                <c:pt idx="6">
                  <c:v>#N/A</c:v>
                </c:pt>
                <c:pt idx="7">
                  <c:v>254</c:v>
                </c:pt>
                <c:pt idx="8">
                  <c:v>#N/A</c:v>
                </c:pt>
                <c:pt idx="9">
                  <c:v>#N/A</c:v>
                </c:pt>
                <c:pt idx="10">
                  <c:v>273</c:v>
                </c:pt>
                <c:pt idx="11">
                  <c:v>#N/A</c:v>
                </c:pt>
                <c:pt idx="12">
                  <c:v>#N/A</c:v>
                </c:pt>
                <c:pt idx="13">
                  <c:v>310</c:v>
                </c:pt>
                <c:pt idx="14">
                  <c:v>#N/A</c:v>
                </c:pt>
              </c:numCache>
            </c:numRef>
          </c:val>
          <c:smooth val="0"/>
          <c:extLst>
            <c:ext xmlns:c16="http://schemas.microsoft.com/office/drawing/2014/chart" uri="{C3380CC4-5D6E-409C-BE32-E72D297353CC}">
              <c16:uniqueId val="{00000008-97CF-4447-BA39-B25DD64F11B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3535</c:v>
                </c:pt>
                <c:pt idx="5">
                  <c:v>3346</c:v>
                </c:pt>
                <c:pt idx="8">
                  <c:v>3149</c:v>
                </c:pt>
                <c:pt idx="11">
                  <c:v>3114</c:v>
                </c:pt>
                <c:pt idx="14">
                  <c:v>3741</c:v>
                </c:pt>
              </c:numCache>
            </c:numRef>
          </c:val>
          <c:extLst>
            <c:ext xmlns:c16="http://schemas.microsoft.com/office/drawing/2014/chart" uri="{C3380CC4-5D6E-409C-BE32-E72D297353CC}">
              <c16:uniqueId val="{00000000-AEFD-4EF5-AF8F-D18331381DE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11</c:v>
                </c:pt>
                <c:pt idx="5">
                  <c:v>4</c:v>
                </c:pt>
                <c:pt idx="8">
                  <c:v>8</c:v>
                </c:pt>
                <c:pt idx="11">
                  <c:v>12</c:v>
                </c:pt>
                <c:pt idx="14">
                  <c:v>80</c:v>
                </c:pt>
              </c:numCache>
            </c:numRef>
          </c:val>
          <c:extLst>
            <c:ext xmlns:c16="http://schemas.microsoft.com/office/drawing/2014/chart" uri="{C3380CC4-5D6E-409C-BE32-E72D297353CC}">
              <c16:uniqueId val="{00000001-AEFD-4EF5-AF8F-D18331381DE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3126</c:v>
                </c:pt>
                <c:pt idx="5">
                  <c:v>2803</c:v>
                </c:pt>
                <c:pt idx="8">
                  <c:v>3014</c:v>
                </c:pt>
                <c:pt idx="11">
                  <c:v>2203</c:v>
                </c:pt>
                <c:pt idx="14">
                  <c:v>2079</c:v>
                </c:pt>
              </c:numCache>
            </c:numRef>
          </c:val>
          <c:extLst>
            <c:ext xmlns:c16="http://schemas.microsoft.com/office/drawing/2014/chart" uri="{C3380CC4-5D6E-409C-BE32-E72D297353CC}">
              <c16:uniqueId val="{00000002-AEFD-4EF5-AF8F-D18331381DE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EFD-4EF5-AF8F-D18331381DE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EFD-4EF5-AF8F-D18331381DE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EFD-4EF5-AF8F-D18331381DE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476</c:v>
                </c:pt>
                <c:pt idx="3">
                  <c:v>454</c:v>
                </c:pt>
                <c:pt idx="6">
                  <c:v>438</c:v>
                </c:pt>
                <c:pt idx="9">
                  <c:v>410</c:v>
                </c:pt>
                <c:pt idx="12">
                  <c:v>412</c:v>
                </c:pt>
              </c:numCache>
            </c:numRef>
          </c:val>
          <c:extLst>
            <c:ext xmlns:c16="http://schemas.microsoft.com/office/drawing/2014/chart" uri="{C3380CC4-5D6E-409C-BE32-E72D297353CC}">
              <c16:uniqueId val="{00000006-AEFD-4EF5-AF8F-D18331381DE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302</c:v>
                </c:pt>
                <c:pt idx="3">
                  <c:v>217</c:v>
                </c:pt>
                <c:pt idx="6">
                  <c:v>159</c:v>
                </c:pt>
                <c:pt idx="9">
                  <c:v>314</c:v>
                </c:pt>
                <c:pt idx="12">
                  <c:v>562</c:v>
                </c:pt>
              </c:numCache>
            </c:numRef>
          </c:val>
          <c:extLst>
            <c:ext xmlns:c16="http://schemas.microsoft.com/office/drawing/2014/chart" uri="{C3380CC4-5D6E-409C-BE32-E72D297353CC}">
              <c16:uniqueId val="{00000007-AEFD-4EF5-AF8F-D18331381DE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1326</c:v>
                </c:pt>
                <c:pt idx="3">
                  <c:v>1293</c:v>
                </c:pt>
                <c:pt idx="6">
                  <c:v>1204</c:v>
                </c:pt>
                <c:pt idx="9">
                  <c:v>1168</c:v>
                </c:pt>
                <c:pt idx="12">
                  <c:v>1130</c:v>
                </c:pt>
              </c:numCache>
            </c:numRef>
          </c:val>
          <c:extLst>
            <c:ext xmlns:c16="http://schemas.microsoft.com/office/drawing/2014/chart" uri="{C3380CC4-5D6E-409C-BE32-E72D297353CC}">
              <c16:uniqueId val="{00000008-AEFD-4EF5-AF8F-D18331381DE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1574</c:v>
                </c:pt>
                <c:pt idx="3">
                  <c:v>1419</c:v>
                </c:pt>
                <c:pt idx="6">
                  <c:v>1276</c:v>
                </c:pt>
                <c:pt idx="9">
                  <c:v>1132</c:v>
                </c:pt>
                <c:pt idx="12">
                  <c:v>940</c:v>
                </c:pt>
              </c:numCache>
            </c:numRef>
          </c:val>
          <c:extLst>
            <c:ext xmlns:c16="http://schemas.microsoft.com/office/drawing/2014/chart" uri="{C3380CC4-5D6E-409C-BE32-E72D297353CC}">
              <c16:uniqueId val="{00000009-AEFD-4EF5-AF8F-D18331381DE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3748</c:v>
                </c:pt>
                <c:pt idx="3">
                  <c:v>3598</c:v>
                </c:pt>
                <c:pt idx="6">
                  <c:v>3373</c:v>
                </c:pt>
                <c:pt idx="9">
                  <c:v>3342</c:v>
                </c:pt>
                <c:pt idx="12">
                  <c:v>4130</c:v>
                </c:pt>
              </c:numCache>
            </c:numRef>
          </c:val>
          <c:extLst>
            <c:ext xmlns:c16="http://schemas.microsoft.com/office/drawing/2014/chart" uri="{C3380CC4-5D6E-409C-BE32-E72D297353CC}">
              <c16:uniqueId val="{0000000A-AEFD-4EF5-AF8F-D18331381DE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753</c:v>
                </c:pt>
                <c:pt idx="2">
                  <c:v>#N/A</c:v>
                </c:pt>
                <c:pt idx="3">
                  <c:v>#N/A</c:v>
                </c:pt>
                <c:pt idx="4">
                  <c:v>827</c:v>
                </c:pt>
                <c:pt idx="5">
                  <c:v>#N/A</c:v>
                </c:pt>
                <c:pt idx="6">
                  <c:v>#N/A</c:v>
                </c:pt>
                <c:pt idx="7">
                  <c:v>278</c:v>
                </c:pt>
                <c:pt idx="8">
                  <c:v>#N/A</c:v>
                </c:pt>
                <c:pt idx="9">
                  <c:v>#N/A</c:v>
                </c:pt>
                <c:pt idx="10">
                  <c:v>1038</c:v>
                </c:pt>
                <c:pt idx="11">
                  <c:v>#N/A</c:v>
                </c:pt>
                <c:pt idx="12">
                  <c:v>#N/A</c:v>
                </c:pt>
                <c:pt idx="13">
                  <c:v>1274</c:v>
                </c:pt>
                <c:pt idx="14">
                  <c:v>#N/A</c:v>
                </c:pt>
              </c:numCache>
            </c:numRef>
          </c:val>
          <c:smooth val="0"/>
          <c:extLst>
            <c:ext xmlns:c16="http://schemas.microsoft.com/office/drawing/2014/chart" uri="{C3380CC4-5D6E-409C-BE32-E72D297353CC}">
              <c16:uniqueId val="{0000000B-AEFD-4EF5-AF8F-D18331381DE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820</c:v>
                </c:pt>
                <c:pt idx="1">
                  <c:v>339</c:v>
                </c:pt>
                <c:pt idx="2">
                  <c:v>345</c:v>
                </c:pt>
              </c:numCache>
            </c:numRef>
          </c:val>
          <c:extLst>
            <c:ext xmlns:c16="http://schemas.microsoft.com/office/drawing/2014/chart" uri="{C3380CC4-5D6E-409C-BE32-E72D297353CC}">
              <c16:uniqueId val="{00000000-0865-4E67-86FF-10252503B39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c:v>
                </c:pt>
                <c:pt idx="1">
                  <c:v>53</c:v>
                </c:pt>
                <c:pt idx="2">
                  <c:v>63</c:v>
                </c:pt>
              </c:numCache>
            </c:numRef>
          </c:val>
          <c:extLst>
            <c:ext xmlns:c16="http://schemas.microsoft.com/office/drawing/2014/chart" uri="{C3380CC4-5D6E-409C-BE32-E72D297353CC}">
              <c16:uniqueId val="{00000001-0865-4E67-86FF-10252503B39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2023</c:v>
                </c:pt>
                <c:pt idx="1">
                  <c:v>1586</c:v>
                </c:pt>
                <c:pt idx="2">
                  <c:v>1433</c:v>
                </c:pt>
              </c:numCache>
            </c:numRef>
          </c:val>
          <c:extLst>
            <c:ext xmlns:c16="http://schemas.microsoft.com/office/drawing/2014/chart" uri="{C3380CC4-5D6E-409C-BE32-E72D297353CC}">
              <c16:uniqueId val="{00000002-0865-4E67-86FF-10252503B39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青森県大間町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4,771
4,758
52.09
6,829,249
6,568,627
258,939
2,512,180
4,129,697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財政力指数</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類似団体平均を上回っているものの、原子力発電所建設工事の中断に伴う地域経済の低迷及び基幹産業である漁業の長きにわたる不振等により、個人・法人ともに目に見える増収には至っておらず、例年と同水準の数値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数値の大幅な改善は非常に難しいことから、これまでと同様に基幹産業である漁業における６次産業化の推進及びそれに伴う雇用の安定に努め、歳出の徹底した見直しを行うことにより、町財政の安定を目指す。</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45508</xdr:rowOff>
    </xdr:from>
    <xdr:to>
      <xdr:col>23</xdr:col>
      <xdr:colOff>133350</xdr:colOff>
      <xdr:row>42</xdr:row>
      <xdr:rowOff>65617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2464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45508</xdr:rowOff>
    </xdr:from>
    <xdr:to>
      <xdr:col>19</xdr:col>
      <xdr:colOff>133350</xdr:colOff>
      <xdr:row>42</xdr:row>
      <xdr:rowOff>45508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246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45508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2263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31344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166158</xdr:rowOff>
    </xdr:from>
    <xdr:to>
      <xdr:col>19</xdr:col>
      <xdr:colOff>184150</xdr:colOff>
      <xdr:row>42</xdr:row>
      <xdr:rowOff>96308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106485</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964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166158</xdr:rowOff>
    </xdr:from>
    <xdr:to>
      <xdr:col>15</xdr:col>
      <xdr:colOff>133350</xdr:colOff>
      <xdr:row>42</xdr:row>
      <xdr:rowOff>96308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106485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経常収支比率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76.8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％は、類似団体平均と比べ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回っている状態である。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前年度に比べ</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大幅に改善はしたものの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、引き続き、各種事業の精査や経費節減に努め、継続性を保てるよう更なる柔軟性のある財政構造を目指す。</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36406</xdr:rowOff>
    </xdr:from>
    <xdr:to>
      <xdr:col>23</xdr:col>
      <xdr:colOff>133350</xdr:colOff>
      <xdr:row>63</xdr:row>
      <xdr:rowOff>142452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666306"/>
          <a:ext cx="838200" cy="27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135467</xdr:rowOff>
    </xdr:from>
    <xdr:to>
      <xdr:col>19</xdr:col>
      <xdr:colOff>133350</xdr:colOff>
      <xdr:row>63</xdr:row>
      <xdr:rowOff>142452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593917"/>
          <a:ext cx="889000" cy="34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135467</xdr:rowOff>
    </xdr:from>
    <xdr:to>
      <xdr:col>15</xdr:col>
      <xdr:colOff>82550</xdr:colOff>
      <xdr:row>64</xdr:row>
      <xdr:rowOff>51435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593917"/>
          <a:ext cx="889000" cy="43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51435</xdr:rowOff>
    </xdr:from>
    <xdr:to>
      <xdr:col>11</xdr:col>
      <xdr:colOff>31750</xdr:colOff>
      <xdr:row>64</xdr:row>
      <xdr:rowOff>63500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02423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97155</xdr:rowOff>
    </xdr:from>
    <xdr:to>
      <xdr:col>7</xdr:col>
      <xdr:colOff>31750</xdr:colOff>
      <xdr:row>65</xdr:row>
      <xdr:rowOff>27305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06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12082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15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157056</xdr:rowOff>
    </xdr:from>
    <xdr:to>
      <xdr:col>23</xdr:col>
      <xdr:colOff>184150</xdr:colOff>
      <xdr:row>62</xdr:row>
      <xdr:rowOff>87206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2133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46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91652</xdr:rowOff>
    </xdr:from>
    <xdr:to>
      <xdr:col>19</xdr:col>
      <xdr:colOff>184150</xdr:colOff>
      <xdr:row>64</xdr:row>
      <xdr:rowOff>21802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6579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979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84667</xdr:rowOff>
    </xdr:from>
    <xdr:to>
      <xdr:col>15</xdr:col>
      <xdr:colOff>133350</xdr:colOff>
      <xdr:row>62</xdr:row>
      <xdr:rowOff>14817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24994</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635</xdr:rowOff>
    </xdr:from>
    <xdr:to>
      <xdr:col>11</xdr:col>
      <xdr:colOff>82550</xdr:colOff>
      <xdr:row>64</xdr:row>
      <xdr:rowOff>102235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87012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05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12700</xdr:rowOff>
    </xdr:from>
    <xdr:to>
      <xdr:col>7</xdr:col>
      <xdr:colOff>31750</xdr:colOff>
      <xdr:row>64</xdr:row>
      <xdr:rowOff>114300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124477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[274,114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年々増額傾向となってはいるものの、類似団体平均を大きく下回っていることから、今後も引き続き、行財政改革等による経費の節減に努め、更なる財政健全化を目指す。</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121185</xdr:rowOff>
    </xdr:from>
    <xdr:to>
      <xdr:col>23</xdr:col>
      <xdr:colOff>133350</xdr:colOff>
      <xdr:row>81</xdr:row>
      <xdr:rowOff>133696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08635"/>
          <a:ext cx="838200" cy="12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96435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55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110933</xdr:rowOff>
    </xdr:from>
    <xdr:to>
      <xdr:col>19</xdr:col>
      <xdr:colOff>133350</xdr:colOff>
      <xdr:row>81</xdr:row>
      <xdr:rowOff>121185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98383"/>
          <a:ext cx="889000" cy="1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28398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58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110933</xdr:rowOff>
    </xdr:from>
    <xdr:to>
      <xdr:col>15</xdr:col>
      <xdr:colOff>82550</xdr:colOff>
      <xdr:row>81</xdr:row>
      <xdr:rowOff>114119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3998383"/>
          <a:ext cx="889000" cy="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170194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92184</xdr:rowOff>
    </xdr:from>
    <xdr:to>
      <xdr:col>11</xdr:col>
      <xdr:colOff>31750</xdr:colOff>
      <xdr:row>81</xdr:row>
      <xdr:rowOff>114119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79634"/>
          <a:ext cx="889000" cy="2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153379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100549</xdr:rowOff>
    </xdr:from>
    <xdr:to>
      <xdr:col>7</xdr:col>
      <xdr:colOff>31750</xdr:colOff>
      <xdr:row>82</xdr:row>
      <xdr:rowOff>30699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8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15476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74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82896</xdr:rowOff>
    </xdr:from>
    <xdr:to>
      <xdr:col>23</xdr:col>
      <xdr:colOff>184150</xdr:colOff>
      <xdr:row>82</xdr:row>
      <xdr:rowOff>13046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7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4173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91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70385</xdr:rowOff>
    </xdr:from>
    <xdr:to>
      <xdr:col>19</xdr:col>
      <xdr:colOff>184150</xdr:colOff>
      <xdr:row>82</xdr:row>
      <xdr:rowOff>535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5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10712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26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60133</xdr:rowOff>
    </xdr:from>
    <xdr:to>
      <xdr:col>15</xdr:col>
      <xdr:colOff>133350</xdr:colOff>
      <xdr:row>81</xdr:row>
      <xdr:rowOff>161733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4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460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1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63319</xdr:rowOff>
    </xdr:from>
    <xdr:to>
      <xdr:col>11</xdr:col>
      <xdr:colOff>82550</xdr:colOff>
      <xdr:row>81</xdr:row>
      <xdr:rowOff>164919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5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3646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1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41384</xdr:rowOff>
    </xdr:from>
    <xdr:to>
      <xdr:col>7</xdr:col>
      <xdr:colOff>31750</xdr:colOff>
      <xdr:row>81</xdr:row>
      <xdr:rowOff>142984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2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153161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97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近年は大きな変動はなく横ばいの状態が続いており、類似団体平均よりも高い値となっている。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定員適正化計画等に基づいた勧奨退職や新規採用の抑制により健全性に努めてはいるものの、一般行政職経験年数が長い職員の比率が高く、職員構成比の均衡が図られていないことが値の高止まりの要因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引き続き、職員構成及び給与制度の見直しを行い、適正な給与水準の確保に努める。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93027</xdr:rowOff>
    </xdr:from>
    <xdr:to>
      <xdr:col>81</xdr:col>
      <xdr:colOff>44450</xdr:colOff>
      <xdr:row>87</xdr:row>
      <xdr:rowOff>123189</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5009177"/>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93027</xdr:rowOff>
    </xdr:from>
    <xdr:to>
      <xdr:col>77</xdr:col>
      <xdr:colOff>44450</xdr:colOff>
      <xdr:row>87</xdr:row>
      <xdr:rowOff>135255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5009177"/>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81615</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65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135255</xdr:rowOff>
    </xdr:from>
    <xdr:to>
      <xdr:col>72</xdr:col>
      <xdr:colOff>203200</xdr:colOff>
      <xdr:row>88</xdr:row>
      <xdr:rowOff>18098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5051405"/>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93679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66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12064</xdr:rowOff>
    </xdr:from>
    <xdr:to>
      <xdr:col>68</xdr:col>
      <xdr:colOff>152400</xdr:colOff>
      <xdr:row>88</xdr:row>
      <xdr:rowOff>18098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5099664"/>
          <a:ext cx="889000" cy="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0</xdr:rowOff>
    </xdr:from>
    <xdr:to>
      <xdr:col>68</xdr:col>
      <xdr:colOff>203200</xdr:colOff>
      <xdr:row>87</xdr:row>
      <xdr:rowOff>101600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111777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72389</xdr:rowOff>
    </xdr:from>
    <xdr:to>
      <xdr:col>81</xdr:col>
      <xdr:colOff>95250</xdr:colOff>
      <xdr:row>88</xdr:row>
      <xdr:rowOff>2539</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44466</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960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42227</xdr:rowOff>
    </xdr:from>
    <xdr:to>
      <xdr:col>77</xdr:col>
      <xdr:colOff>95250</xdr:colOff>
      <xdr:row>87</xdr:row>
      <xdr:rowOff>143827</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9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128604</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044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84455</xdr:rowOff>
    </xdr:from>
    <xdr:to>
      <xdr:col>73</xdr:col>
      <xdr:colOff>44450</xdr:colOff>
      <xdr:row>88</xdr:row>
      <xdr:rowOff>14605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50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170832</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08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138748</xdr:rowOff>
    </xdr:from>
    <xdr:to>
      <xdr:col>68</xdr:col>
      <xdr:colOff>203200</xdr:colOff>
      <xdr:row>88</xdr:row>
      <xdr:rowOff>68898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505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53675</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14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132714</xdr:rowOff>
    </xdr:from>
    <xdr:to>
      <xdr:col>64</xdr:col>
      <xdr:colOff>152400</xdr:colOff>
      <xdr:row>88</xdr:row>
      <xdr:rowOff>62864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504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47641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13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近年は僅かずつではあるが上昇傾向が続いているものの、類似団体平均を大きく下回っている。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引き続き、新規採用者が見込まれるが、組織改革や事務の効率化等により、適正な人員の配置を図り、更なる健全性に努める。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65469</xdr:rowOff>
    </xdr:from>
    <xdr:to>
      <xdr:col>81</xdr:col>
      <xdr:colOff>44450</xdr:colOff>
      <xdr:row>58</xdr:row>
      <xdr:rowOff>86884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009569"/>
          <a:ext cx="838200" cy="2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125668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241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44656</xdr:rowOff>
    </xdr:from>
    <xdr:to>
      <xdr:col>77</xdr:col>
      <xdr:colOff>44450</xdr:colOff>
      <xdr:row>58</xdr:row>
      <xdr:rowOff>65469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9988756"/>
          <a:ext cx="889000" cy="2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56754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43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32893</xdr:rowOff>
    </xdr:from>
    <xdr:to>
      <xdr:col>72</xdr:col>
      <xdr:colOff>203200</xdr:colOff>
      <xdr:row>58</xdr:row>
      <xdr:rowOff>44656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9976993"/>
          <a:ext cx="889000" cy="1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35037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2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30178</xdr:rowOff>
    </xdr:from>
    <xdr:to>
      <xdr:col>68</xdr:col>
      <xdr:colOff>152400</xdr:colOff>
      <xdr:row>58</xdr:row>
      <xdr:rowOff>32893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9974278"/>
          <a:ext cx="889000" cy="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23274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1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78613</xdr:rowOff>
    </xdr:from>
    <xdr:to>
      <xdr:col>64</xdr:col>
      <xdr:colOff>152400</xdr:colOff>
      <xdr:row>59</xdr:row>
      <xdr:rowOff>8763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02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164990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109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36084</xdr:rowOff>
    </xdr:from>
    <xdr:to>
      <xdr:col>81</xdr:col>
      <xdr:colOff>95250</xdr:colOff>
      <xdr:row>58</xdr:row>
      <xdr:rowOff>137684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998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128811</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9901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14669</xdr:rowOff>
    </xdr:from>
    <xdr:to>
      <xdr:col>77</xdr:col>
      <xdr:colOff>95250</xdr:colOff>
      <xdr:row>58</xdr:row>
      <xdr:rowOff>116269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995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126446</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727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57</xdr:row>
      <xdr:rowOff>165306</xdr:rowOff>
    </xdr:from>
    <xdr:to>
      <xdr:col>73</xdr:col>
      <xdr:colOff>44450</xdr:colOff>
      <xdr:row>58</xdr:row>
      <xdr:rowOff>95456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993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105633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706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153543</xdr:rowOff>
    </xdr:from>
    <xdr:to>
      <xdr:col>68</xdr:col>
      <xdr:colOff>203200</xdr:colOff>
      <xdr:row>58</xdr:row>
      <xdr:rowOff>83693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992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93870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69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150828</xdr:rowOff>
    </xdr:from>
    <xdr:to>
      <xdr:col>64</xdr:col>
      <xdr:colOff>152400</xdr:colOff>
      <xdr:row>58</xdr:row>
      <xdr:rowOff>80978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992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91155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69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悪化となり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、依然として類似団体平均を大きく上回っている状況が続いている。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今後、長年の懸案であった大規模事業に係る償還分が令和６年度で終了となることから、引き続き、順調に改善していく見通しである。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6604</xdr:rowOff>
    </xdr:from>
    <xdr:to>
      <xdr:col>81</xdr:col>
      <xdr:colOff>44450</xdr:colOff>
      <xdr:row>43</xdr:row>
      <xdr:rowOff>109728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521704"/>
          <a:ext cx="0" cy="960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81805</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45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109728</xdr:rowOff>
    </xdr:from>
    <xdr:to>
      <xdr:col>81</xdr:col>
      <xdr:colOff>133350</xdr:colOff>
      <xdr:row>43</xdr:row>
      <xdr:rowOff>109728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48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92981</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26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6604</xdr:rowOff>
    </xdr:from>
    <xdr:to>
      <xdr:col>81</xdr:col>
      <xdr:colOff>133350</xdr:colOff>
      <xdr:row>38</xdr:row>
      <xdr:rowOff>6604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52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141224</xdr:rowOff>
    </xdr:from>
    <xdr:to>
      <xdr:col>81</xdr:col>
      <xdr:colOff>44450</xdr:colOff>
      <xdr:row>42</xdr:row>
      <xdr:rowOff>160528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734212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51579</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909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35052</xdr:rowOff>
    </xdr:from>
    <xdr:to>
      <xdr:col>81</xdr:col>
      <xdr:colOff>95250</xdr:colOff>
      <xdr:row>41</xdr:row>
      <xdr:rowOff>136652</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141224</xdr:rowOff>
    </xdr:from>
    <xdr:to>
      <xdr:col>77</xdr:col>
      <xdr:colOff>44450</xdr:colOff>
      <xdr:row>42</xdr:row>
      <xdr:rowOff>165354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290800" y="734212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137177</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165354</xdr:rowOff>
    </xdr:from>
    <xdr:to>
      <xdr:col>72</xdr:col>
      <xdr:colOff>203200</xdr:colOff>
      <xdr:row>43</xdr:row>
      <xdr:rowOff>85598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736625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137177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85598</xdr:rowOff>
    </xdr:from>
    <xdr:to>
      <xdr:col>68</xdr:col>
      <xdr:colOff>152400</xdr:colOff>
      <xdr:row>43</xdr:row>
      <xdr:rowOff>129032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745794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132351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18813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109728</xdr:rowOff>
    </xdr:from>
    <xdr:to>
      <xdr:col>81</xdr:col>
      <xdr:colOff>95250</xdr:colOff>
      <xdr:row>43</xdr:row>
      <xdr:rowOff>39878</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5605</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720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90424</xdr:rowOff>
    </xdr:from>
    <xdr:to>
      <xdr:col>77</xdr:col>
      <xdr:colOff>95250</xdr:colOff>
      <xdr:row>43</xdr:row>
      <xdr:rowOff>20574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5351</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7377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114554</xdr:rowOff>
    </xdr:from>
    <xdr:to>
      <xdr:col>73</xdr:col>
      <xdr:colOff>44450</xdr:colOff>
      <xdr:row>43</xdr:row>
      <xdr:rowOff>44704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731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29481</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40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34798</xdr:rowOff>
    </xdr:from>
    <xdr:to>
      <xdr:col>68</xdr:col>
      <xdr:colOff>203200</xdr:colOff>
      <xdr:row>43</xdr:row>
      <xdr:rowOff>136398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121175</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749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78232</xdr:rowOff>
    </xdr:from>
    <xdr:to>
      <xdr:col>64</xdr:col>
      <xdr:colOff>152400</xdr:colOff>
      <xdr:row>44</xdr:row>
      <xdr:rowOff>8382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745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164609</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753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依然として類似団体平均を上回っているものの、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大規模事業であったフェリー建造事業に係る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地方債現在高及び債務負担行為に基づく支出予定額は順調に減少していることから、引き続き、地方債の適正な発行に努めることにより、更なる財政の健全化を目指す。</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119259</xdr:rowOff>
    </xdr:from>
    <xdr:to>
      <xdr:col>81</xdr:col>
      <xdr:colOff>44450</xdr:colOff>
      <xdr:row>17</xdr:row>
      <xdr:rowOff>86844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179800" y="2862459"/>
          <a:ext cx="838200" cy="13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57694</xdr:rowOff>
    </xdr:from>
    <xdr:to>
      <xdr:col>77</xdr:col>
      <xdr:colOff>44450</xdr:colOff>
      <xdr:row>16</xdr:row>
      <xdr:rowOff>119259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5290800" y="2457994"/>
          <a:ext cx="889000" cy="40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57694</xdr:rowOff>
    </xdr:from>
    <xdr:to>
      <xdr:col>72</xdr:col>
      <xdr:colOff>203200</xdr:colOff>
      <xdr:row>16</xdr:row>
      <xdr:rowOff>52614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457994"/>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27335</xdr:rowOff>
    </xdr:from>
    <xdr:to>
      <xdr:col>68</xdr:col>
      <xdr:colOff>152400</xdr:colOff>
      <xdr:row>16</xdr:row>
      <xdr:rowOff>52614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3512800" y="2770535"/>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36044</xdr:rowOff>
    </xdr:from>
    <xdr:to>
      <xdr:col>81</xdr:col>
      <xdr:colOff>95250</xdr:colOff>
      <xdr:row>17</xdr:row>
      <xdr:rowOff>137644</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95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8121</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922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68459</xdr:rowOff>
    </xdr:from>
    <xdr:to>
      <xdr:col>77</xdr:col>
      <xdr:colOff>95250</xdr:colOff>
      <xdr:row>16</xdr:row>
      <xdr:rowOff>170059</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81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154836</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8980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6894</xdr:rowOff>
    </xdr:from>
    <xdr:to>
      <xdr:col>73</xdr:col>
      <xdr:colOff>44450</xdr:colOff>
      <xdr:row>14</xdr:row>
      <xdr:rowOff>108494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40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93271</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49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1814</xdr:rowOff>
    </xdr:from>
    <xdr:to>
      <xdr:col>68</xdr:col>
      <xdr:colOff>203200</xdr:colOff>
      <xdr:row>16</xdr:row>
      <xdr:rowOff>103414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74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88191</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83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147985</xdr:rowOff>
    </xdr:from>
    <xdr:to>
      <xdr:col>64</xdr:col>
      <xdr:colOff>152400</xdr:colOff>
      <xdr:row>16</xdr:row>
      <xdr:rowOff>78135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71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62912</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806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青森県大間町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4,771
4,758
52.09
6,829,249
6,568,627
258,939
2,512,180
4,129,697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職員の勤続年数構成比が不均衡であり高年齢層の比率が高いものの、年々改善傾向であることから、類似団体平均を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下回っている。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引き続き、職員構成及び給与制度の見直しを行い、人件費の削減に努める。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65278</xdr:rowOff>
    </xdr:from>
    <xdr:to>
      <xdr:col>24</xdr:col>
      <xdr:colOff>25400</xdr:colOff>
      <xdr:row>35</xdr:row>
      <xdr:rowOff>143002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06602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56134</xdr:rowOff>
    </xdr:from>
    <xdr:to>
      <xdr:col>19</xdr:col>
      <xdr:colOff>187325</xdr:colOff>
      <xdr:row>35</xdr:row>
      <xdr:rowOff>143002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05688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55135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56134</xdr:rowOff>
    </xdr:from>
    <xdr:to>
      <xdr:col>15</xdr:col>
      <xdr:colOff>98425</xdr:colOff>
      <xdr:row>35</xdr:row>
      <xdr:rowOff>170434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05688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27703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170434</xdr:rowOff>
    </xdr:from>
    <xdr:to>
      <xdr:col>11</xdr:col>
      <xdr:colOff>9525</xdr:colOff>
      <xdr:row>36</xdr:row>
      <xdr:rowOff>35560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1711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23131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14478</xdr:rowOff>
    </xdr:from>
    <xdr:to>
      <xdr:col>24</xdr:col>
      <xdr:colOff>76200</xdr:colOff>
      <xdr:row>35</xdr:row>
      <xdr:rowOff>116078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31005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86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92202</xdr:rowOff>
    </xdr:from>
    <xdr:to>
      <xdr:col>20</xdr:col>
      <xdr:colOff>38100</xdr:colOff>
      <xdr:row>36</xdr:row>
      <xdr:rowOff>22352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32529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6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5334</xdr:rowOff>
    </xdr:from>
    <xdr:to>
      <xdr:col>15</xdr:col>
      <xdr:colOff>149225</xdr:colOff>
      <xdr:row>35</xdr:row>
      <xdr:rowOff>106934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117111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119634</xdr:rowOff>
    </xdr:from>
    <xdr:to>
      <xdr:col>11</xdr:col>
      <xdr:colOff>60325</xdr:colOff>
      <xdr:row>36</xdr:row>
      <xdr:rowOff>49784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59961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近年は業務の合理化が進む中で、システム運用に係る経費や使用料等も上昇し、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％の悪化となったものの、依然として類似団体平均を下回っている。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今後も引き続き、増加傾向を改善するため、契約内容の見直し等の更なる経費節減に努めた財政運営を行う。</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10414</xdr:rowOff>
    </xdr:from>
    <xdr:to>
      <xdr:col>82</xdr:col>
      <xdr:colOff>107950</xdr:colOff>
      <xdr:row>17</xdr:row>
      <xdr:rowOff>14986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92506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9415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24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117856</xdr:rowOff>
    </xdr:from>
    <xdr:to>
      <xdr:col>78</xdr:col>
      <xdr:colOff>69850</xdr:colOff>
      <xdr:row>17</xdr:row>
      <xdr:rowOff>10414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86105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117856</xdr:rowOff>
    </xdr:from>
    <xdr:to>
      <xdr:col>73</xdr:col>
      <xdr:colOff>180975</xdr:colOff>
      <xdr:row>16</xdr:row>
      <xdr:rowOff>131572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8610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55135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94996</xdr:rowOff>
    </xdr:from>
    <xdr:to>
      <xdr:col>69</xdr:col>
      <xdr:colOff>92075</xdr:colOff>
      <xdr:row>16</xdr:row>
      <xdr:rowOff>131572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8381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152163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72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131064</xdr:rowOff>
    </xdr:from>
    <xdr:to>
      <xdr:col>78</xdr:col>
      <xdr:colOff>120650</xdr:colOff>
      <xdr:row>17</xdr:row>
      <xdr:rowOff>61214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71391</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643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67056</xdr:rowOff>
    </xdr:from>
    <xdr:to>
      <xdr:col>74</xdr:col>
      <xdr:colOff>31750</xdr:colOff>
      <xdr:row>16</xdr:row>
      <xdr:rowOff>168656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7383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5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80772</xdr:rowOff>
    </xdr:from>
    <xdr:to>
      <xdr:col>69</xdr:col>
      <xdr:colOff>142875</xdr:colOff>
      <xdr:row>17</xdr:row>
      <xdr:rowOff>10922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21099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44196</xdr:rowOff>
    </xdr:from>
    <xdr:to>
      <xdr:col>65</xdr:col>
      <xdr:colOff>53975</xdr:colOff>
      <xdr:row>16</xdr:row>
      <xdr:rowOff>145796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155973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近年は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横ばい状態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となっており、昨年度に続き類似団体平均を上回ることとなった。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今後も社会保障費の増加は避けられない見込みであることから、引き続き、財源の確保に努める。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58</xdr:row>
      <xdr:rowOff>31750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8425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130827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389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107950</xdr:rowOff>
    </xdr:from>
    <xdr:to>
      <xdr:col>19</xdr:col>
      <xdr:colOff>187325</xdr:colOff>
      <xdr:row>58</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8806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54627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107950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842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57</xdr:row>
      <xdr:rowOff>165100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8425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114300</xdr:rowOff>
    </xdr:from>
    <xdr:to>
      <xdr:col>6</xdr:col>
      <xdr:colOff>171450</xdr:colOff>
      <xdr:row>58</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54627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152400</xdr:rowOff>
    </xdr:from>
    <xdr:to>
      <xdr:col>20</xdr:col>
      <xdr:colOff>38100</xdr:colOff>
      <xdr:row>58</xdr:row>
      <xdr:rowOff>82550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67327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1001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57150</xdr:rowOff>
    </xdr:from>
    <xdr:to>
      <xdr:col>15</xdr:col>
      <xdr:colOff>149225</xdr:colOff>
      <xdr:row>57</xdr:row>
      <xdr:rowOff>158750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114300</xdr:rowOff>
    </xdr:from>
    <xdr:to>
      <xdr:col>6</xdr:col>
      <xdr:colOff>171450</xdr:colOff>
      <xdr:row>58</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29227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その他に係る比率は、類似団体平均と比較し、大幅に下回る状況が続いている。　　</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しかしながら、下水道事業への繰出金が増加傾向であることから、地方債発行の抑制や事業の見直しを含む経費の節減等、一般会計への負担を減らすよう努める。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また、他の事業会計においても、更なる経費節減を図るよう努める。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46990</xdr:rowOff>
    </xdr:from>
    <xdr:to>
      <xdr:col>82</xdr:col>
      <xdr:colOff>107950</xdr:colOff>
      <xdr:row>55</xdr:row>
      <xdr:rowOff>52705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5671800" y="947674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13987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786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29845</xdr:rowOff>
    </xdr:from>
    <xdr:to>
      <xdr:col>78</xdr:col>
      <xdr:colOff>69850</xdr:colOff>
      <xdr:row>55</xdr:row>
      <xdr:rowOff>46990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4782800" y="945959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139717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912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29845</xdr:rowOff>
    </xdr:from>
    <xdr:to>
      <xdr:col>73</xdr:col>
      <xdr:colOff>180975</xdr:colOff>
      <xdr:row>55</xdr:row>
      <xdr:rowOff>109855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3893800" y="945959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122572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89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81280</xdr:rowOff>
    </xdr:from>
    <xdr:to>
      <xdr:col>69</xdr:col>
      <xdr:colOff>92075</xdr:colOff>
      <xdr:row>55</xdr:row>
      <xdr:rowOff>109855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004800" y="95110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8272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150495</xdr:rowOff>
    </xdr:from>
    <xdr:to>
      <xdr:col>65</xdr:col>
      <xdr:colOff>53975</xdr:colOff>
      <xdr:row>58</xdr:row>
      <xdr:rowOff>80645</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65422</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1000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1905</xdr:rowOff>
    </xdr:from>
    <xdr:to>
      <xdr:col>82</xdr:col>
      <xdr:colOff>158750</xdr:colOff>
      <xdr:row>55</xdr:row>
      <xdr:rowOff>103505</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43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18432</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27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167640</xdr:rowOff>
    </xdr:from>
    <xdr:to>
      <xdr:col>78</xdr:col>
      <xdr:colOff>120650</xdr:colOff>
      <xdr:row>55</xdr:row>
      <xdr:rowOff>97790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107967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150495</xdr:rowOff>
    </xdr:from>
    <xdr:to>
      <xdr:col>74</xdr:col>
      <xdr:colOff>31750</xdr:colOff>
      <xdr:row>55</xdr:row>
      <xdr:rowOff>80645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40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90822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9177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59055</xdr:rowOff>
    </xdr:from>
    <xdr:to>
      <xdr:col>69</xdr:col>
      <xdr:colOff>142875</xdr:colOff>
      <xdr:row>55</xdr:row>
      <xdr:rowOff>160655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948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170832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257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30480</xdr:rowOff>
    </xdr:from>
    <xdr:to>
      <xdr:col>65</xdr:col>
      <xdr:colOff>53975</xdr:colOff>
      <xdr:row>55</xdr:row>
      <xdr:rowOff>132080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946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142257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22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近年は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減少傾向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が続いており、前年に比べ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、依然として類似団体平均を大幅に上回っている状況である。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主な要因としては、下北地域広域行政事務組合に対する負担金の比率が高いことが考えられる。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今後も引き続き、同様の傾向が続くことが見込まれるため、負担金や補助金交付事業の精査等の更なる見直しに努める。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85852</xdr:rowOff>
    </xdr:from>
    <xdr:to>
      <xdr:col>82</xdr:col>
      <xdr:colOff>107950</xdr:colOff>
      <xdr:row>39</xdr:row>
      <xdr:rowOff>56134</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5671800" y="6600952"/>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159004</xdr:rowOff>
    </xdr:from>
    <xdr:to>
      <xdr:col>78</xdr:col>
      <xdr:colOff>69850</xdr:colOff>
      <xdr:row>39</xdr:row>
      <xdr:rowOff>56134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4782800" y="667410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159004</xdr:rowOff>
    </xdr:from>
    <xdr:to>
      <xdr:col>73</xdr:col>
      <xdr:colOff>180975</xdr:colOff>
      <xdr:row>40</xdr:row>
      <xdr:rowOff>8128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3893800" y="6674104"/>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138430</xdr:rowOff>
    </xdr:from>
    <xdr:to>
      <xdr:col>69</xdr:col>
      <xdr:colOff>92075</xdr:colOff>
      <xdr:row>40</xdr:row>
      <xdr:rowOff>8128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3004800" y="68249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35052</xdr:rowOff>
    </xdr:from>
    <xdr:to>
      <xdr:col>82</xdr:col>
      <xdr:colOff>158750</xdr:colOff>
      <xdr:row>38</xdr:row>
      <xdr:rowOff>136652</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7129</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5334</xdr:rowOff>
    </xdr:from>
    <xdr:to>
      <xdr:col>78</xdr:col>
      <xdr:colOff>120650</xdr:colOff>
      <xdr:row>39</xdr:row>
      <xdr:rowOff>106934</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91711</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778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108204</xdr:rowOff>
    </xdr:from>
    <xdr:to>
      <xdr:col>74</xdr:col>
      <xdr:colOff>31750</xdr:colOff>
      <xdr:row>39</xdr:row>
      <xdr:rowOff>38354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23131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70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128778</xdr:rowOff>
    </xdr:from>
    <xdr:to>
      <xdr:col>69</xdr:col>
      <xdr:colOff>142875</xdr:colOff>
      <xdr:row>40</xdr:row>
      <xdr:rowOff>58928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681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43705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90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87630</xdr:rowOff>
    </xdr:from>
    <xdr:to>
      <xdr:col>65</xdr:col>
      <xdr:colOff>53975</xdr:colOff>
      <xdr:row>40</xdr:row>
      <xdr:rowOff>17780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2557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近年は横ばいの傾向が続いており、類似団体平均を上回る状況となっている。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しかしながら、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大規模事業であったフェリー建造事業債が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順調に減少を続けていることから、引き続き、事業効果及び必要性を考慮したうえで、各事業への地方債活用の有効性を見極めながらも抑制に努める。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85089</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3987800" y="13225780"/>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138430</xdr:rowOff>
    </xdr:from>
    <xdr:to>
      <xdr:col>19</xdr:col>
      <xdr:colOff>187325</xdr:colOff>
      <xdr:row>77</xdr:row>
      <xdr:rowOff>85089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098800" y="13168630"/>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138430</xdr:rowOff>
    </xdr:from>
    <xdr:to>
      <xdr:col>15</xdr:col>
      <xdr:colOff>98425</xdr:colOff>
      <xdr:row>77</xdr:row>
      <xdr:rowOff>62230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316863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20337</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62230</xdr:rowOff>
    </xdr:from>
    <xdr:to>
      <xdr:col>11</xdr:col>
      <xdr:colOff>9525</xdr:colOff>
      <xdr:row>77</xdr:row>
      <xdr:rowOff>107950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1320800" y="13263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81297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116857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34289</xdr:rowOff>
    </xdr:from>
    <xdr:to>
      <xdr:col>20</xdr:col>
      <xdr:colOff>38100</xdr:colOff>
      <xdr:row>77</xdr:row>
      <xdr:rowOff>135889</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120666</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32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87630</xdr:rowOff>
    </xdr:from>
    <xdr:to>
      <xdr:col>15</xdr:col>
      <xdr:colOff>149225</xdr:colOff>
      <xdr:row>77</xdr:row>
      <xdr:rowOff>17780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2557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11430</xdr:rowOff>
    </xdr:from>
    <xdr:to>
      <xdr:col>11</xdr:col>
      <xdr:colOff>60325</xdr:colOff>
      <xdr:row>77</xdr:row>
      <xdr:rowOff>113030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97807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57150</xdr:rowOff>
    </xdr:from>
    <xdr:to>
      <xdr:col>6</xdr:col>
      <xdr:colOff>171450</xdr:colOff>
      <xdr:row>77</xdr:row>
      <xdr:rowOff>158750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143527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近年は横ばいの傾向が続いており、前年度と比較し、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今後も引き続き、抑制に努め経費節減に努める。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165100</xdr:rowOff>
    </xdr:from>
    <xdr:to>
      <xdr:col>82</xdr:col>
      <xdr:colOff>107950</xdr:colOff>
      <xdr:row>78</xdr:row>
      <xdr:rowOff>24130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3195300"/>
          <a:ext cx="8382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52088</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42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153670</xdr:rowOff>
    </xdr:from>
    <xdr:to>
      <xdr:col>78</xdr:col>
      <xdr:colOff>69850</xdr:colOff>
      <xdr:row>78</xdr:row>
      <xdr:rowOff>24130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18387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153670</xdr:rowOff>
    </xdr:from>
    <xdr:to>
      <xdr:col>73</xdr:col>
      <xdr:colOff>180975</xdr:colOff>
      <xdr:row>78</xdr:row>
      <xdr:rowOff>123189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183870"/>
          <a:ext cx="889000" cy="31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21607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88900</xdr:rowOff>
    </xdr:from>
    <xdr:to>
      <xdr:col>69</xdr:col>
      <xdr:colOff>92075</xdr:colOff>
      <xdr:row>78</xdr:row>
      <xdr:rowOff>123189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34620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2557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34289</xdr:rowOff>
    </xdr:from>
    <xdr:to>
      <xdr:col>65</xdr:col>
      <xdr:colOff>53975</xdr:colOff>
      <xdr:row>79</xdr:row>
      <xdr:rowOff>135889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7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120666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130827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144780</xdr:rowOff>
    </xdr:from>
    <xdr:to>
      <xdr:col>78</xdr:col>
      <xdr:colOff>120650</xdr:colOff>
      <xdr:row>78</xdr:row>
      <xdr:rowOff>74930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85107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115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102870</xdr:rowOff>
    </xdr:from>
    <xdr:to>
      <xdr:col>74</xdr:col>
      <xdr:colOff>31750</xdr:colOff>
      <xdr:row>77</xdr:row>
      <xdr:rowOff>33020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43197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72389</xdr:rowOff>
    </xdr:from>
    <xdr:to>
      <xdr:col>69</xdr:col>
      <xdr:colOff>142875</xdr:colOff>
      <xdr:row>79</xdr:row>
      <xdr:rowOff>2539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44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12716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21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38100</xdr:rowOff>
    </xdr:from>
    <xdr:to>
      <xdr:col>65</xdr:col>
      <xdr:colOff>53975</xdr:colOff>
      <xdr:row>78</xdr:row>
      <xdr:rowOff>139700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149877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青森県大間町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41894</xdr:rowOff>
    </xdr:from>
    <xdr:to>
      <xdr:col>29</xdr:col>
      <xdr:colOff>127000</xdr:colOff>
      <xdr:row>18</xdr:row>
      <xdr:rowOff>63447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75619"/>
          <a:ext cx="647700" cy="21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14614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05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63447</xdr:rowOff>
    </xdr:from>
    <xdr:to>
      <xdr:col>26</xdr:col>
      <xdr:colOff>50800</xdr:colOff>
      <xdr:row>18</xdr:row>
      <xdr:rowOff>63924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97172"/>
          <a:ext cx="698500" cy="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129552</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48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60119</xdr:rowOff>
    </xdr:from>
    <xdr:to>
      <xdr:col>22</xdr:col>
      <xdr:colOff>114300</xdr:colOff>
      <xdr:row>18</xdr:row>
      <xdr:rowOff>63924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3606800" y="3193844"/>
          <a:ext cx="698500" cy="3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148553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76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60119</xdr:rowOff>
    </xdr:from>
    <xdr:to>
      <xdr:col>18</xdr:col>
      <xdr:colOff>177800</xdr:colOff>
      <xdr:row>18</xdr:row>
      <xdr:rowOff>79038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93844"/>
          <a:ext cx="698500" cy="18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162726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78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29244</xdr:rowOff>
    </xdr:from>
    <xdr:to>
      <xdr:col>15</xdr:col>
      <xdr:colOff>101600</xdr:colOff>
      <xdr:row>18</xdr:row>
      <xdr:rowOff>130844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629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115621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24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162544</xdr:rowOff>
    </xdr:from>
    <xdr:to>
      <xdr:col>29</xdr:col>
      <xdr:colOff>177800</xdr:colOff>
      <xdr:row>18</xdr:row>
      <xdr:rowOff>92694</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24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71121</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33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12647</xdr:rowOff>
    </xdr:from>
    <xdr:to>
      <xdr:col>26</xdr:col>
      <xdr:colOff>101600</xdr:colOff>
      <xdr:row>18</xdr:row>
      <xdr:rowOff>114247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46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99024</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3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13124</xdr:rowOff>
    </xdr:from>
    <xdr:to>
      <xdr:col>22</xdr:col>
      <xdr:colOff>165100</xdr:colOff>
      <xdr:row>18</xdr:row>
      <xdr:rowOff>114724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46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99501</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33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9319</xdr:rowOff>
    </xdr:from>
    <xdr:to>
      <xdr:col>19</xdr:col>
      <xdr:colOff>38100</xdr:colOff>
      <xdr:row>18</xdr:row>
      <xdr:rowOff>110919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43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95696</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2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28238</xdr:rowOff>
    </xdr:from>
    <xdr:to>
      <xdr:col>15</xdr:col>
      <xdr:colOff>101600</xdr:colOff>
      <xdr:row>18</xdr:row>
      <xdr:rowOff>129838</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61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140015</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9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115360</xdr:rowOff>
    </xdr:from>
    <xdr:to>
      <xdr:col>29</xdr:col>
      <xdr:colOff>127000</xdr:colOff>
      <xdr:row>35</xdr:row>
      <xdr:rowOff>157394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725710"/>
          <a:ext cx="647700" cy="42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100137</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104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157394</xdr:rowOff>
    </xdr:from>
    <xdr:to>
      <xdr:col>26</xdr:col>
      <xdr:colOff>50800</xdr:colOff>
      <xdr:row>35</xdr:row>
      <xdr:rowOff>179583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767744"/>
          <a:ext cx="698500" cy="22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216347</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48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179583</xdr:rowOff>
    </xdr:from>
    <xdr:to>
      <xdr:col>22</xdr:col>
      <xdr:colOff>114300</xdr:colOff>
      <xdr:row>35</xdr:row>
      <xdr:rowOff>181082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789933"/>
          <a:ext cx="698500" cy="1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235407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0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181082</xdr:rowOff>
    </xdr:from>
    <xdr:to>
      <xdr:col>18</xdr:col>
      <xdr:colOff>177800</xdr:colOff>
      <xdr:row>35</xdr:row>
      <xdr:rowOff>182650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791432"/>
          <a:ext cx="698500" cy="15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232140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4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188722</xdr:rowOff>
    </xdr:from>
    <xdr:to>
      <xdr:col>15</xdr:col>
      <xdr:colOff>101600</xdr:colOff>
      <xdr:row>35</xdr:row>
      <xdr:rowOff>290322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99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275099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8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64560</xdr:rowOff>
    </xdr:from>
    <xdr:to>
      <xdr:col>29</xdr:col>
      <xdr:colOff>177800</xdr:colOff>
      <xdr:row>35</xdr:row>
      <xdr:rowOff>166160</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674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252537</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519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106594</xdr:rowOff>
    </xdr:from>
    <xdr:to>
      <xdr:col>26</xdr:col>
      <xdr:colOff>101600</xdr:colOff>
      <xdr:row>35</xdr:row>
      <xdr:rowOff>208194</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16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192971</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803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128783</xdr:rowOff>
    </xdr:from>
    <xdr:to>
      <xdr:col>22</xdr:col>
      <xdr:colOff>165100</xdr:colOff>
      <xdr:row>35</xdr:row>
      <xdr:rowOff>230383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39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215160</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825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130282</xdr:rowOff>
    </xdr:from>
    <xdr:to>
      <xdr:col>19</xdr:col>
      <xdr:colOff>38100</xdr:colOff>
      <xdr:row>35</xdr:row>
      <xdr:rowOff>231882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40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242059</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50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131850</xdr:rowOff>
    </xdr:from>
    <xdr:to>
      <xdr:col>15</xdr:col>
      <xdr:colOff>101600</xdr:colOff>
      <xdr:row>35</xdr:row>
      <xdr:rowOff>233450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42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243627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5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青森県大間町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4,771
4,758
52.09
6,829,249
6,568,627
258,939
2,512,180
4,129,697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170746</xdr:rowOff>
    </xdr:from>
    <xdr:to>
      <xdr:col>24</xdr:col>
      <xdr:colOff>63500</xdr:colOff>
      <xdr:row>38</xdr:row>
      <xdr:rowOff>1070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514396"/>
          <a:ext cx="838200" cy="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67105</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67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1070</xdr:rowOff>
    </xdr:from>
    <xdr:to>
      <xdr:col>19</xdr:col>
      <xdr:colOff>177800</xdr:colOff>
      <xdr:row>38</xdr:row>
      <xdr:rowOff>1450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516170"/>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169302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599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1450</xdr:rowOff>
    </xdr:from>
    <xdr:to>
      <xdr:col>15</xdr:col>
      <xdr:colOff>50800</xdr:colOff>
      <xdr:row>38</xdr:row>
      <xdr:rowOff>7159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516550"/>
          <a:ext cx="889000" cy="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13883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7159</xdr:rowOff>
    </xdr:from>
    <xdr:to>
      <xdr:col>10</xdr:col>
      <xdr:colOff>114300</xdr:colOff>
      <xdr:row>38</xdr:row>
      <xdr:rowOff>19895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522259"/>
          <a:ext cx="8890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27770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69448</xdr:rowOff>
    </xdr:from>
    <xdr:to>
      <xdr:col>6</xdr:col>
      <xdr:colOff>38100</xdr:colOff>
      <xdr:row>37</xdr:row>
      <xdr:rowOff>171048</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41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16125</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188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119946</xdr:rowOff>
    </xdr:from>
    <xdr:to>
      <xdr:col>24</xdr:col>
      <xdr:colOff>114300</xdr:colOff>
      <xdr:row>38</xdr:row>
      <xdr:rowOff>50096</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46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34873</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78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121719</xdr:rowOff>
    </xdr:from>
    <xdr:to>
      <xdr:col>20</xdr:col>
      <xdr:colOff>38100</xdr:colOff>
      <xdr:row>38</xdr:row>
      <xdr:rowOff>51870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4653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42997</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55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122100</xdr:rowOff>
    </xdr:from>
    <xdr:to>
      <xdr:col>15</xdr:col>
      <xdr:colOff>101600</xdr:colOff>
      <xdr:row>38</xdr:row>
      <xdr:rowOff>52250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43377</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558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127810</xdr:rowOff>
    </xdr:from>
    <xdr:to>
      <xdr:col>10</xdr:col>
      <xdr:colOff>165100</xdr:colOff>
      <xdr:row>38</xdr:row>
      <xdr:rowOff>57959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714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49086</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56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140545</xdr:rowOff>
    </xdr:from>
    <xdr:to>
      <xdr:col>6</xdr:col>
      <xdr:colOff>38100</xdr:colOff>
      <xdr:row>38</xdr:row>
      <xdr:rowOff>70695</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8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61822</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57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24819</xdr:rowOff>
    </xdr:from>
    <xdr:to>
      <xdr:col>24</xdr:col>
      <xdr:colOff>63500</xdr:colOff>
      <xdr:row>58</xdr:row>
      <xdr:rowOff>33420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968919"/>
          <a:ext cx="838200" cy="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24317</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25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33420</xdr:rowOff>
    </xdr:from>
    <xdr:to>
      <xdr:col>19</xdr:col>
      <xdr:colOff>177800</xdr:colOff>
      <xdr:row>58</xdr:row>
      <xdr:rowOff>54211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77520"/>
          <a:ext cx="889000" cy="2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123649</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55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50038</xdr:rowOff>
    </xdr:from>
    <xdr:to>
      <xdr:col>15</xdr:col>
      <xdr:colOff>50800</xdr:colOff>
      <xdr:row>58</xdr:row>
      <xdr:rowOff>54211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994138"/>
          <a:ext cx="889000" cy="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157395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587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50038</xdr:rowOff>
    </xdr:from>
    <xdr:to>
      <xdr:col>10</xdr:col>
      <xdr:colOff>114300</xdr:colOff>
      <xdr:row>58</xdr:row>
      <xdr:rowOff>65474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94138"/>
          <a:ext cx="889000" cy="1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170442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60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145038</xdr:rowOff>
    </xdr:from>
    <xdr:to>
      <xdr:col>6</xdr:col>
      <xdr:colOff>38100</xdr:colOff>
      <xdr:row>58</xdr:row>
      <xdr:rowOff>75188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91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91715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92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145469</xdr:rowOff>
    </xdr:from>
    <xdr:to>
      <xdr:col>24</xdr:col>
      <xdr:colOff>114300</xdr:colOff>
      <xdr:row>58</xdr:row>
      <xdr:rowOff>75619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1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60396</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33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154070</xdr:rowOff>
    </xdr:from>
    <xdr:to>
      <xdr:col>20</xdr:col>
      <xdr:colOff>38100</xdr:colOff>
      <xdr:row>58</xdr:row>
      <xdr:rowOff>84220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2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75347</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10019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3411</xdr:rowOff>
    </xdr:from>
    <xdr:to>
      <xdr:col>15</xdr:col>
      <xdr:colOff>101600</xdr:colOff>
      <xdr:row>58</xdr:row>
      <xdr:rowOff>105011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4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96138</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1004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170688</xdr:rowOff>
    </xdr:from>
    <xdr:to>
      <xdr:col>10</xdr:col>
      <xdr:colOff>165100</xdr:colOff>
      <xdr:row>58</xdr:row>
      <xdr:rowOff>100838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4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91965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1003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14674</xdr:rowOff>
    </xdr:from>
    <xdr:to>
      <xdr:col>6</xdr:col>
      <xdr:colOff>38100</xdr:colOff>
      <xdr:row>58</xdr:row>
      <xdr:rowOff>116274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5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107401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10051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92796</xdr:rowOff>
    </xdr:from>
    <xdr:to>
      <xdr:col>24</xdr:col>
      <xdr:colOff>63500</xdr:colOff>
      <xdr:row>78</xdr:row>
      <xdr:rowOff>101327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465896"/>
          <a:ext cx="838200" cy="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99359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29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84832</xdr:rowOff>
    </xdr:from>
    <xdr:to>
      <xdr:col>19</xdr:col>
      <xdr:colOff>177800</xdr:colOff>
      <xdr:row>78</xdr:row>
      <xdr:rowOff>101327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457932"/>
          <a:ext cx="889000" cy="1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28340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05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70800</xdr:rowOff>
    </xdr:from>
    <xdr:to>
      <xdr:col>15</xdr:col>
      <xdr:colOff>50800</xdr:colOff>
      <xdr:row>78</xdr:row>
      <xdr:rowOff>84832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443900"/>
          <a:ext cx="889000" cy="1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39426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06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70800</xdr:rowOff>
    </xdr:from>
    <xdr:to>
      <xdr:col>10</xdr:col>
      <xdr:colOff>114300</xdr:colOff>
      <xdr:row>78</xdr:row>
      <xdr:rowOff>91949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43900"/>
          <a:ext cx="889000" cy="2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57509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16151</xdr:rowOff>
    </xdr:from>
    <xdr:to>
      <xdr:col>6</xdr:col>
      <xdr:colOff>38100</xdr:colOff>
      <xdr:row>78</xdr:row>
      <xdr:rowOff>117751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89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134278</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6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41996</xdr:rowOff>
    </xdr:from>
    <xdr:to>
      <xdr:col>24</xdr:col>
      <xdr:colOff>114300</xdr:colOff>
      <xdr:row>78</xdr:row>
      <xdr:rowOff>143596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41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128373</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3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50527</xdr:rowOff>
    </xdr:from>
    <xdr:to>
      <xdr:col>20</xdr:col>
      <xdr:colOff>38100</xdr:colOff>
      <xdr:row>78</xdr:row>
      <xdr:rowOff>152127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2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143254</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516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34032</xdr:rowOff>
    </xdr:from>
    <xdr:to>
      <xdr:col>15</xdr:col>
      <xdr:colOff>101600</xdr:colOff>
      <xdr:row>78</xdr:row>
      <xdr:rowOff>135632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0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126759</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49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20000</xdr:rowOff>
    </xdr:from>
    <xdr:to>
      <xdr:col>10</xdr:col>
      <xdr:colOff>165100</xdr:colOff>
      <xdr:row>78</xdr:row>
      <xdr:rowOff>121600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9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112727</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48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41149</xdr:rowOff>
    </xdr:from>
    <xdr:to>
      <xdr:col>6</xdr:col>
      <xdr:colOff>38100</xdr:colOff>
      <xdr:row>78</xdr:row>
      <xdr:rowOff>142749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1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133876</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50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31496</xdr:rowOff>
    </xdr:from>
    <xdr:to>
      <xdr:col>24</xdr:col>
      <xdr:colOff>63500</xdr:colOff>
      <xdr:row>95</xdr:row>
      <xdr:rowOff>87130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319246"/>
          <a:ext cx="838200" cy="5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1295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7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108114</xdr:rowOff>
    </xdr:from>
    <xdr:to>
      <xdr:col>19</xdr:col>
      <xdr:colOff>177800</xdr:colOff>
      <xdr:row>95</xdr:row>
      <xdr:rowOff>31496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224414"/>
          <a:ext cx="889000" cy="9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118160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40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108114</xdr:rowOff>
    </xdr:from>
    <xdr:to>
      <xdr:col>15</xdr:col>
      <xdr:colOff>50800</xdr:colOff>
      <xdr:row>96</xdr:row>
      <xdr:rowOff>24402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224414"/>
          <a:ext cx="889000" cy="25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55060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24402</xdr:rowOff>
    </xdr:from>
    <xdr:to>
      <xdr:col>10</xdr:col>
      <xdr:colOff>114300</xdr:colOff>
      <xdr:row>96</xdr:row>
      <xdr:rowOff>48938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483602"/>
          <a:ext cx="889000" cy="2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80382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105953</xdr:rowOff>
    </xdr:from>
    <xdr:to>
      <xdr:col>6</xdr:col>
      <xdr:colOff>38100</xdr:colOff>
      <xdr:row>96</xdr:row>
      <xdr:rowOff>36103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39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52630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16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36330</xdr:rowOff>
    </xdr:from>
    <xdr:to>
      <xdr:col>24</xdr:col>
      <xdr:colOff>114300</xdr:colOff>
      <xdr:row>95</xdr:row>
      <xdr:rowOff>137930</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32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14757</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302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152146</xdr:rowOff>
    </xdr:from>
    <xdr:to>
      <xdr:col>20</xdr:col>
      <xdr:colOff>38100</xdr:colOff>
      <xdr:row>95</xdr:row>
      <xdr:rowOff>82296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26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98823</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04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57314</xdr:rowOff>
    </xdr:from>
    <xdr:to>
      <xdr:col>15</xdr:col>
      <xdr:colOff>101600</xdr:colOff>
      <xdr:row>94</xdr:row>
      <xdr:rowOff>158914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17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3991</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08795" y="15948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145052</xdr:rowOff>
    </xdr:from>
    <xdr:to>
      <xdr:col>10</xdr:col>
      <xdr:colOff>165100</xdr:colOff>
      <xdr:row>96</xdr:row>
      <xdr:rowOff>75202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43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66329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52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169588</xdr:rowOff>
    </xdr:from>
    <xdr:to>
      <xdr:col>6</xdr:col>
      <xdr:colOff>38100</xdr:colOff>
      <xdr:row>96</xdr:row>
      <xdr:rowOff>99738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45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90865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55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130023</xdr:rowOff>
    </xdr:from>
    <xdr:to>
      <xdr:col>55</xdr:col>
      <xdr:colOff>0</xdr:colOff>
      <xdr:row>36</xdr:row>
      <xdr:rowOff>34523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5787873"/>
          <a:ext cx="838200" cy="41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127870</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28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34523</xdr:rowOff>
    </xdr:from>
    <xdr:to>
      <xdr:col>50</xdr:col>
      <xdr:colOff>114300</xdr:colOff>
      <xdr:row>36</xdr:row>
      <xdr:rowOff>143870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206723"/>
          <a:ext cx="889000" cy="10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107484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279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75932</xdr:rowOff>
    </xdr:from>
    <xdr:to>
      <xdr:col>45</xdr:col>
      <xdr:colOff>177800</xdr:colOff>
      <xdr:row>36</xdr:row>
      <xdr:rowOff>143870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076682"/>
          <a:ext cx="889000" cy="23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1936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75932</xdr:rowOff>
    </xdr:from>
    <xdr:to>
      <xdr:col>41</xdr:col>
      <xdr:colOff>50800</xdr:colOff>
      <xdr:row>37</xdr:row>
      <xdr:rowOff>17079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076682"/>
          <a:ext cx="889000" cy="28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129931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50920</xdr:rowOff>
    </xdr:from>
    <xdr:to>
      <xdr:col>36</xdr:col>
      <xdr:colOff>165100</xdr:colOff>
      <xdr:row>37</xdr:row>
      <xdr:rowOff>152520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143647</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87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79223</xdr:rowOff>
    </xdr:from>
    <xdr:to>
      <xdr:col>55</xdr:col>
      <xdr:colOff>50800</xdr:colOff>
      <xdr:row>34</xdr:row>
      <xdr:rowOff>9373</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73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102100</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588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155173</xdr:rowOff>
    </xdr:from>
    <xdr:to>
      <xdr:col>50</xdr:col>
      <xdr:colOff>165100</xdr:colOff>
      <xdr:row>36</xdr:row>
      <xdr:rowOff>85323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15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101850</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931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93070</xdr:rowOff>
    </xdr:from>
    <xdr:to>
      <xdr:col>46</xdr:col>
      <xdr:colOff>38100</xdr:colOff>
      <xdr:row>37</xdr:row>
      <xdr:rowOff>23220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26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14347</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35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25132</xdr:rowOff>
    </xdr:from>
    <xdr:to>
      <xdr:col>41</xdr:col>
      <xdr:colOff>101600</xdr:colOff>
      <xdr:row>35</xdr:row>
      <xdr:rowOff>126732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02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143259</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801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137729</xdr:rowOff>
    </xdr:from>
    <xdr:to>
      <xdr:col>36</xdr:col>
      <xdr:colOff>165100</xdr:colOff>
      <xdr:row>37</xdr:row>
      <xdr:rowOff>67879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30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84406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085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28380</xdr:rowOff>
    </xdr:from>
    <xdr:to>
      <xdr:col>55</xdr:col>
      <xdr:colOff>0</xdr:colOff>
      <xdr:row>58</xdr:row>
      <xdr:rowOff>47632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972480"/>
          <a:ext cx="838200" cy="1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134377</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3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47632</xdr:rowOff>
    </xdr:from>
    <xdr:to>
      <xdr:col>50</xdr:col>
      <xdr:colOff>114300</xdr:colOff>
      <xdr:row>58</xdr:row>
      <xdr:rowOff>133824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991732"/>
          <a:ext cx="889000" cy="8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68148</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66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63489</xdr:rowOff>
    </xdr:from>
    <xdr:to>
      <xdr:col>45</xdr:col>
      <xdr:colOff>177800</xdr:colOff>
      <xdr:row>58</xdr:row>
      <xdr:rowOff>133824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10007589"/>
          <a:ext cx="889000" cy="7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71797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67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63489</xdr:rowOff>
    </xdr:from>
    <xdr:to>
      <xdr:col>41</xdr:col>
      <xdr:colOff>50800</xdr:colOff>
      <xdr:row>58</xdr:row>
      <xdr:rowOff>92949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10007589"/>
          <a:ext cx="889000" cy="2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53839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65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20111</xdr:rowOff>
    </xdr:from>
    <xdr:to>
      <xdr:col>36</xdr:col>
      <xdr:colOff>165100</xdr:colOff>
      <xdr:row>58</xdr:row>
      <xdr:rowOff>121711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64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138238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73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149030</xdr:rowOff>
    </xdr:from>
    <xdr:to>
      <xdr:col>55</xdr:col>
      <xdr:colOff>50800</xdr:colOff>
      <xdr:row>58</xdr:row>
      <xdr:rowOff>79180</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127457</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0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168282</xdr:rowOff>
    </xdr:from>
    <xdr:to>
      <xdr:col>50</xdr:col>
      <xdr:colOff>165100</xdr:colOff>
      <xdr:row>58</xdr:row>
      <xdr:rowOff>98432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4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89559</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03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83024</xdr:rowOff>
    </xdr:from>
    <xdr:to>
      <xdr:col>46</xdr:col>
      <xdr:colOff>38100</xdr:colOff>
      <xdr:row>59</xdr:row>
      <xdr:rowOff>13174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2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4301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119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12689</xdr:rowOff>
    </xdr:from>
    <xdr:to>
      <xdr:col>41</xdr:col>
      <xdr:colOff>101600</xdr:colOff>
      <xdr:row>58</xdr:row>
      <xdr:rowOff>114289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5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105416</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10049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42149</xdr:rowOff>
    </xdr:from>
    <xdr:to>
      <xdr:col>36</xdr:col>
      <xdr:colOff>165100</xdr:colOff>
      <xdr:row>58</xdr:row>
      <xdr:rowOff>143749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8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134876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078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98879</xdr:rowOff>
    </xdr:from>
    <xdr:to>
      <xdr:col>55</xdr:col>
      <xdr:colOff>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166082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67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98879</xdr:rowOff>
    </xdr:from>
    <xdr:to>
      <xdr:col>50</xdr:col>
      <xdr:colOff>114300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81149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98879</xdr:rowOff>
    </xdr:from>
    <xdr:to>
      <xdr:col>45</xdr:col>
      <xdr:colOff>177800</xdr:colOff>
      <xdr:row>79</xdr:row>
      <xdr:rowOff>98879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92783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9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84697</xdr:rowOff>
    </xdr:from>
    <xdr:to>
      <xdr:col>41</xdr:col>
      <xdr:colOff>50800</xdr:colOff>
      <xdr:row>79</xdr:row>
      <xdr:rowOff>98879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629247"/>
          <a:ext cx="889000" cy="1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79567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8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693</xdr:rowOff>
    </xdr:from>
    <xdr:to>
      <xdr:col>36</xdr:col>
      <xdr:colOff>165100</xdr:colOff>
      <xdr:row>79</xdr:row>
      <xdr:rowOff>102293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54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118820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32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48079</xdr:rowOff>
    </xdr:from>
    <xdr:to>
      <xdr:col>55</xdr:col>
      <xdr:colOff>50800</xdr:colOff>
      <xdr:row>79</xdr:row>
      <xdr:rowOff>149679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134456</xdr:rowOff>
    </xdr:from>
    <xdr:ext cx="249299"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48079</xdr:rowOff>
    </xdr:from>
    <xdr:to>
      <xdr:col>50</xdr:col>
      <xdr:colOff>165100</xdr:colOff>
      <xdr:row>79</xdr:row>
      <xdr:rowOff>149679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140806</xdr:rowOff>
    </xdr:from>
    <xdr:ext cx="249299"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514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48079</xdr:rowOff>
    </xdr:from>
    <xdr:to>
      <xdr:col>46</xdr:col>
      <xdr:colOff>38100</xdr:colOff>
      <xdr:row>79</xdr:row>
      <xdr:rowOff>149679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140806</xdr:rowOff>
    </xdr:from>
    <xdr:ext cx="249299"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625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48079</xdr:rowOff>
    </xdr:from>
    <xdr:to>
      <xdr:col>41</xdr:col>
      <xdr:colOff>101600</xdr:colOff>
      <xdr:row>79</xdr:row>
      <xdr:rowOff>149679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140806</xdr:rowOff>
    </xdr:from>
    <xdr:ext cx="249299"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73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33897</xdr:rowOff>
    </xdr:from>
    <xdr:to>
      <xdr:col>36</xdr:col>
      <xdr:colOff>165100</xdr:colOff>
      <xdr:row>79</xdr:row>
      <xdr:rowOff>135497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7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126624</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67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18937</xdr:rowOff>
    </xdr:from>
    <xdr:to>
      <xdr:col>55</xdr:col>
      <xdr:colOff>0</xdr:colOff>
      <xdr:row>98</xdr:row>
      <xdr:rowOff>41016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821037"/>
          <a:ext cx="838200" cy="2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171132</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801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41016</xdr:rowOff>
    </xdr:from>
    <xdr:to>
      <xdr:col>50</xdr:col>
      <xdr:colOff>114300</xdr:colOff>
      <xdr:row>98</xdr:row>
      <xdr:rowOff>165526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843116"/>
          <a:ext cx="889000" cy="12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137391</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93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60646</xdr:rowOff>
    </xdr:from>
    <xdr:to>
      <xdr:col>45</xdr:col>
      <xdr:colOff>177800</xdr:colOff>
      <xdr:row>98</xdr:row>
      <xdr:rowOff>165526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862746"/>
          <a:ext cx="889000" cy="10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3883</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63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60646</xdr:rowOff>
    </xdr:from>
    <xdr:to>
      <xdr:col>41</xdr:col>
      <xdr:colOff>50800</xdr:colOff>
      <xdr:row>98</xdr:row>
      <xdr:rowOff>115368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862746"/>
          <a:ext cx="889000" cy="5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116414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91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96811</xdr:rowOff>
    </xdr:from>
    <xdr:to>
      <xdr:col>36</xdr:col>
      <xdr:colOff>165100</xdr:colOff>
      <xdr:row>99</xdr:row>
      <xdr:rowOff>26961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98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99</xdr:row>
      <xdr:rowOff>18088</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991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139587</xdr:rowOff>
    </xdr:from>
    <xdr:to>
      <xdr:col>55</xdr:col>
      <xdr:colOff>50800</xdr:colOff>
      <xdr:row>98</xdr:row>
      <xdr:rowOff>69737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77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162464</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62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161666</xdr:rowOff>
    </xdr:from>
    <xdr:to>
      <xdr:col>50</xdr:col>
      <xdr:colOff>165100</xdr:colOff>
      <xdr:row>98</xdr:row>
      <xdr:rowOff>91816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79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108343</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567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114726</xdr:rowOff>
    </xdr:from>
    <xdr:to>
      <xdr:col>46</xdr:col>
      <xdr:colOff>38100</xdr:colOff>
      <xdr:row>99</xdr:row>
      <xdr:rowOff>44876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91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36003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700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9846</xdr:rowOff>
    </xdr:from>
    <xdr:to>
      <xdr:col>41</xdr:col>
      <xdr:colOff>101600</xdr:colOff>
      <xdr:row>98</xdr:row>
      <xdr:rowOff>111446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81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127973</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5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64568</xdr:rowOff>
    </xdr:from>
    <xdr:to>
      <xdr:col>36</xdr:col>
      <xdr:colOff>165100</xdr:colOff>
      <xdr:row>98</xdr:row>
      <xdr:rowOff>166168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6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11245</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641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155425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9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78415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79779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81824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144156</xdr:rowOff>
    </xdr:from>
    <xdr:to>
      <xdr:col>67</xdr:col>
      <xdr:colOff>101600</xdr:colOff>
      <xdr:row>39</xdr:row>
      <xdr:rowOff>74306</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5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90832</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43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110976</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2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162814</xdr:rowOff>
    </xdr:from>
    <xdr:to>
      <xdr:col>67</xdr:col>
      <xdr:colOff>101600</xdr:colOff>
      <xdr:row>59</xdr:row>
      <xdr:rowOff>92964</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0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109491</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882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20385</xdr:rowOff>
    </xdr:from>
    <xdr:to>
      <xdr:col>85</xdr:col>
      <xdr:colOff>127000</xdr:colOff>
      <xdr:row>78</xdr:row>
      <xdr:rowOff>23245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393485"/>
          <a:ext cx="838200" cy="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30456</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060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23245</xdr:rowOff>
    </xdr:from>
    <xdr:to>
      <xdr:col>81</xdr:col>
      <xdr:colOff>50800</xdr:colOff>
      <xdr:row>78</xdr:row>
      <xdr:rowOff>34314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396345"/>
          <a:ext cx="889000" cy="1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128765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298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34314</xdr:rowOff>
    </xdr:from>
    <xdr:to>
      <xdr:col>76</xdr:col>
      <xdr:colOff>114300</xdr:colOff>
      <xdr:row>78</xdr:row>
      <xdr:rowOff>38329</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407414"/>
          <a:ext cx="889000" cy="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154759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38329</xdr:rowOff>
    </xdr:from>
    <xdr:to>
      <xdr:col>71</xdr:col>
      <xdr:colOff>177800</xdr:colOff>
      <xdr:row>78</xdr:row>
      <xdr:rowOff>45081</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411429"/>
          <a:ext cx="889000" cy="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168634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124225</xdr:rowOff>
    </xdr:from>
    <xdr:to>
      <xdr:col>67</xdr:col>
      <xdr:colOff>101600</xdr:colOff>
      <xdr:row>78</xdr:row>
      <xdr:rowOff>54375</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32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70902</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101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141035</xdr:rowOff>
    </xdr:from>
    <xdr:to>
      <xdr:col>85</xdr:col>
      <xdr:colOff>177800</xdr:colOff>
      <xdr:row>78</xdr:row>
      <xdr:rowOff>71185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34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119462</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321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143895</xdr:rowOff>
    </xdr:from>
    <xdr:to>
      <xdr:col>81</xdr:col>
      <xdr:colOff>101600</xdr:colOff>
      <xdr:row>78</xdr:row>
      <xdr:rowOff>74045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34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65172</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3438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154964</xdr:rowOff>
    </xdr:from>
    <xdr:to>
      <xdr:col>76</xdr:col>
      <xdr:colOff>165100</xdr:colOff>
      <xdr:row>78</xdr:row>
      <xdr:rowOff>85114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35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76241</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44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158979</xdr:rowOff>
    </xdr:from>
    <xdr:to>
      <xdr:col>72</xdr:col>
      <xdr:colOff>38100</xdr:colOff>
      <xdr:row>78</xdr:row>
      <xdr:rowOff>89129</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36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80256</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45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165731</xdr:rowOff>
    </xdr:from>
    <xdr:to>
      <xdr:col>67</xdr:col>
      <xdr:colOff>101600</xdr:colOff>
      <xdr:row>78</xdr:row>
      <xdr:rowOff>95881</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36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87008</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46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154417</xdr:rowOff>
    </xdr:from>
    <xdr:to>
      <xdr:col>85</xdr:col>
      <xdr:colOff>127000</xdr:colOff>
      <xdr:row>98</xdr:row>
      <xdr:rowOff>110184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785067"/>
          <a:ext cx="838200" cy="12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45967</xdr:rowOff>
    </xdr:from>
    <xdr:ext cx="599010"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676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154417</xdr:rowOff>
    </xdr:from>
    <xdr:to>
      <xdr:col>81</xdr:col>
      <xdr:colOff>50800</xdr:colOff>
      <xdr:row>98</xdr:row>
      <xdr:rowOff>5868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785067"/>
          <a:ext cx="889000" cy="2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107297</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181795" y="1690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5868</xdr:rowOff>
    </xdr:from>
    <xdr:to>
      <xdr:col>76</xdr:col>
      <xdr:colOff>114300</xdr:colOff>
      <xdr:row>98</xdr:row>
      <xdr:rowOff>42780</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807968"/>
          <a:ext cx="889000" cy="3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88876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890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42780</xdr:rowOff>
    </xdr:from>
    <xdr:to>
      <xdr:col>71</xdr:col>
      <xdr:colOff>177800</xdr:colOff>
      <xdr:row>98</xdr:row>
      <xdr:rowOff>97160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844880"/>
          <a:ext cx="889000" cy="5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155639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9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98538</xdr:rowOff>
    </xdr:from>
    <xdr:to>
      <xdr:col>67</xdr:col>
      <xdr:colOff>101600</xdr:colOff>
      <xdr:row>99</xdr:row>
      <xdr:rowOff>28688</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90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19815</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99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59384</xdr:rowOff>
    </xdr:from>
    <xdr:to>
      <xdr:col>85</xdr:col>
      <xdr:colOff>177800</xdr:colOff>
      <xdr:row>98</xdr:row>
      <xdr:rowOff>160984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86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1517</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80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103617</xdr:rowOff>
    </xdr:from>
    <xdr:to>
      <xdr:col>81</xdr:col>
      <xdr:colOff>101600</xdr:colOff>
      <xdr:row>98</xdr:row>
      <xdr:rowOff>33767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73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50294</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181795" y="16509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126518</xdr:rowOff>
    </xdr:from>
    <xdr:to>
      <xdr:col>76</xdr:col>
      <xdr:colOff>165100</xdr:colOff>
      <xdr:row>98</xdr:row>
      <xdr:rowOff>56668</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75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73195</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292795" y="16532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163430</xdr:rowOff>
    </xdr:from>
    <xdr:to>
      <xdr:col>72</xdr:col>
      <xdr:colOff>38100</xdr:colOff>
      <xdr:row>98</xdr:row>
      <xdr:rowOff>93580</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7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110107</xdr:rowOff>
    </xdr:from>
    <xdr:ext cx="59901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03795" y="16569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46360</xdr:rowOff>
    </xdr:from>
    <xdr:to>
      <xdr:col>67</xdr:col>
      <xdr:colOff>101600</xdr:colOff>
      <xdr:row>98</xdr:row>
      <xdr:rowOff>147960</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84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164487</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62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42640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29190"/>
          <a:ext cx="8890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97472</xdr:rowOff>
    </xdr:from>
    <xdr:to>
      <xdr:col>98</xdr:col>
      <xdr:colOff>38100</xdr:colOff>
      <xdr:row>39</xdr:row>
      <xdr:rowOff>27622</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44149</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38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163290</xdr:rowOff>
    </xdr:from>
    <xdr:to>
      <xdr:col>98</xdr:col>
      <xdr:colOff>38100</xdr:colOff>
      <xdr:row>39</xdr:row>
      <xdr:rowOff>93440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7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84567</xdr:rowOff>
    </xdr:from>
    <xdr:ext cx="313932"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99333" y="67711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73543</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988943"/>
          <a:ext cx="1269" cy="1171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20220</xdr:rowOff>
    </xdr:from>
    <xdr:ext cx="599010"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764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73543</xdr:rowOff>
    </xdr:from>
    <xdr:to>
      <xdr:col>116</xdr:col>
      <xdr:colOff>152400</xdr:colOff>
      <xdr:row>52</xdr:row>
      <xdr:rowOff>73543</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98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155032</xdr:rowOff>
    </xdr:from>
    <xdr:to>
      <xdr:col>116</xdr:col>
      <xdr:colOff>63500</xdr:colOff>
      <xdr:row>59</xdr:row>
      <xdr:rowOff>20172</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8727532"/>
          <a:ext cx="838200" cy="140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129456</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902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106579</xdr:rowOff>
    </xdr:from>
    <xdr:to>
      <xdr:col>116</xdr:col>
      <xdr:colOff>114300</xdr:colOff>
      <xdr:row>59</xdr:row>
      <xdr:rowOff>36729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1005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155032</xdr:rowOff>
    </xdr:from>
    <xdr:to>
      <xdr:col>111</xdr:col>
      <xdr:colOff>177800</xdr:colOff>
      <xdr:row>59</xdr:row>
      <xdr:rowOff>21079</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0434300" y="8727532"/>
          <a:ext cx="889000" cy="140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104277</xdr:rowOff>
    </xdr:from>
    <xdr:to>
      <xdr:col>112</xdr:col>
      <xdr:colOff>38100</xdr:colOff>
      <xdr:row>59</xdr:row>
      <xdr:rowOff>34427</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10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25554</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10141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21079</xdr:rowOff>
    </xdr:from>
    <xdr:to>
      <xdr:col>107</xdr:col>
      <xdr:colOff>50800</xdr:colOff>
      <xdr:row>59</xdr:row>
      <xdr:rowOff>21773</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9545300" y="10136629"/>
          <a:ext cx="889000" cy="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104361</xdr:rowOff>
    </xdr:from>
    <xdr:to>
      <xdr:col>107</xdr:col>
      <xdr:colOff>101600</xdr:colOff>
      <xdr:row>59</xdr:row>
      <xdr:rowOff>34511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100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51038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8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21773</xdr:rowOff>
    </xdr:from>
    <xdr:to>
      <xdr:col>102</xdr:col>
      <xdr:colOff>114300</xdr:colOff>
      <xdr:row>59</xdr:row>
      <xdr:rowOff>22185</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8656300" y="10137323"/>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103066</xdr:rowOff>
    </xdr:from>
    <xdr:to>
      <xdr:col>102</xdr:col>
      <xdr:colOff>165100</xdr:colOff>
      <xdr:row>59</xdr:row>
      <xdr:rowOff>33216</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100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49743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8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128281</xdr:rowOff>
    </xdr:from>
    <xdr:to>
      <xdr:col>98</xdr:col>
      <xdr:colOff>38100</xdr:colOff>
      <xdr:row>59</xdr:row>
      <xdr:rowOff>58431</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1007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74958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84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140822</xdr:rowOff>
    </xdr:from>
    <xdr:to>
      <xdr:col>116</xdr:col>
      <xdr:colOff>114300</xdr:colOff>
      <xdr:row>59</xdr:row>
      <xdr:rowOff>70972</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08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85005</xdr:rowOff>
    </xdr:from>
    <xdr:ext cx="469744"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1002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50</xdr:row>
      <xdr:rowOff>104232</xdr:rowOff>
    </xdr:from>
    <xdr:to>
      <xdr:col>112</xdr:col>
      <xdr:colOff>38100</xdr:colOff>
      <xdr:row>51</xdr:row>
      <xdr:rowOff>34382</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86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49</xdr:row>
      <xdr:rowOff>50909</xdr:rowOff>
    </xdr:from>
    <xdr:ext cx="59901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23795" y="8451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141729</xdr:rowOff>
    </xdr:from>
    <xdr:to>
      <xdr:col>107</xdr:col>
      <xdr:colOff>101600</xdr:colOff>
      <xdr:row>59</xdr:row>
      <xdr:rowOff>71879</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08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63006</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99428" y="10178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142423</xdr:rowOff>
    </xdr:from>
    <xdr:to>
      <xdr:col>102</xdr:col>
      <xdr:colOff>165100</xdr:colOff>
      <xdr:row>59</xdr:row>
      <xdr:rowOff>72573</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08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63700</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10428" y="10179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142835</xdr:rowOff>
    </xdr:from>
    <xdr:to>
      <xdr:col>98</xdr:col>
      <xdr:colOff>38100</xdr:colOff>
      <xdr:row>59</xdr:row>
      <xdr:rowOff>72985</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08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64112</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21428" y="10179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53087</xdr:rowOff>
    </xdr:from>
    <xdr:to>
      <xdr:col>116</xdr:col>
      <xdr:colOff>63500</xdr:colOff>
      <xdr:row>77</xdr:row>
      <xdr:rowOff>76622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3254737"/>
          <a:ext cx="838200" cy="2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102168</xdr:rowOff>
    </xdr:from>
    <xdr:ext cx="599010"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960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76622</xdr:rowOff>
    </xdr:from>
    <xdr:to>
      <xdr:col>111</xdr:col>
      <xdr:colOff>177800</xdr:colOff>
      <xdr:row>77</xdr:row>
      <xdr:rowOff>90342</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0434300" y="13278272"/>
          <a:ext cx="889000" cy="1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7322</xdr:rowOff>
    </xdr:from>
    <xdr:ext cx="59901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23795" y="1286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80702</xdr:rowOff>
    </xdr:from>
    <xdr:to>
      <xdr:col>107</xdr:col>
      <xdr:colOff>50800</xdr:colOff>
      <xdr:row>77</xdr:row>
      <xdr:rowOff>90342</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9545300" y="13282352"/>
          <a:ext cx="889000" cy="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28380</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34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80702</xdr:rowOff>
    </xdr:from>
    <xdr:to>
      <xdr:col>102</xdr:col>
      <xdr:colOff>114300</xdr:colOff>
      <xdr:row>77</xdr:row>
      <xdr:rowOff>96769</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8656300" y="13282352"/>
          <a:ext cx="889000" cy="1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26422</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45795" y="128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30657</xdr:rowOff>
    </xdr:from>
    <xdr:to>
      <xdr:col>98</xdr:col>
      <xdr:colOff>38100</xdr:colOff>
      <xdr:row>77</xdr:row>
      <xdr:rowOff>132257</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323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148784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00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2287</xdr:rowOff>
    </xdr:from>
    <xdr:to>
      <xdr:col>116</xdr:col>
      <xdr:colOff>114300</xdr:colOff>
      <xdr:row>77</xdr:row>
      <xdr:rowOff>103887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320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152164</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318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25822</xdr:rowOff>
    </xdr:from>
    <xdr:to>
      <xdr:col>112</xdr:col>
      <xdr:colOff>38100</xdr:colOff>
      <xdr:row>77</xdr:row>
      <xdr:rowOff>127422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322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118549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332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39542</xdr:rowOff>
    </xdr:from>
    <xdr:to>
      <xdr:col>107</xdr:col>
      <xdr:colOff>101600</xdr:colOff>
      <xdr:row>77</xdr:row>
      <xdr:rowOff>141142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324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132269</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333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29902</xdr:rowOff>
    </xdr:from>
    <xdr:to>
      <xdr:col>102</xdr:col>
      <xdr:colOff>165100</xdr:colOff>
      <xdr:row>77</xdr:row>
      <xdr:rowOff>131502</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323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122629</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332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45969</xdr:rowOff>
    </xdr:from>
    <xdr:to>
      <xdr:col>98</xdr:col>
      <xdr:colOff>38100</xdr:colOff>
      <xdr:row>77</xdr:row>
      <xdr:rowOff>147569</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324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138696</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334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扶助費については、近年の上昇傾向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から減少に転じ、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社会保障費全般の伸び</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を考慮しながらも、更なる健全性に努める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補助費等については、大間消防署建設にあたり、一部事務組合への負担が増となった。事業完了後は、これまで同様、健全性に努める。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公債費については、住民一人当たり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102,633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円であり、僅かずつではあるものの上昇傾向が続いている。今後も健全な財政運営を目的とした地方債の適正な発行に努めることにより、財政の健全化を目指す。</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積立金については、対前年比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100,171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大幅な減少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となった。今後も健全な財政運営を目的とした基金の造成に努める。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貸付金については、住民一人当たり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3,186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円となっており、対前年比で大きく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900,000,000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円を大間漁協へ貸し付けたこと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が要因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青森県大間町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4,771
4,758
52.09
6,829,249
6,568,627
258,939
2,512,180
4,129,697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121984</xdr:rowOff>
    </xdr:from>
    <xdr:to>
      <xdr:col>24</xdr:col>
      <xdr:colOff>63500</xdr:colOff>
      <xdr:row>37</xdr:row>
      <xdr:rowOff>122650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465634"/>
          <a:ext cx="838200" cy="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11250</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83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121984</xdr:rowOff>
    </xdr:from>
    <xdr:to>
      <xdr:col>19</xdr:col>
      <xdr:colOff>177800</xdr:colOff>
      <xdr:row>37</xdr:row>
      <xdr:rowOff>146863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65634"/>
          <a:ext cx="889000" cy="2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111644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1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146863</xdr:rowOff>
    </xdr:from>
    <xdr:to>
      <xdr:col>15</xdr:col>
      <xdr:colOff>50800</xdr:colOff>
      <xdr:row>37</xdr:row>
      <xdr:rowOff>153950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90513"/>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125417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148025</xdr:rowOff>
    </xdr:from>
    <xdr:to>
      <xdr:col>10</xdr:col>
      <xdr:colOff>114300</xdr:colOff>
      <xdr:row>37</xdr:row>
      <xdr:rowOff>153950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91675"/>
          <a:ext cx="889000" cy="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127588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135191</xdr:rowOff>
    </xdr:from>
    <xdr:to>
      <xdr:col>6</xdr:col>
      <xdr:colOff>38100</xdr:colOff>
      <xdr:row>38</xdr:row>
      <xdr:rowOff>65342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56469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71850</xdr:rowOff>
    </xdr:from>
    <xdr:to>
      <xdr:col>24</xdr:col>
      <xdr:colOff>114300</xdr:colOff>
      <xdr:row>38</xdr:row>
      <xdr:rowOff>2000</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158227</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3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71184</xdr:rowOff>
    </xdr:from>
    <xdr:to>
      <xdr:col>20</xdr:col>
      <xdr:colOff>38100</xdr:colOff>
      <xdr:row>38</xdr:row>
      <xdr:rowOff>1333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148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163910</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0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96063</xdr:rowOff>
    </xdr:from>
    <xdr:to>
      <xdr:col>15</xdr:col>
      <xdr:colOff>101600</xdr:colOff>
      <xdr:row>38</xdr:row>
      <xdr:rowOff>26212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397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17340</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3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103150</xdr:rowOff>
    </xdr:from>
    <xdr:to>
      <xdr:col>10</xdr:col>
      <xdr:colOff>165100</xdr:colOff>
      <xdr:row>38</xdr:row>
      <xdr:rowOff>33300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24427</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3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97225</xdr:rowOff>
    </xdr:from>
    <xdr:to>
      <xdr:col>6</xdr:col>
      <xdr:colOff>38100</xdr:colOff>
      <xdr:row>38</xdr:row>
      <xdr:rowOff>27375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4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43902</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21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107183</xdr:rowOff>
    </xdr:from>
    <xdr:to>
      <xdr:col>24</xdr:col>
      <xdr:colOff>63500</xdr:colOff>
      <xdr:row>57</xdr:row>
      <xdr:rowOff>109867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3797300" y="9879833"/>
          <a:ext cx="838200" cy="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134669</xdr:rowOff>
    </xdr:from>
    <xdr:ext cx="599010"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564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64336</xdr:rowOff>
    </xdr:from>
    <xdr:to>
      <xdr:col>19</xdr:col>
      <xdr:colOff>177800</xdr:colOff>
      <xdr:row>57</xdr:row>
      <xdr:rowOff>109867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2908300" y="9836986"/>
          <a:ext cx="889000" cy="4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46875</xdr:rowOff>
    </xdr:from>
    <xdr:ext cx="599010"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497795" y="9476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23326</xdr:rowOff>
    </xdr:from>
    <xdr:to>
      <xdr:col>15</xdr:col>
      <xdr:colOff>50800</xdr:colOff>
      <xdr:row>57</xdr:row>
      <xdr:rowOff>64336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019300" y="9795976"/>
          <a:ext cx="889000" cy="4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52957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08795" y="9482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23326</xdr:rowOff>
    </xdr:from>
    <xdr:to>
      <xdr:col>10</xdr:col>
      <xdr:colOff>114300</xdr:colOff>
      <xdr:row>57</xdr:row>
      <xdr:rowOff>94790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795976"/>
          <a:ext cx="889000" cy="7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23637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19795" y="945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35234</xdr:rowOff>
    </xdr:from>
    <xdr:to>
      <xdr:col>6</xdr:col>
      <xdr:colOff>38100</xdr:colOff>
      <xdr:row>57</xdr:row>
      <xdr:rowOff>136834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80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153361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30795" y="958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56383</xdr:rowOff>
    </xdr:from>
    <xdr:to>
      <xdr:col>24</xdr:col>
      <xdr:colOff>114300</xdr:colOff>
      <xdr:row>57</xdr:row>
      <xdr:rowOff>157983</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82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142760</xdr:rowOff>
    </xdr:from>
    <xdr:ext cx="599010"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743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59067</xdr:rowOff>
    </xdr:from>
    <xdr:to>
      <xdr:col>20</xdr:col>
      <xdr:colOff>38100</xdr:colOff>
      <xdr:row>57</xdr:row>
      <xdr:rowOff>160667</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83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151794</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497795" y="992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13536</xdr:rowOff>
    </xdr:from>
    <xdr:to>
      <xdr:col>15</xdr:col>
      <xdr:colOff>101600</xdr:colOff>
      <xdr:row>57</xdr:row>
      <xdr:rowOff>115136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78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106263</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08795" y="987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143976</xdr:rowOff>
    </xdr:from>
    <xdr:to>
      <xdr:col>10</xdr:col>
      <xdr:colOff>165100</xdr:colOff>
      <xdr:row>57</xdr:row>
      <xdr:rowOff>74126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74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65253</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19795" y="983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43990</xdr:rowOff>
    </xdr:from>
    <xdr:to>
      <xdr:col>6</xdr:col>
      <xdr:colOff>38100</xdr:colOff>
      <xdr:row>57</xdr:row>
      <xdr:rowOff>145590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81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136717</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30795" y="9909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63746</xdr:rowOff>
    </xdr:from>
    <xdr:to>
      <xdr:col>24</xdr:col>
      <xdr:colOff>63500</xdr:colOff>
      <xdr:row>76</xdr:row>
      <xdr:rowOff>17368</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2922496"/>
          <a:ext cx="838200" cy="12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137876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996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17368</xdr:rowOff>
    </xdr:from>
    <xdr:to>
      <xdr:col>19</xdr:col>
      <xdr:colOff>177800</xdr:colOff>
      <xdr:row>76</xdr:row>
      <xdr:rowOff>118917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2908300" y="13047568"/>
          <a:ext cx="889000" cy="10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120625</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315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118917</xdr:rowOff>
    </xdr:from>
    <xdr:to>
      <xdr:col>15</xdr:col>
      <xdr:colOff>50800</xdr:colOff>
      <xdr:row>77</xdr:row>
      <xdr:rowOff>20411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149117"/>
          <a:ext cx="889000" cy="7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136055</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823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20411</xdr:rowOff>
    </xdr:from>
    <xdr:to>
      <xdr:col>10</xdr:col>
      <xdr:colOff>114300</xdr:colOff>
      <xdr:row>77</xdr:row>
      <xdr:rowOff>61026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222061"/>
          <a:ext cx="889000" cy="4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6104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86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140591</xdr:rowOff>
    </xdr:from>
    <xdr:to>
      <xdr:col>6</xdr:col>
      <xdr:colOff>38100</xdr:colOff>
      <xdr:row>77</xdr:row>
      <xdr:rowOff>70741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17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87269</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94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12946</xdr:rowOff>
    </xdr:from>
    <xdr:to>
      <xdr:col>24</xdr:col>
      <xdr:colOff>114300</xdr:colOff>
      <xdr:row>75</xdr:row>
      <xdr:rowOff>114546</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87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35823</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723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138019</xdr:rowOff>
    </xdr:from>
    <xdr:to>
      <xdr:col>20</xdr:col>
      <xdr:colOff>38100</xdr:colOff>
      <xdr:row>76</xdr:row>
      <xdr:rowOff>68169</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299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84696</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2771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68117</xdr:rowOff>
    </xdr:from>
    <xdr:to>
      <xdr:col>15</xdr:col>
      <xdr:colOff>101600</xdr:colOff>
      <xdr:row>76</xdr:row>
      <xdr:rowOff>169717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0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160844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319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141061</xdr:rowOff>
    </xdr:from>
    <xdr:to>
      <xdr:col>10</xdr:col>
      <xdr:colOff>165100</xdr:colOff>
      <xdr:row>77</xdr:row>
      <xdr:rowOff>71211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17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62338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263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10226</xdr:rowOff>
    </xdr:from>
    <xdr:to>
      <xdr:col>6</xdr:col>
      <xdr:colOff>38100</xdr:colOff>
      <xdr:row>77</xdr:row>
      <xdr:rowOff>111826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21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102953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304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94056</xdr:rowOff>
    </xdr:from>
    <xdr:to>
      <xdr:col>24</xdr:col>
      <xdr:colOff>63500</xdr:colOff>
      <xdr:row>97</xdr:row>
      <xdr:rowOff>110248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724706"/>
          <a:ext cx="8382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32800</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663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110248</xdr:rowOff>
    </xdr:from>
    <xdr:to>
      <xdr:col>19</xdr:col>
      <xdr:colOff>177800</xdr:colOff>
      <xdr:row>97</xdr:row>
      <xdr:rowOff>150290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740898"/>
          <a:ext cx="889000" cy="40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54</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80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150290</xdr:rowOff>
    </xdr:from>
    <xdr:to>
      <xdr:col>15</xdr:col>
      <xdr:colOff>50800</xdr:colOff>
      <xdr:row>97</xdr:row>
      <xdr:rowOff>159727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780940"/>
          <a:ext cx="889000" cy="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32955</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49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148947</xdr:rowOff>
    </xdr:from>
    <xdr:to>
      <xdr:col>10</xdr:col>
      <xdr:colOff>114300</xdr:colOff>
      <xdr:row>97</xdr:row>
      <xdr:rowOff>159727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779597"/>
          <a:ext cx="889000" cy="1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41563</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50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169032</xdr:rowOff>
    </xdr:from>
    <xdr:to>
      <xdr:col>6</xdr:col>
      <xdr:colOff>38100</xdr:colOff>
      <xdr:row>98</xdr:row>
      <xdr:rowOff>99182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9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90309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89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43256</xdr:rowOff>
    </xdr:from>
    <xdr:to>
      <xdr:col>24</xdr:col>
      <xdr:colOff>114300</xdr:colOff>
      <xdr:row>97</xdr:row>
      <xdr:rowOff>144856</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67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66133</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525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59448</xdr:rowOff>
    </xdr:from>
    <xdr:to>
      <xdr:col>20</xdr:col>
      <xdr:colOff>38100</xdr:colOff>
      <xdr:row>97</xdr:row>
      <xdr:rowOff>161048</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69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6125</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465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99490</xdr:rowOff>
    </xdr:from>
    <xdr:to>
      <xdr:col>15</xdr:col>
      <xdr:colOff>101600</xdr:colOff>
      <xdr:row>98</xdr:row>
      <xdr:rowOff>29640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73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20767</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822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108927</xdr:rowOff>
    </xdr:from>
    <xdr:to>
      <xdr:col>10</xdr:col>
      <xdr:colOff>165100</xdr:colOff>
      <xdr:row>98</xdr:row>
      <xdr:rowOff>39077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73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30204</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832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98147</xdr:rowOff>
    </xdr:from>
    <xdr:to>
      <xdr:col>6</xdr:col>
      <xdr:colOff>38100</xdr:colOff>
      <xdr:row>98</xdr:row>
      <xdr:rowOff>28297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72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44824</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50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7656</xdr:rowOff>
    </xdr:from>
    <xdr:to>
      <xdr:col>55</xdr:col>
      <xdr:colOff>0</xdr:colOff>
      <xdr:row>39</xdr:row>
      <xdr:rowOff>21481</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694206"/>
          <a:ext cx="838200" cy="1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125347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640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21481</xdr:rowOff>
    </xdr:from>
    <xdr:to>
      <xdr:col>50</xdr:col>
      <xdr:colOff>114300</xdr:colOff>
      <xdr:row>39</xdr:row>
      <xdr:rowOff>49240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70803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70157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756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11249</xdr:rowOff>
    </xdr:from>
    <xdr:to>
      <xdr:col>45</xdr:col>
      <xdr:colOff>177800</xdr:colOff>
      <xdr:row>39</xdr:row>
      <xdr:rowOff>49240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97799"/>
          <a:ext cx="889000" cy="3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4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143292</xdr:rowOff>
    </xdr:from>
    <xdr:to>
      <xdr:col>41</xdr:col>
      <xdr:colOff>50800</xdr:colOff>
      <xdr:row>39</xdr:row>
      <xdr:rowOff>11249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58392"/>
          <a:ext cx="889000" cy="3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61231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747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164338</xdr:rowOff>
    </xdr:from>
    <xdr:to>
      <xdr:col>36</xdr:col>
      <xdr:colOff>165100</xdr:colOff>
      <xdr:row>39</xdr:row>
      <xdr:rowOff>94488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85615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772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128306</xdr:rowOff>
    </xdr:from>
    <xdr:to>
      <xdr:col>55</xdr:col>
      <xdr:colOff>50800</xdr:colOff>
      <xdr:row>39</xdr:row>
      <xdr:rowOff>58456</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4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87683</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431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142131</xdr:rowOff>
    </xdr:from>
    <xdr:to>
      <xdr:col>50</xdr:col>
      <xdr:colOff>165100</xdr:colOff>
      <xdr:row>39</xdr:row>
      <xdr:rowOff>72281</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5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88808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432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169890</xdr:rowOff>
    </xdr:from>
    <xdr:to>
      <xdr:col>46</xdr:col>
      <xdr:colOff>38100</xdr:colOff>
      <xdr:row>39</xdr:row>
      <xdr:rowOff>100040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8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91167</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777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131899</xdr:rowOff>
    </xdr:from>
    <xdr:to>
      <xdr:col>41</xdr:col>
      <xdr:colOff>101600</xdr:colOff>
      <xdr:row>39</xdr:row>
      <xdr:rowOff>62049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4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78576</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422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92492</xdr:rowOff>
    </xdr:from>
    <xdr:to>
      <xdr:col>36</xdr:col>
      <xdr:colOff>165100</xdr:colOff>
      <xdr:row>39</xdr:row>
      <xdr:rowOff>22642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0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39169</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638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158857</xdr:rowOff>
    </xdr:from>
    <xdr:to>
      <xdr:col>55</xdr:col>
      <xdr:colOff>0</xdr:colOff>
      <xdr:row>57</xdr:row>
      <xdr:rowOff>154619</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760057"/>
          <a:ext cx="838200" cy="16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64551</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665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158857</xdr:rowOff>
    </xdr:from>
    <xdr:to>
      <xdr:col>50</xdr:col>
      <xdr:colOff>114300</xdr:colOff>
      <xdr:row>57</xdr:row>
      <xdr:rowOff>154435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760057"/>
          <a:ext cx="889000" cy="1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130049</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902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133793</xdr:rowOff>
    </xdr:from>
    <xdr:to>
      <xdr:col>45</xdr:col>
      <xdr:colOff>177800</xdr:colOff>
      <xdr:row>57</xdr:row>
      <xdr:rowOff>154435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906443"/>
          <a:ext cx="889000" cy="2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167511</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59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133793</xdr:rowOff>
    </xdr:from>
    <xdr:to>
      <xdr:col>41</xdr:col>
      <xdr:colOff>50800</xdr:colOff>
      <xdr:row>57</xdr:row>
      <xdr:rowOff>143614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906443"/>
          <a:ext cx="889000" cy="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1293</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60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85797</xdr:rowOff>
    </xdr:from>
    <xdr:to>
      <xdr:col>36</xdr:col>
      <xdr:colOff>165100</xdr:colOff>
      <xdr:row>58</xdr:row>
      <xdr:rowOff>15947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5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32474</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63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103819</xdr:rowOff>
    </xdr:from>
    <xdr:to>
      <xdr:col>55</xdr:col>
      <xdr:colOff>50800</xdr:colOff>
      <xdr:row>58</xdr:row>
      <xdr:rowOff>33969</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7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20101</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9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108057</xdr:rowOff>
    </xdr:from>
    <xdr:to>
      <xdr:col>50</xdr:col>
      <xdr:colOff>165100</xdr:colOff>
      <xdr:row>57</xdr:row>
      <xdr:rowOff>38207</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70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54734</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484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103635</xdr:rowOff>
    </xdr:from>
    <xdr:to>
      <xdr:col>46</xdr:col>
      <xdr:colOff>38100</xdr:colOff>
      <xdr:row>58</xdr:row>
      <xdr:rowOff>33785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87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24912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96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82993</xdr:rowOff>
    </xdr:from>
    <xdr:to>
      <xdr:col>41</xdr:col>
      <xdr:colOff>101600</xdr:colOff>
      <xdr:row>58</xdr:row>
      <xdr:rowOff>13143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85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4270</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948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92814</xdr:rowOff>
    </xdr:from>
    <xdr:to>
      <xdr:col>36</xdr:col>
      <xdr:colOff>165100</xdr:colOff>
      <xdr:row>58</xdr:row>
      <xdr:rowOff>22964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86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14091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95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22101</xdr:rowOff>
    </xdr:from>
    <xdr:to>
      <xdr:col>55</xdr:col>
      <xdr:colOff>0</xdr:colOff>
      <xdr:row>78</xdr:row>
      <xdr:rowOff>62323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3395201"/>
          <a:ext cx="838200" cy="4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93812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124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22101</xdr:rowOff>
    </xdr:from>
    <xdr:to>
      <xdr:col>50</xdr:col>
      <xdr:colOff>114300</xdr:colOff>
      <xdr:row>78</xdr:row>
      <xdr:rowOff>71138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395201"/>
          <a:ext cx="889000" cy="4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7658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0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48985</xdr:rowOff>
    </xdr:from>
    <xdr:to>
      <xdr:col>45</xdr:col>
      <xdr:colOff>177800</xdr:colOff>
      <xdr:row>78</xdr:row>
      <xdr:rowOff>71138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250635"/>
          <a:ext cx="889000" cy="19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39257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06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48985</xdr:rowOff>
    </xdr:from>
    <xdr:to>
      <xdr:col>41</xdr:col>
      <xdr:colOff>50800</xdr:colOff>
      <xdr:row>78</xdr:row>
      <xdr:rowOff>55609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250635"/>
          <a:ext cx="889000" cy="17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1295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37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58200</xdr:rowOff>
    </xdr:from>
    <xdr:to>
      <xdr:col>36</xdr:col>
      <xdr:colOff>165100</xdr:colOff>
      <xdr:row>78</xdr:row>
      <xdr:rowOff>159800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43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150927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52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11523</xdr:rowOff>
    </xdr:from>
    <xdr:to>
      <xdr:col>55</xdr:col>
      <xdr:colOff>50800</xdr:colOff>
      <xdr:row>78</xdr:row>
      <xdr:rowOff>113123</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38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161400</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36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142751</xdr:rowOff>
    </xdr:from>
    <xdr:to>
      <xdr:col>50</xdr:col>
      <xdr:colOff>165100</xdr:colOff>
      <xdr:row>78</xdr:row>
      <xdr:rowOff>72901</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34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64028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43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20338</xdr:rowOff>
    </xdr:from>
    <xdr:to>
      <xdr:col>46</xdr:col>
      <xdr:colOff>38100</xdr:colOff>
      <xdr:row>78</xdr:row>
      <xdr:rowOff>121938</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39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113065</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48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169635</xdr:rowOff>
    </xdr:from>
    <xdr:to>
      <xdr:col>41</xdr:col>
      <xdr:colOff>101600</xdr:colOff>
      <xdr:row>77</xdr:row>
      <xdr:rowOff>99785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19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116312</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297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4809</xdr:rowOff>
    </xdr:from>
    <xdr:to>
      <xdr:col>36</xdr:col>
      <xdr:colOff>165100</xdr:colOff>
      <xdr:row>78</xdr:row>
      <xdr:rowOff>106409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37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122936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15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60123</xdr:rowOff>
    </xdr:from>
    <xdr:to>
      <xdr:col>55</xdr:col>
      <xdr:colOff>0</xdr:colOff>
      <xdr:row>98</xdr:row>
      <xdr:rowOff>69010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862223"/>
          <a:ext cx="838200" cy="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127336</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86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60123</xdr:rowOff>
    </xdr:from>
    <xdr:to>
      <xdr:col>50</xdr:col>
      <xdr:colOff>114300</xdr:colOff>
      <xdr:row>98</xdr:row>
      <xdr:rowOff>134722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862223"/>
          <a:ext cx="889000" cy="7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62510</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52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99341</xdr:rowOff>
    </xdr:from>
    <xdr:to>
      <xdr:col>45</xdr:col>
      <xdr:colOff>177800</xdr:colOff>
      <xdr:row>98</xdr:row>
      <xdr:rowOff>134722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901441"/>
          <a:ext cx="889000" cy="3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75888</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53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99341</xdr:rowOff>
    </xdr:from>
    <xdr:to>
      <xdr:col>41</xdr:col>
      <xdr:colOff>50800</xdr:colOff>
      <xdr:row>98</xdr:row>
      <xdr:rowOff>131798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901441"/>
          <a:ext cx="889000" cy="3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84765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54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59080</xdr:rowOff>
    </xdr:from>
    <xdr:to>
      <xdr:col>36</xdr:col>
      <xdr:colOff>165100</xdr:colOff>
      <xdr:row>98</xdr:row>
      <xdr:rowOff>160680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86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5757</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63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18210</xdr:rowOff>
    </xdr:from>
    <xdr:to>
      <xdr:col>55</xdr:col>
      <xdr:colOff>50800</xdr:colOff>
      <xdr:row>98</xdr:row>
      <xdr:rowOff>119810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82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168087</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798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9323</xdr:rowOff>
    </xdr:from>
    <xdr:to>
      <xdr:col>50</xdr:col>
      <xdr:colOff>165100</xdr:colOff>
      <xdr:row>98</xdr:row>
      <xdr:rowOff>110923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81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102050</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9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83922</xdr:rowOff>
    </xdr:from>
    <xdr:to>
      <xdr:col>46</xdr:col>
      <xdr:colOff>38100</xdr:colOff>
      <xdr:row>99</xdr:row>
      <xdr:rowOff>14072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88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5199</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97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48541</xdr:rowOff>
    </xdr:from>
    <xdr:to>
      <xdr:col>41</xdr:col>
      <xdr:colOff>101600</xdr:colOff>
      <xdr:row>98</xdr:row>
      <xdr:rowOff>150141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85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141268</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943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80998</xdr:rowOff>
    </xdr:from>
    <xdr:to>
      <xdr:col>36</xdr:col>
      <xdr:colOff>165100</xdr:colOff>
      <xdr:row>99</xdr:row>
      <xdr:rowOff>11148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88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2275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97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148195</xdr:rowOff>
    </xdr:from>
    <xdr:to>
      <xdr:col>85</xdr:col>
      <xdr:colOff>127000</xdr:colOff>
      <xdr:row>36</xdr:row>
      <xdr:rowOff>15826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5291695"/>
          <a:ext cx="838200" cy="89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139615</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311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15826</xdr:rowOff>
    </xdr:from>
    <xdr:to>
      <xdr:col>81</xdr:col>
      <xdr:colOff>50800</xdr:colOff>
      <xdr:row>36</xdr:row>
      <xdr:rowOff>126633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188026"/>
          <a:ext cx="889000" cy="11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89190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43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126633</xdr:rowOff>
    </xdr:from>
    <xdr:to>
      <xdr:col>76</xdr:col>
      <xdr:colOff>114300</xdr:colOff>
      <xdr:row>36</xdr:row>
      <xdr:rowOff>127703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298833"/>
          <a:ext cx="889000" cy="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92747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43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127703</xdr:rowOff>
    </xdr:from>
    <xdr:to>
      <xdr:col>71</xdr:col>
      <xdr:colOff>177800</xdr:colOff>
      <xdr:row>37</xdr:row>
      <xdr:rowOff>18610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299903"/>
          <a:ext cx="889000" cy="6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33206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37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51446</xdr:rowOff>
    </xdr:from>
    <xdr:to>
      <xdr:col>67</xdr:col>
      <xdr:colOff>101600</xdr:colOff>
      <xdr:row>37</xdr:row>
      <xdr:rowOff>153046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144173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48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97395</xdr:rowOff>
    </xdr:from>
    <xdr:to>
      <xdr:col>85</xdr:col>
      <xdr:colOff>177800</xdr:colOff>
      <xdr:row>31</xdr:row>
      <xdr:rowOff>27545</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524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50422</xdr:rowOff>
    </xdr:from>
    <xdr:ext cx="599010"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5193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136476</xdr:rowOff>
    </xdr:from>
    <xdr:to>
      <xdr:col>81</xdr:col>
      <xdr:colOff>101600</xdr:colOff>
      <xdr:row>36</xdr:row>
      <xdr:rowOff>66626</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13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34</xdr:row>
      <xdr:rowOff>83153</xdr:rowOff>
    </xdr:from>
    <xdr:ext cx="59901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181795" y="5912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75833</xdr:rowOff>
    </xdr:from>
    <xdr:to>
      <xdr:col>76</xdr:col>
      <xdr:colOff>165100</xdr:colOff>
      <xdr:row>37</xdr:row>
      <xdr:rowOff>5983</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24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22510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02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76903</xdr:rowOff>
    </xdr:from>
    <xdr:to>
      <xdr:col>72</xdr:col>
      <xdr:colOff>38100</xdr:colOff>
      <xdr:row>37</xdr:row>
      <xdr:rowOff>7053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24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23580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02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139260</xdr:rowOff>
    </xdr:from>
    <xdr:to>
      <xdr:col>67</xdr:col>
      <xdr:colOff>101600</xdr:colOff>
      <xdr:row>37</xdr:row>
      <xdr:rowOff>69410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3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85937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08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95792</xdr:rowOff>
    </xdr:from>
    <xdr:to>
      <xdr:col>85</xdr:col>
      <xdr:colOff>127000</xdr:colOff>
      <xdr:row>58</xdr:row>
      <xdr:rowOff>99988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10039892"/>
          <a:ext cx="838200" cy="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53408</xdr:rowOff>
    </xdr:from>
    <xdr:ext cx="599010"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54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99988</xdr:rowOff>
    </xdr:from>
    <xdr:to>
      <xdr:col>81</xdr:col>
      <xdr:colOff>50800</xdr:colOff>
      <xdr:row>58</xdr:row>
      <xdr:rowOff>112011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10044088"/>
          <a:ext cx="889000" cy="1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21680</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181795" y="962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66622</xdr:rowOff>
    </xdr:from>
    <xdr:to>
      <xdr:col>76</xdr:col>
      <xdr:colOff>114300</xdr:colOff>
      <xdr:row>58</xdr:row>
      <xdr:rowOff>112011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10010722"/>
          <a:ext cx="889000" cy="4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17639</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292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66622</xdr:rowOff>
    </xdr:from>
    <xdr:to>
      <xdr:col>71</xdr:col>
      <xdr:colOff>177800</xdr:colOff>
      <xdr:row>58</xdr:row>
      <xdr:rowOff>112285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10010722"/>
          <a:ext cx="889000" cy="4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16335</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03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147281</xdr:rowOff>
    </xdr:from>
    <xdr:to>
      <xdr:col>67</xdr:col>
      <xdr:colOff>101600</xdr:colOff>
      <xdr:row>58</xdr:row>
      <xdr:rowOff>77431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9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93958</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69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44992</xdr:rowOff>
    </xdr:from>
    <xdr:to>
      <xdr:col>85</xdr:col>
      <xdr:colOff>177800</xdr:colOff>
      <xdr:row>58</xdr:row>
      <xdr:rowOff>146592</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98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131369</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90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49188</xdr:rowOff>
    </xdr:from>
    <xdr:to>
      <xdr:col>81</xdr:col>
      <xdr:colOff>101600</xdr:colOff>
      <xdr:row>58</xdr:row>
      <xdr:rowOff>150788</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99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141915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1008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61211</xdr:rowOff>
    </xdr:from>
    <xdr:to>
      <xdr:col>76</xdr:col>
      <xdr:colOff>165100</xdr:colOff>
      <xdr:row>58</xdr:row>
      <xdr:rowOff>162811</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1000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153938</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1009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15822</xdr:rowOff>
    </xdr:from>
    <xdr:to>
      <xdr:col>72</xdr:col>
      <xdr:colOff>38100</xdr:colOff>
      <xdr:row>58</xdr:row>
      <xdr:rowOff>117422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95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108549</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1005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61485</xdr:rowOff>
    </xdr:from>
    <xdr:to>
      <xdr:col>67</xdr:col>
      <xdr:colOff>101600</xdr:colOff>
      <xdr:row>58</xdr:row>
      <xdr:rowOff>163085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1000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154212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1009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155424</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5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78395</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14111" y="132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79779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2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81822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28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144156</xdr:rowOff>
    </xdr:from>
    <xdr:to>
      <xdr:col>67</xdr:col>
      <xdr:colOff>101600</xdr:colOff>
      <xdr:row>79</xdr:row>
      <xdr:rowOff>74306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17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90833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29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110974</xdr:rowOff>
    </xdr:from>
    <xdr:ext cx="249299"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84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20385</xdr:rowOff>
    </xdr:from>
    <xdr:to>
      <xdr:col>85</xdr:col>
      <xdr:colOff>127000</xdr:colOff>
      <xdr:row>98</xdr:row>
      <xdr:rowOff>23245</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822485"/>
          <a:ext cx="838200" cy="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30456</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48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23245</xdr:rowOff>
    </xdr:from>
    <xdr:to>
      <xdr:col>81</xdr:col>
      <xdr:colOff>50800</xdr:colOff>
      <xdr:row>98</xdr:row>
      <xdr:rowOff>34314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825345"/>
          <a:ext cx="889000" cy="1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128706</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5" y="1641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34314</xdr:rowOff>
    </xdr:from>
    <xdr:to>
      <xdr:col>76</xdr:col>
      <xdr:colOff>114300</xdr:colOff>
      <xdr:row>98</xdr:row>
      <xdr:rowOff>38329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836414"/>
          <a:ext cx="889000" cy="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154756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38329</xdr:rowOff>
    </xdr:from>
    <xdr:to>
      <xdr:col>71</xdr:col>
      <xdr:colOff>177800</xdr:colOff>
      <xdr:row>98</xdr:row>
      <xdr:rowOff>45081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840429"/>
          <a:ext cx="889000" cy="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168634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124192</xdr:rowOff>
    </xdr:from>
    <xdr:to>
      <xdr:col>67</xdr:col>
      <xdr:colOff>101600</xdr:colOff>
      <xdr:row>98</xdr:row>
      <xdr:rowOff>54342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75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70869</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5" y="16530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141035</xdr:rowOff>
    </xdr:from>
    <xdr:to>
      <xdr:col>85</xdr:col>
      <xdr:colOff>177800</xdr:colOff>
      <xdr:row>98</xdr:row>
      <xdr:rowOff>71185</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77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119462</xdr:rowOff>
    </xdr:from>
    <xdr:ext cx="599010"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750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143895</xdr:rowOff>
    </xdr:from>
    <xdr:to>
      <xdr:col>81</xdr:col>
      <xdr:colOff>101600</xdr:colOff>
      <xdr:row>98</xdr:row>
      <xdr:rowOff>74045</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77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65172</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181795" y="16867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154964</xdr:rowOff>
    </xdr:from>
    <xdr:to>
      <xdr:col>76</xdr:col>
      <xdr:colOff>165100</xdr:colOff>
      <xdr:row>98</xdr:row>
      <xdr:rowOff>85114</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78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76241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87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158979</xdr:rowOff>
    </xdr:from>
    <xdr:to>
      <xdr:col>72</xdr:col>
      <xdr:colOff>38100</xdr:colOff>
      <xdr:row>98</xdr:row>
      <xdr:rowOff>89129</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78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80256</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88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165731</xdr:rowOff>
    </xdr:from>
    <xdr:to>
      <xdr:col>67</xdr:col>
      <xdr:colOff>101600</xdr:colOff>
      <xdr:row>98</xdr:row>
      <xdr:rowOff>95881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79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87008</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88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153848</xdr:rowOff>
    </xdr:from>
    <xdr:to>
      <xdr:col>98</xdr:col>
      <xdr:colOff>38100</xdr:colOff>
      <xdr:row>39</xdr:row>
      <xdr:rowOff>83998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6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100525</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4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民生費については、上昇傾向が続いており、類似団体平均を上回って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。主な要因は、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今年度完成した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複合施設の建設である。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農林水産業費については、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73,894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円であり、前年度と比較し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292,585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となった。主な要因は、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大間漁協への貸付金である。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消防費については、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298,142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円であり、前年比で大幅な上昇となり、また、類似団体平均を大幅に上回ることとなった。主な要因は、大間消防署建設事業である。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公債費については、住民一人当たり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102,633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円であり、僅かずつではあるものの上昇傾向が続いている。今後も健全な財政運営を目的とした地方債の適正な発行に努めることにより、財政の健全化を目指す。</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青森県大間町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財政調整基金残高は、近年、減少傾向が続いて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僅かな増加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となり、実質収支額も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実質単年度収支も前年度比で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21.64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％の大幅な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歳入面においては、昨今の経済状況により厳しい状態が続くと見込まれることから、引き続き、税収等自主財源の確保に努め、歳出面においても経常経費の節減や事業効果等を見極めた更なる健全性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青森県大間町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各会計において、健全性の観点から概ね良好と判断できる。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ながら、水道事業会計及び下水道事業会計の黒字決算には、一般会計からの繰入金が大きく影響していることから、今後も引き続き、独立採算制の原則に基づいた安定財源の確保及び計画的な事業の実施に努める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青森県大間町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元利償還金については、毎年の償還終了及び新規債の計画的な発行により、今後も着実に減少する予定である。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公営企業債の元利償還金に対する繰入金においては、僅かずつではあるものの、減少傾向が続いていることから、引き続き、経営改善に努める。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組合等が起こした地方債の元利償還金に対する負担金については、着実に減少傾向が続いている。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算入公債費等については、元利償還金の減少に比例し減少傾向にある。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今後も引き続き、交付税算入を念頭に置いた財政健全化に寄与する地方債の効果的な活用を優先することとし、また、各事業そのものの費用対効果等も併せて見極めることにより、更なる健全化に努める。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満期一括償還地方債を利用していない。</a:t>
          </a:r>
          <a:endParaRPr lang="ja-JP" altLang="ja-JP" sz="1000">
            <a:effectLst/>
            <a:latin typeface="ＭＳ Ｐゴシック" panose="020B0600070205080204" pitchFamily="50" charset="-128"/>
            <a:ea typeface="ＭＳ Ｐゴシック" panose="020B0600070205080204" pitchFamily="50"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青森県大間町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将来負担額は、一般会計等に係る地方債の現在高が、大間消防署建設事業により一時的に増加となったものの、基準財政需要額算入見込額も同様に増加していることから健全性は保てている。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また、債務負担行為に基づく支出予定額も着実に減少していることから、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将来負担額は、全体的に改善傾向が続いている。　　</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充当可能財源等は、充当可能基金が減少を続けて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今後も引き続き、交付税算入を念頭に置いた財政健全化に寄与する地方債の効果的な活用を優先することとし、各事業そのものの費用対効果等も併せて見極めることにより、更なる健全化に努める。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青森県大間町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額となった。</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減債基金について、地方債償還の財源として、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百万円の増額となった。</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その他特定目的基金を合わせ、基金全体で、</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138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百万円の減額となった。</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財政調整基金について、標準財政規模の</a:t>
          </a:r>
          <a:r>
            <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億円を維持することを目標とする。</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　 　　特定目的基金について、事業の円滑な遂行を目的として、現状の維持に努める。</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・水産振興基金</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水産振興を図るための事業に要する経費の財源に充てるため。</a:t>
          </a:r>
          <a:endParaRPr lang="ja-JP" altLang="ja-JP" sz="18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・地域福祉基金</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高齢者の福祉の増進に要する経費の財源に充てるため。</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・ふるさと応援基金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寄附者の厚意に基づいた各事業に要する経費に充てるため、ふるさと応援寄附金を積み立てするもの。</a:t>
          </a:r>
          <a:endParaRPr lang="ja-JP" altLang="ja-JP" sz="18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・文教施設整備基金</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文教施設の整備に要する経費の財源に充てるため。</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青少年海外派遣基金</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県及び町が主催する青少年の海外派遣に要する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経費の財源に充てるため。</a:t>
          </a:r>
          <a:endParaRPr lang="ja-JP" altLang="ja-JP" sz="2400">
            <a:effectLst/>
            <a:latin typeface="ＭＳ Ｐゴシック" panose="020B0600070205080204" pitchFamily="50" charset="-128"/>
            <a:ea typeface="ＭＳ Ｐゴシック" panose="020B0600070205080204" pitchFamily="50" charset="-128"/>
          </a:endParaRPr>
        </a:p>
        <a:p>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・水産振興基金</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漁業協同組合経営強化資金の増額に活用したことによる減。</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ふるさと応援基金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様々な町単独事業に活用したことによる減</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8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・事業の円滑な遂行及び健全な財政運営を可能とするため、各目的基金については、引き続き、適正な活用に努める。</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例年、</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当初予算編成時に財源不足を補うための取り崩しを行いながらも年度内に積み戻しを行うことにより、</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基金の減少を抑えることとしてきた。今年度については、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僅かではあるものの積み増しができた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800">
            <a:effectLst/>
            <a:latin typeface="ＭＳ Ｐゴシック" panose="020B0600070205080204" pitchFamily="50" charset="-128"/>
            <a:ea typeface="ＭＳ Ｐゴシック" panose="020B0600070205080204" pitchFamily="50" charset="-128"/>
          </a:endParaRPr>
        </a:p>
        <a:p>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今後も基金の活用方法についての変更は予定していないものの、令和６年度でかねてからの懸案であった大規模事業に</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係る地方債の償還が終了の予定であることから、取り崩し額の抑制に努めることにより、基金残高の増額が可能となる見込みである。</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8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地方債償還の財源として積み増しを行った。</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8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安定した財政運営を目指すため、財政調整基金と共に積立額の増額を予定している。</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6829249</v>
      </c>
      <c r="BO4" s="371"/>
      <c r="BP4" s="371"/>
      <c r="BQ4" s="371"/>
      <c r="BR4" s="371"/>
      <c r="BS4" s="371"/>
      <c r="BT4" s="371"/>
      <c r="BU4" s="372"/>
      <c r="BV4" s="370">
        <v>7035364</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10.3</v>
      </c>
      <c r="CU4" s="377"/>
      <c r="CV4" s="377"/>
      <c r="CW4" s="377"/>
      <c r="CX4" s="377"/>
      <c r="CY4" s="377"/>
      <c r="CZ4" s="377"/>
      <c r="DA4" s="378"/>
      <c r="DB4" s="376">
        <v>7.1</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6568627</v>
      </c>
      <c r="BO5" s="408"/>
      <c r="BP5" s="408"/>
      <c r="BQ5" s="408"/>
      <c r="BR5" s="408"/>
      <c r="BS5" s="408"/>
      <c r="BT5" s="408"/>
      <c r="BU5" s="409"/>
      <c r="BV5" s="407">
        <v>6850491</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76.8</v>
      </c>
      <c r="CU5" s="405"/>
      <c r="CV5" s="405"/>
      <c r="CW5" s="405"/>
      <c r="CX5" s="405"/>
      <c r="CY5" s="405"/>
      <c r="CZ5" s="405"/>
      <c r="DA5" s="406"/>
      <c r="DB5" s="404">
        <v>83.7</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260622</v>
      </c>
      <c r="BO6" s="408"/>
      <c r="BP6" s="408"/>
      <c r="BQ6" s="408"/>
      <c r="BR6" s="408"/>
      <c r="BS6" s="408"/>
      <c r="BT6" s="408"/>
      <c r="BU6" s="409"/>
      <c r="BV6" s="407">
        <v>184873</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77.099999999999994</v>
      </c>
      <c r="CU6" s="445"/>
      <c r="CV6" s="445"/>
      <c r="CW6" s="445"/>
      <c r="CX6" s="445"/>
      <c r="CY6" s="445"/>
      <c r="CZ6" s="445"/>
      <c r="DA6" s="446"/>
      <c r="DB6" s="444">
        <v>84.5</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1683</v>
      </c>
      <c r="BO7" s="408"/>
      <c r="BP7" s="408"/>
      <c r="BQ7" s="408"/>
      <c r="BR7" s="408"/>
      <c r="BS7" s="408"/>
      <c r="BT7" s="408"/>
      <c r="BU7" s="409"/>
      <c r="BV7" s="407">
        <v>3740</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2512180</v>
      </c>
      <c r="CU7" s="408"/>
      <c r="CV7" s="408"/>
      <c r="CW7" s="408"/>
      <c r="CX7" s="408"/>
      <c r="CY7" s="408"/>
      <c r="CZ7" s="408"/>
      <c r="DA7" s="409"/>
      <c r="DB7" s="407">
        <v>2560453</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258939</v>
      </c>
      <c r="BO8" s="408"/>
      <c r="BP8" s="408"/>
      <c r="BQ8" s="408"/>
      <c r="BR8" s="408"/>
      <c r="BS8" s="408"/>
      <c r="BT8" s="408"/>
      <c r="BU8" s="409"/>
      <c r="BV8" s="407">
        <v>181133</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0.26</v>
      </c>
      <c r="CU8" s="448"/>
      <c r="CV8" s="448"/>
      <c r="CW8" s="448"/>
      <c r="CX8" s="448"/>
      <c r="CY8" s="448"/>
      <c r="CZ8" s="448"/>
      <c r="DA8" s="449"/>
      <c r="DB8" s="447">
        <v>0.27</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4718</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77806</v>
      </c>
      <c r="BO9" s="408"/>
      <c r="BP9" s="408"/>
      <c r="BQ9" s="408"/>
      <c r="BR9" s="408"/>
      <c r="BS9" s="408"/>
      <c r="BT9" s="408"/>
      <c r="BU9" s="409"/>
      <c r="BV9" s="407">
        <v>-20546</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12.5</v>
      </c>
      <c r="CU9" s="405"/>
      <c r="CV9" s="405"/>
      <c r="CW9" s="405"/>
      <c r="CX9" s="405"/>
      <c r="CY9" s="405"/>
      <c r="CZ9" s="405"/>
      <c r="DA9" s="406"/>
      <c r="DB9" s="404">
        <v>13</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5227</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200001</v>
      </c>
      <c r="BO10" s="408"/>
      <c r="BP10" s="408"/>
      <c r="BQ10" s="408"/>
      <c r="BR10" s="408"/>
      <c r="BS10" s="408"/>
      <c r="BT10" s="408"/>
      <c r="BU10" s="409"/>
      <c r="BV10" s="407">
        <v>110011</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4771</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344000</v>
      </c>
      <c r="BO12" s="408"/>
      <c r="BP12" s="408"/>
      <c r="BQ12" s="408"/>
      <c r="BR12" s="408"/>
      <c r="BS12" s="408"/>
      <c r="BT12" s="408"/>
      <c r="BU12" s="409"/>
      <c r="BV12" s="407">
        <v>711000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4758</v>
      </c>
      <c r="S13" s="492"/>
      <c r="T13" s="492"/>
      <c r="U13" s="492"/>
      <c r="V13" s="493"/>
      <c r="W13" s="423" t="s">
        <v>131</v>
      </c>
      <c r="X13" s="424"/>
      <c r="Y13" s="424"/>
      <c r="Z13" s="424"/>
      <c r="AA13" s="424"/>
      <c r="AB13" s="414"/>
      <c r="AC13" s="458">
        <v>530</v>
      </c>
      <c r="AD13" s="459"/>
      <c r="AE13" s="459"/>
      <c r="AF13" s="459"/>
      <c r="AG13" s="501"/>
      <c r="AH13" s="458">
        <v>612</v>
      </c>
      <c r="AI13" s="459"/>
      <c r="AJ13" s="459"/>
      <c r="AK13" s="459"/>
      <c r="AL13" s="460"/>
      <c r="AM13" s="436" t="s">
        <v>132</v>
      </c>
      <c r="AN13" s="437"/>
      <c r="AO13" s="437"/>
      <c r="AP13" s="437"/>
      <c r="AQ13" s="437"/>
      <c r="AR13" s="437"/>
      <c r="AS13" s="437"/>
      <c r="AT13" s="438"/>
      <c r="AU13" s="439" t="s">
        <v>90</v>
      </c>
      <c r="AV13" s="440"/>
      <c r="AW13" s="440"/>
      <c r="AX13" s="440"/>
      <c r="AY13" s="441" t="s">
        <v>133</v>
      </c>
      <c r="AZ13" s="442"/>
      <c r="BA13" s="442"/>
      <c r="BB13" s="442"/>
      <c r="BC13" s="442"/>
      <c r="BD13" s="442"/>
      <c r="BE13" s="442"/>
      <c r="BF13" s="442"/>
      <c r="BG13" s="442"/>
      <c r="BH13" s="442"/>
      <c r="BI13" s="442"/>
      <c r="BJ13" s="442"/>
      <c r="BK13" s="442"/>
      <c r="BL13" s="442"/>
      <c r="BM13" s="443"/>
      <c r="BN13" s="407">
        <v>-66193</v>
      </c>
      <c r="BO13" s="408"/>
      <c r="BP13" s="408"/>
      <c r="BQ13" s="408"/>
      <c r="BR13" s="408"/>
      <c r="BS13" s="408"/>
      <c r="BT13" s="408"/>
      <c r="BU13" s="409"/>
      <c r="BV13" s="407">
        <v>-621535</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12.8</v>
      </c>
      <c r="CU13" s="405"/>
      <c r="CV13" s="405"/>
      <c r="CW13" s="405"/>
      <c r="CX13" s="405"/>
      <c r="CY13" s="405"/>
      <c r="CZ13" s="405"/>
      <c r="DA13" s="406"/>
      <c r="DB13" s="404">
        <v>12.4</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4870</v>
      </c>
      <c r="S14" s="492"/>
      <c r="T14" s="492"/>
      <c r="U14" s="492"/>
      <c r="V14" s="493"/>
      <c r="W14" s="397"/>
      <c r="X14" s="398"/>
      <c r="Y14" s="398"/>
      <c r="Z14" s="398"/>
      <c r="AA14" s="398"/>
      <c r="AB14" s="387"/>
      <c r="AC14" s="494">
        <v>22.2</v>
      </c>
      <c r="AD14" s="495"/>
      <c r="AE14" s="495"/>
      <c r="AF14" s="495"/>
      <c r="AG14" s="496"/>
      <c r="AH14" s="494">
        <v>23.9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59.9</v>
      </c>
      <c r="CU14" s="506"/>
      <c r="CV14" s="506"/>
      <c r="CW14" s="506"/>
      <c r="CX14" s="506"/>
      <c r="CY14" s="506"/>
      <c r="CZ14" s="506"/>
      <c r="DA14" s="507"/>
      <c r="DB14" s="505">
        <v>47.8</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4854</v>
      </c>
      <c r="S15" s="492"/>
      <c r="T15" s="492"/>
      <c r="U15" s="492"/>
      <c r="V15" s="493"/>
      <c r="W15" s="423" t="s">
        <v>137</v>
      </c>
      <c r="X15" s="424"/>
      <c r="Y15" s="424"/>
      <c r="Z15" s="424"/>
      <c r="AA15" s="424"/>
      <c r="AB15" s="414"/>
      <c r="AC15" s="458">
        <v>606</v>
      </c>
      <c r="AD15" s="459"/>
      <c r="AE15" s="459"/>
      <c r="AF15" s="459"/>
      <c r="AG15" s="501"/>
      <c r="AH15" s="458">
        <v>566</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570738</v>
      </c>
      <c r="BO15" s="371"/>
      <c r="BP15" s="371"/>
      <c r="BQ15" s="371"/>
      <c r="BR15" s="371"/>
      <c r="BS15" s="371"/>
      <c r="BT15" s="371"/>
      <c r="BU15" s="372"/>
      <c r="BV15" s="370">
        <v>694303</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25.4</v>
      </c>
      <c r="AD16" s="495"/>
      <c r="AE16" s="495"/>
      <c r="AF16" s="495"/>
      <c r="AG16" s="496"/>
      <c r="AH16" s="494">
        <v>22.1</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2352232</v>
      </c>
      <c r="BO16" s="408"/>
      <c r="BP16" s="408"/>
      <c r="BQ16" s="408"/>
      <c r="BR16" s="408"/>
      <c r="BS16" s="408"/>
      <c r="BT16" s="408"/>
      <c r="BU16" s="409"/>
      <c r="BV16" s="407">
        <v>2334064</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141</v>
      </c>
      <c r="S17" s="514"/>
      <c r="T17" s="514"/>
      <c r="U17" s="514"/>
      <c r="V17" s="515"/>
      <c r="W17" s="423" t="s">
        <v>144</v>
      </c>
      <c r="X17" s="424"/>
      <c r="Y17" s="424"/>
      <c r="Z17" s="424"/>
      <c r="AA17" s="424"/>
      <c r="AB17" s="414"/>
      <c r="AC17" s="458">
        <v>1247</v>
      </c>
      <c r="AD17" s="459"/>
      <c r="AE17" s="459"/>
      <c r="AF17" s="459"/>
      <c r="AG17" s="501"/>
      <c r="AH17" s="458">
        <v>1380</v>
      </c>
      <c r="AI17" s="459"/>
      <c r="AJ17" s="459"/>
      <c r="AK17" s="459"/>
      <c r="AL17" s="460"/>
      <c r="AM17" s="436"/>
      <c r="AN17" s="437"/>
      <c r="AO17" s="437"/>
      <c r="AP17" s="437"/>
      <c r="AQ17" s="437"/>
      <c r="AR17" s="437"/>
      <c r="AS17" s="437"/>
      <c r="AT17" s="438"/>
      <c r="AU17" s="439"/>
      <c r="AV17" s="440"/>
      <c r="AW17" s="440"/>
      <c r="AX17" s="440"/>
      <c r="AY17" s="441" t="s">
        <v>145</v>
      </c>
      <c r="AZ17" s="442"/>
      <c r="BA17" s="442"/>
      <c r="BB17" s="442"/>
      <c r="BC17" s="442"/>
      <c r="BD17" s="442"/>
      <c r="BE17" s="442"/>
      <c r="BF17" s="442"/>
      <c r="BG17" s="442"/>
      <c r="BH17" s="442"/>
      <c r="BI17" s="442"/>
      <c r="BJ17" s="442"/>
      <c r="BK17" s="442"/>
      <c r="BL17" s="442"/>
      <c r="BM17" s="443"/>
      <c r="BN17" s="407">
        <v>719439</v>
      </c>
      <c r="BO17" s="408"/>
      <c r="BP17" s="408"/>
      <c r="BQ17" s="408"/>
      <c r="BR17" s="408"/>
      <c r="BS17" s="408"/>
      <c r="BT17" s="408"/>
      <c r="BU17" s="409"/>
      <c r="BV17" s="407">
        <v>897036</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146</v>
      </c>
      <c r="C18" s="450"/>
      <c r="D18" s="450"/>
      <c r="E18" s="530"/>
      <c r="F18" s="530"/>
      <c r="G18" s="530"/>
      <c r="H18" s="530"/>
      <c r="I18" s="530"/>
      <c r="J18" s="530"/>
      <c r="K18" s="530"/>
      <c r="L18" s="531">
        <v>52.09</v>
      </c>
      <c r="M18" s="531"/>
      <c r="N18" s="531"/>
      <c r="O18" s="531"/>
      <c r="P18" s="531"/>
      <c r="Q18" s="531"/>
      <c r="R18" s="532"/>
      <c r="S18" s="532"/>
      <c r="T18" s="532"/>
      <c r="U18" s="532"/>
      <c r="V18" s="533"/>
      <c r="W18" s="425"/>
      <c r="X18" s="426"/>
      <c r="Y18" s="426"/>
      <c r="Z18" s="426"/>
      <c r="AA18" s="426"/>
      <c r="AB18" s="417"/>
      <c r="AC18" s="534">
        <v>52.3</v>
      </c>
      <c r="AD18" s="535"/>
      <c r="AE18" s="535"/>
      <c r="AF18" s="535"/>
      <c r="AG18" s="536"/>
      <c r="AH18" s="534">
        <v>53.9</v>
      </c>
      <c r="AI18" s="535"/>
      <c r="AJ18" s="535"/>
      <c r="AK18" s="535"/>
      <c r="AL18" s="537"/>
      <c r="AM18" s="436"/>
      <c r="AN18" s="437"/>
      <c r="AO18" s="437"/>
      <c r="AP18" s="437"/>
      <c r="AQ18" s="437"/>
      <c r="AR18" s="437"/>
      <c r="AS18" s="437"/>
      <c r="AT18" s="438"/>
      <c r="AU18" s="439"/>
      <c r="AV18" s="440"/>
      <c r="AW18" s="440"/>
      <c r="AX18" s="440"/>
      <c r="AY18" s="441" t="s">
        <v>147</v>
      </c>
      <c r="AZ18" s="442"/>
      <c r="BA18" s="442"/>
      <c r="BB18" s="442"/>
      <c r="BC18" s="442"/>
      <c r="BD18" s="442"/>
      <c r="BE18" s="442"/>
      <c r="BF18" s="442"/>
      <c r="BG18" s="442"/>
      <c r="BH18" s="442"/>
      <c r="BI18" s="442"/>
      <c r="BJ18" s="442"/>
      <c r="BK18" s="442"/>
      <c r="BL18" s="442"/>
      <c r="BM18" s="443"/>
      <c r="BN18" s="407">
        <v>1985088</v>
      </c>
      <c r="BO18" s="408"/>
      <c r="BP18" s="408"/>
      <c r="BQ18" s="408"/>
      <c r="BR18" s="408"/>
      <c r="BS18" s="408"/>
      <c r="BT18" s="408"/>
      <c r="BU18" s="409"/>
      <c r="BV18" s="407">
        <v>2023520</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148</v>
      </c>
      <c r="C19" s="450"/>
      <c r="D19" s="450"/>
      <c r="E19" s="530"/>
      <c r="F19" s="530"/>
      <c r="G19" s="530"/>
      <c r="H19" s="530"/>
      <c r="I19" s="530"/>
      <c r="J19" s="530"/>
      <c r="K19" s="530"/>
      <c r="L19" s="538">
        <v>91</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149</v>
      </c>
      <c r="AZ19" s="442"/>
      <c r="BA19" s="442"/>
      <c r="BB19" s="442"/>
      <c r="BC19" s="442"/>
      <c r="BD19" s="442"/>
      <c r="BE19" s="442"/>
      <c r="BF19" s="442"/>
      <c r="BG19" s="442"/>
      <c r="BH19" s="442"/>
      <c r="BI19" s="442"/>
      <c r="BJ19" s="442"/>
      <c r="BK19" s="442"/>
      <c r="BL19" s="442"/>
      <c r="BM19" s="443"/>
      <c r="BN19" s="407">
        <v>3873941</v>
      </c>
      <c r="BO19" s="408"/>
      <c r="BP19" s="408"/>
      <c r="BQ19" s="408"/>
      <c r="BR19" s="408"/>
      <c r="BS19" s="408"/>
      <c r="BT19" s="408"/>
      <c r="BU19" s="409"/>
      <c r="BV19" s="407">
        <v>3792694</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150</v>
      </c>
      <c r="C20" s="450"/>
      <c r="D20" s="450"/>
      <c r="E20" s="530"/>
      <c r="F20" s="530"/>
      <c r="G20" s="530"/>
      <c r="H20" s="530"/>
      <c r="I20" s="530"/>
      <c r="J20" s="530"/>
      <c r="K20" s="530"/>
      <c r="L20" s="538">
        <v>2090</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151</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152</v>
      </c>
      <c r="C22" s="551"/>
      <c r="D22" s="552"/>
      <c r="E22" s="419" t="s">
        <v>1</v>
      </c>
      <c r="F22" s="424"/>
      <c r="G22" s="424"/>
      <c r="H22" s="424"/>
      <c r="I22" s="424"/>
      <c r="J22" s="424"/>
      <c r="K22" s="414"/>
      <c r="L22" s="419" t="s">
        <v>153</v>
      </c>
      <c r="M22" s="424"/>
      <c r="N22" s="424"/>
      <c r="O22" s="424"/>
      <c r="P22" s="414"/>
      <c r="Q22" s="582" t="s">
        <v>154</v>
      </c>
      <c r="R22" s="583"/>
      <c r="S22" s="583"/>
      <c r="T22" s="583"/>
      <c r="U22" s="583"/>
      <c r="V22" s="584"/>
      <c r="W22" s="550" t="s">
        <v>155</v>
      </c>
      <c r="X22" s="551"/>
      <c r="Y22" s="552"/>
      <c r="Z22" s="419" t="s">
        <v>1</v>
      </c>
      <c r="AA22" s="424"/>
      <c r="AB22" s="424"/>
      <c r="AC22" s="424"/>
      <c r="AD22" s="424"/>
      <c r="AE22" s="424"/>
      <c r="AF22" s="424"/>
      <c r="AG22" s="414"/>
      <c r="AH22" s="588" t="s">
        <v>156</v>
      </c>
      <c r="AI22" s="424"/>
      <c r="AJ22" s="424"/>
      <c r="AK22" s="424"/>
      <c r="AL22" s="414"/>
      <c r="AM22" s="588" t="s">
        <v>157</v>
      </c>
      <c r="AN22" s="589"/>
      <c r="AO22" s="589"/>
      <c r="AP22" s="589"/>
      <c r="AQ22" s="589"/>
      <c r="AR22" s="590"/>
      <c r="AS22" s="582" t="s">
        <v>154</v>
      </c>
      <c r="AT22" s="583"/>
      <c r="AU22" s="583"/>
      <c r="AV22" s="583"/>
      <c r="AW22" s="583"/>
      <c r="AX22" s="594"/>
      <c r="AY22" s="367" t="s">
        <v>158</v>
      </c>
      <c r="AZ22" s="368"/>
      <c r="BA22" s="368"/>
      <c r="BB22" s="368"/>
      <c r="BC22" s="368"/>
      <c r="BD22" s="368"/>
      <c r="BE22" s="368"/>
      <c r="BF22" s="368"/>
      <c r="BG22" s="368"/>
      <c r="BH22" s="368"/>
      <c r="BI22" s="368"/>
      <c r="BJ22" s="368"/>
      <c r="BK22" s="368"/>
      <c r="BL22" s="368"/>
      <c r="BM22" s="369"/>
      <c r="BN22" s="370">
        <v>4129697</v>
      </c>
      <c r="BO22" s="371"/>
      <c r="BP22" s="371"/>
      <c r="BQ22" s="371"/>
      <c r="BR22" s="371"/>
      <c r="BS22" s="371"/>
      <c r="BT22" s="371"/>
      <c r="BU22" s="372"/>
      <c r="BV22" s="370">
        <v>3342453</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159</v>
      </c>
      <c r="AZ23" s="442"/>
      <c r="BA23" s="442"/>
      <c r="BB23" s="442"/>
      <c r="BC23" s="442"/>
      <c r="BD23" s="442"/>
      <c r="BE23" s="442"/>
      <c r="BF23" s="442"/>
      <c r="BG23" s="442"/>
      <c r="BH23" s="442"/>
      <c r="BI23" s="442"/>
      <c r="BJ23" s="442"/>
      <c r="BK23" s="442"/>
      <c r="BL23" s="442"/>
      <c r="BM23" s="443"/>
      <c r="BN23" s="407">
        <v>4111397</v>
      </c>
      <c r="BO23" s="408"/>
      <c r="BP23" s="408"/>
      <c r="BQ23" s="408"/>
      <c r="BR23" s="408"/>
      <c r="BS23" s="408"/>
      <c r="BT23" s="408"/>
      <c r="BU23" s="409"/>
      <c r="BV23" s="407">
        <v>3342453</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160</v>
      </c>
      <c r="F24" s="437"/>
      <c r="G24" s="437"/>
      <c r="H24" s="437"/>
      <c r="I24" s="437"/>
      <c r="J24" s="437"/>
      <c r="K24" s="438"/>
      <c r="L24" s="458">
        <v>1</v>
      </c>
      <c r="M24" s="459"/>
      <c r="N24" s="459"/>
      <c r="O24" s="459"/>
      <c r="P24" s="501"/>
      <c r="Q24" s="458">
        <v>7230</v>
      </c>
      <c r="R24" s="459"/>
      <c r="S24" s="459"/>
      <c r="T24" s="459"/>
      <c r="U24" s="459"/>
      <c r="V24" s="501"/>
      <c r="W24" s="553"/>
      <c r="X24" s="554"/>
      <c r="Y24" s="555"/>
      <c r="Z24" s="457" t="s">
        <v>161</v>
      </c>
      <c r="AA24" s="437"/>
      <c r="AB24" s="437"/>
      <c r="AC24" s="437"/>
      <c r="AD24" s="437"/>
      <c r="AE24" s="437"/>
      <c r="AF24" s="437"/>
      <c r="AG24" s="438"/>
      <c r="AH24" s="458">
        <v>66</v>
      </c>
      <c r="AI24" s="459"/>
      <c r="AJ24" s="459"/>
      <c r="AK24" s="459"/>
      <c r="AL24" s="501"/>
      <c r="AM24" s="458">
        <v>180510</v>
      </c>
      <c r="AN24" s="459"/>
      <c r="AO24" s="459"/>
      <c r="AP24" s="459"/>
      <c r="AQ24" s="459"/>
      <c r="AR24" s="501"/>
      <c r="AS24" s="458">
        <v>2735</v>
      </c>
      <c r="AT24" s="459"/>
      <c r="AU24" s="459"/>
      <c r="AV24" s="459"/>
      <c r="AW24" s="459"/>
      <c r="AX24" s="460"/>
      <c r="AY24" s="523" t="s">
        <v>162</v>
      </c>
      <c r="AZ24" s="524"/>
      <c r="BA24" s="524"/>
      <c r="BB24" s="524"/>
      <c r="BC24" s="524"/>
      <c r="BD24" s="524"/>
      <c r="BE24" s="524"/>
      <c r="BF24" s="524"/>
      <c r="BG24" s="524"/>
      <c r="BH24" s="524"/>
      <c r="BI24" s="524"/>
      <c r="BJ24" s="524"/>
      <c r="BK24" s="524"/>
      <c r="BL24" s="524"/>
      <c r="BM24" s="525"/>
      <c r="BN24" s="407">
        <v>2982539</v>
      </c>
      <c r="BO24" s="408"/>
      <c r="BP24" s="408"/>
      <c r="BQ24" s="408"/>
      <c r="BR24" s="408"/>
      <c r="BS24" s="408"/>
      <c r="BT24" s="408"/>
      <c r="BU24" s="409"/>
      <c r="BV24" s="407">
        <v>2076884</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163</v>
      </c>
      <c r="F25" s="437"/>
      <c r="G25" s="437"/>
      <c r="H25" s="437"/>
      <c r="I25" s="437"/>
      <c r="J25" s="437"/>
      <c r="K25" s="438"/>
      <c r="L25" s="458">
        <v>1</v>
      </c>
      <c r="M25" s="459"/>
      <c r="N25" s="459"/>
      <c r="O25" s="459"/>
      <c r="P25" s="501"/>
      <c r="Q25" s="458">
        <v>5770</v>
      </c>
      <c r="R25" s="459"/>
      <c r="S25" s="459"/>
      <c r="T25" s="459"/>
      <c r="U25" s="459"/>
      <c r="V25" s="501"/>
      <c r="W25" s="553"/>
      <c r="X25" s="554"/>
      <c r="Y25" s="555"/>
      <c r="Z25" s="457" t="s">
        <v>164</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165</v>
      </c>
      <c r="AZ25" s="368"/>
      <c r="BA25" s="368"/>
      <c r="BB25" s="368"/>
      <c r="BC25" s="368"/>
      <c r="BD25" s="368"/>
      <c r="BE25" s="368"/>
      <c r="BF25" s="368"/>
      <c r="BG25" s="368"/>
      <c r="BH25" s="368"/>
      <c r="BI25" s="368"/>
      <c r="BJ25" s="368"/>
      <c r="BK25" s="368"/>
      <c r="BL25" s="368"/>
      <c r="BM25" s="369"/>
      <c r="BN25" s="370">
        <v>939639</v>
      </c>
      <c r="BO25" s="371"/>
      <c r="BP25" s="371"/>
      <c r="BQ25" s="371"/>
      <c r="BR25" s="371"/>
      <c r="BS25" s="371"/>
      <c r="BT25" s="371"/>
      <c r="BU25" s="372"/>
      <c r="BV25" s="370">
        <v>1132480</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166</v>
      </c>
      <c r="F26" s="437"/>
      <c r="G26" s="437"/>
      <c r="H26" s="437"/>
      <c r="I26" s="437"/>
      <c r="J26" s="437"/>
      <c r="K26" s="438"/>
      <c r="L26" s="458">
        <v>1</v>
      </c>
      <c r="M26" s="459"/>
      <c r="N26" s="459"/>
      <c r="O26" s="459"/>
      <c r="P26" s="501"/>
      <c r="Q26" s="458">
        <v>5230</v>
      </c>
      <c r="R26" s="459"/>
      <c r="S26" s="459"/>
      <c r="T26" s="459"/>
      <c r="U26" s="459"/>
      <c r="V26" s="501"/>
      <c r="W26" s="553"/>
      <c r="X26" s="554"/>
      <c r="Y26" s="555"/>
      <c r="Z26" s="457" t="s">
        <v>167</v>
      </c>
      <c r="AA26" s="559"/>
      <c r="AB26" s="559"/>
      <c r="AC26" s="559"/>
      <c r="AD26" s="559"/>
      <c r="AE26" s="559"/>
      <c r="AF26" s="559"/>
      <c r="AG26" s="560"/>
      <c r="AH26" s="458" t="s">
        <v>122</v>
      </c>
      <c r="AI26" s="459"/>
      <c r="AJ26" s="459"/>
      <c r="AK26" s="459"/>
      <c r="AL26" s="501"/>
      <c r="AM26" s="458" t="s">
        <v>122</v>
      </c>
      <c r="AN26" s="459"/>
      <c r="AO26" s="459"/>
      <c r="AP26" s="459"/>
      <c r="AQ26" s="459"/>
      <c r="AR26" s="501"/>
      <c r="AS26" s="458" t="s">
        <v>122</v>
      </c>
      <c r="AT26" s="459"/>
      <c r="AU26" s="459"/>
      <c r="AV26" s="459"/>
      <c r="AW26" s="459"/>
      <c r="AX26" s="460"/>
      <c r="AY26" s="410" t="s">
        <v>168</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169</v>
      </c>
      <c r="F27" s="437"/>
      <c r="G27" s="437"/>
      <c r="H27" s="437"/>
      <c r="I27" s="437"/>
      <c r="J27" s="437"/>
      <c r="K27" s="438"/>
      <c r="L27" s="458">
        <v>1</v>
      </c>
      <c r="M27" s="459"/>
      <c r="N27" s="459"/>
      <c r="O27" s="459"/>
      <c r="P27" s="501"/>
      <c r="Q27" s="458">
        <v>2760</v>
      </c>
      <c r="R27" s="459"/>
      <c r="S27" s="459"/>
      <c r="T27" s="459"/>
      <c r="U27" s="459"/>
      <c r="V27" s="501"/>
      <c r="W27" s="553"/>
      <c r="X27" s="554"/>
      <c r="Y27" s="555"/>
      <c r="Z27" s="457" t="s">
        <v>170</v>
      </c>
      <c r="AA27" s="437"/>
      <c r="AB27" s="437"/>
      <c r="AC27" s="437"/>
      <c r="AD27" s="437"/>
      <c r="AE27" s="437"/>
      <c r="AF27" s="437"/>
      <c r="AG27" s="438"/>
      <c r="AH27" s="458">
        <v>4</v>
      </c>
      <c r="AI27" s="459"/>
      <c r="AJ27" s="459"/>
      <c r="AK27" s="459"/>
      <c r="AL27" s="501"/>
      <c r="AM27" s="458">
        <v>13036</v>
      </c>
      <c r="AN27" s="459"/>
      <c r="AO27" s="459"/>
      <c r="AP27" s="459"/>
      <c r="AQ27" s="459"/>
      <c r="AR27" s="501"/>
      <c r="AS27" s="458">
        <v>3259</v>
      </c>
      <c r="AT27" s="459"/>
      <c r="AU27" s="459"/>
      <c r="AV27" s="459"/>
      <c r="AW27" s="459"/>
      <c r="AX27" s="460"/>
      <c r="AY27" s="502" t="s">
        <v>171</v>
      </c>
      <c r="AZ27" s="503"/>
      <c r="BA27" s="503"/>
      <c r="BB27" s="503"/>
      <c r="BC27" s="503"/>
      <c r="BD27" s="503"/>
      <c r="BE27" s="503"/>
      <c r="BF27" s="503"/>
      <c r="BG27" s="503"/>
      <c r="BH27" s="503"/>
      <c r="BI27" s="503"/>
      <c r="BJ27" s="503"/>
      <c r="BK27" s="503"/>
      <c r="BL27" s="503"/>
      <c r="BM27" s="504"/>
      <c r="BN27" s="526">
        <v>43717</v>
      </c>
      <c r="BO27" s="527"/>
      <c r="BP27" s="527"/>
      <c r="BQ27" s="527"/>
      <c r="BR27" s="527"/>
      <c r="BS27" s="527"/>
      <c r="BT27" s="527"/>
      <c r="BU27" s="528"/>
      <c r="BV27" s="526">
        <v>43717</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172</v>
      </c>
      <c r="F28" s="437"/>
      <c r="G28" s="437"/>
      <c r="H28" s="437"/>
      <c r="I28" s="437"/>
      <c r="J28" s="437"/>
      <c r="K28" s="438"/>
      <c r="L28" s="458">
        <v>1</v>
      </c>
      <c r="M28" s="459"/>
      <c r="N28" s="459"/>
      <c r="O28" s="459"/>
      <c r="P28" s="501"/>
      <c r="Q28" s="458">
        <v>2310</v>
      </c>
      <c r="R28" s="459"/>
      <c r="S28" s="459"/>
      <c r="T28" s="459"/>
      <c r="U28" s="459"/>
      <c r="V28" s="501"/>
      <c r="W28" s="553"/>
      <c r="X28" s="554"/>
      <c r="Y28" s="555"/>
      <c r="Z28" s="457" t="s">
        <v>173</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174</v>
      </c>
      <c r="AZ28" s="562"/>
      <c r="BA28" s="562"/>
      <c r="BB28" s="563"/>
      <c r="BC28" s="367" t="s">
        <v>46</v>
      </c>
      <c r="BD28" s="368"/>
      <c r="BE28" s="368"/>
      <c r="BF28" s="368"/>
      <c r="BG28" s="368"/>
      <c r="BH28" s="368"/>
      <c r="BI28" s="368"/>
      <c r="BJ28" s="368"/>
      <c r="BK28" s="368"/>
      <c r="BL28" s="368"/>
      <c r="BM28" s="369"/>
      <c r="BN28" s="370">
        <v>345284</v>
      </c>
      <c r="BO28" s="371"/>
      <c r="BP28" s="371"/>
      <c r="BQ28" s="371"/>
      <c r="BR28" s="371"/>
      <c r="BS28" s="371"/>
      <c r="BT28" s="371"/>
      <c r="BU28" s="372"/>
      <c r="BV28" s="370">
        <v>339283</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175</v>
      </c>
      <c r="F29" s="437"/>
      <c r="G29" s="437"/>
      <c r="H29" s="437"/>
      <c r="I29" s="437"/>
      <c r="J29" s="437"/>
      <c r="K29" s="438"/>
      <c r="L29" s="458">
        <v>8</v>
      </c>
      <c r="M29" s="459"/>
      <c r="N29" s="459"/>
      <c r="O29" s="459"/>
      <c r="P29" s="501"/>
      <c r="Q29" s="458">
        <v>2200</v>
      </c>
      <c r="R29" s="459"/>
      <c r="S29" s="459"/>
      <c r="T29" s="459"/>
      <c r="U29" s="459"/>
      <c r="V29" s="501"/>
      <c r="W29" s="556"/>
      <c r="X29" s="557"/>
      <c r="Y29" s="558"/>
      <c r="Z29" s="457" t="s">
        <v>176</v>
      </c>
      <c r="AA29" s="437"/>
      <c r="AB29" s="437"/>
      <c r="AC29" s="437"/>
      <c r="AD29" s="437"/>
      <c r="AE29" s="437"/>
      <c r="AF29" s="437"/>
      <c r="AG29" s="438"/>
      <c r="AH29" s="458">
        <v>70</v>
      </c>
      <c r="AI29" s="459"/>
      <c r="AJ29" s="459"/>
      <c r="AK29" s="459"/>
      <c r="AL29" s="501"/>
      <c r="AM29" s="458">
        <v>193546</v>
      </c>
      <c r="AN29" s="459"/>
      <c r="AO29" s="459"/>
      <c r="AP29" s="459"/>
      <c r="AQ29" s="459"/>
      <c r="AR29" s="501"/>
      <c r="AS29" s="458">
        <v>2765</v>
      </c>
      <c r="AT29" s="459"/>
      <c r="AU29" s="459"/>
      <c r="AV29" s="459"/>
      <c r="AW29" s="459"/>
      <c r="AX29" s="460"/>
      <c r="AY29" s="564"/>
      <c r="AZ29" s="565"/>
      <c r="BA29" s="565"/>
      <c r="BB29" s="566"/>
      <c r="BC29" s="441" t="s">
        <v>177</v>
      </c>
      <c r="BD29" s="442"/>
      <c r="BE29" s="442"/>
      <c r="BF29" s="442"/>
      <c r="BG29" s="442"/>
      <c r="BH29" s="442"/>
      <c r="BI29" s="442"/>
      <c r="BJ29" s="442"/>
      <c r="BK29" s="442"/>
      <c r="BL29" s="442"/>
      <c r="BM29" s="443"/>
      <c r="BN29" s="407">
        <v>62632</v>
      </c>
      <c r="BO29" s="408"/>
      <c r="BP29" s="408"/>
      <c r="BQ29" s="408"/>
      <c r="BR29" s="408"/>
      <c r="BS29" s="408"/>
      <c r="BT29" s="408"/>
      <c r="BU29" s="409"/>
      <c r="BV29" s="407">
        <v>52961</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178</v>
      </c>
      <c r="X30" s="575"/>
      <c r="Y30" s="575"/>
      <c r="Z30" s="575"/>
      <c r="AA30" s="575"/>
      <c r="AB30" s="575"/>
      <c r="AC30" s="575"/>
      <c r="AD30" s="575"/>
      <c r="AE30" s="575"/>
      <c r="AF30" s="575"/>
      <c r="AG30" s="576"/>
      <c r="AH30" s="534">
        <v>97.2</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1432517</v>
      </c>
      <c r="BO30" s="527"/>
      <c r="BP30" s="527"/>
      <c r="BQ30" s="527"/>
      <c r="BR30" s="527"/>
      <c r="BS30" s="527"/>
      <c r="BT30" s="527"/>
      <c r="BU30" s="528"/>
      <c r="BV30" s="526">
        <v>1585762</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179</v>
      </c>
      <c r="D32" s="570"/>
      <c r="E32" s="570"/>
      <c r="F32" s="570"/>
      <c r="G32" s="570"/>
      <c r="H32" s="570"/>
      <c r="I32" s="570"/>
      <c r="J32" s="570"/>
      <c r="K32" s="570"/>
      <c r="L32" s="570"/>
      <c r="M32" s="570"/>
      <c r="N32" s="570"/>
      <c r="O32" s="570"/>
      <c r="P32" s="570"/>
      <c r="Q32" s="570"/>
      <c r="R32" s="570"/>
      <c r="S32" s="570"/>
      <c r="U32" s="411" t="s">
        <v>180</v>
      </c>
      <c r="V32" s="411"/>
      <c r="W32" s="411"/>
      <c r="X32" s="411"/>
      <c r="Y32" s="411"/>
      <c r="Z32" s="411"/>
      <c r="AA32" s="411"/>
      <c r="AB32" s="411"/>
      <c r="AC32" s="411"/>
      <c r="AD32" s="411"/>
      <c r="AE32" s="411"/>
      <c r="AF32" s="411"/>
      <c r="AG32" s="411"/>
      <c r="AH32" s="411"/>
      <c r="AI32" s="411"/>
      <c r="AJ32" s="411"/>
      <c r="AK32" s="411"/>
      <c r="AM32" s="411" t="s">
        <v>181</v>
      </c>
      <c r="AN32" s="411"/>
      <c r="AO32" s="411"/>
      <c r="AP32" s="411"/>
      <c r="AQ32" s="411"/>
      <c r="AR32" s="411"/>
      <c r="AS32" s="411"/>
      <c r="AT32" s="411"/>
      <c r="AU32" s="411"/>
      <c r="AV32" s="411"/>
      <c r="AW32" s="411"/>
      <c r="AX32" s="411"/>
      <c r="AY32" s="411"/>
      <c r="AZ32" s="411"/>
      <c r="BA32" s="411"/>
      <c r="BB32" s="411"/>
      <c r="BC32" s="411"/>
      <c r="BE32" s="411" t="s">
        <v>182</v>
      </c>
      <c r="BF32" s="411"/>
      <c r="BG32" s="411"/>
      <c r="BH32" s="411"/>
      <c r="BI32" s="411"/>
      <c r="BJ32" s="411"/>
      <c r="BK32" s="411"/>
      <c r="BL32" s="411"/>
      <c r="BM32" s="411"/>
      <c r="BN32" s="411"/>
      <c r="BO32" s="411"/>
      <c r="BP32" s="411"/>
      <c r="BQ32" s="411"/>
      <c r="BR32" s="411"/>
      <c r="BS32" s="411"/>
      <c r="BT32" s="411"/>
      <c r="BU32" s="411"/>
      <c r="BW32" s="411" t="s">
        <v>183</v>
      </c>
      <c r="BX32" s="411"/>
      <c r="BY32" s="411"/>
      <c r="BZ32" s="411"/>
      <c r="CA32" s="411"/>
      <c r="CB32" s="411"/>
      <c r="CC32" s="411"/>
      <c r="CD32" s="411"/>
      <c r="CE32" s="411"/>
      <c r="CF32" s="411"/>
      <c r="CG32" s="411"/>
      <c r="CH32" s="411"/>
      <c r="CI32" s="411"/>
      <c r="CJ32" s="411"/>
      <c r="CK32" s="411"/>
      <c r="CL32" s="411"/>
      <c r="CM32" s="411"/>
      <c r="CO32" s="411" t="s">
        <v>184</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185</v>
      </c>
      <c r="D33" s="431"/>
      <c r="E33" s="396" t="s">
        <v>186</v>
      </c>
      <c r="F33" s="396"/>
      <c r="G33" s="396"/>
      <c r="H33" s="396"/>
      <c r="I33" s="396"/>
      <c r="J33" s="396"/>
      <c r="K33" s="396"/>
      <c r="L33" s="396"/>
      <c r="M33" s="396"/>
      <c r="N33" s="396"/>
      <c r="O33" s="396"/>
      <c r="P33" s="396"/>
      <c r="Q33" s="396"/>
      <c r="R33" s="396"/>
      <c r="S33" s="396"/>
      <c r="T33" s="206"/>
      <c r="U33" s="431" t="s">
        <v>185</v>
      </c>
      <c r="V33" s="431"/>
      <c r="W33" s="396" t="s">
        <v>186</v>
      </c>
      <c r="X33" s="396"/>
      <c r="Y33" s="396"/>
      <c r="Z33" s="396"/>
      <c r="AA33" s="396"/>
      <c r="AB33" s="396"/>
      <c r="AC33" s="396"/>
      <c r="AD33" s="396"/>
      <c r="AE33" s="396"/>
      <c r="AF33" s="396"/>
      <c r="AG33" s="396"/>
      <c r="AH33" s="396"/>
      <c r="AI33" s="396"/>
      <c r="AJ33" s="396"/>
      <c r="AK33" s="396"/>
      <c r="AL33" s="206"/>
      <c r="AM33" s="431" t="s">
        <v>185</v>
      </c>
      <c r="AN33" s="431"/>
      <c r="AO33" s="396" t="s">
        <v>186</v>
      </c>
      <c r="AP33" s="396"/>
      <c r="AQ33" s="396"/>
      <c r="AR33" s="396"/>
      <c r="AS33" s="396"/>
      <c r="AT33" s="396"/>
      <c r="AU33" s="396"/>
      <c r="AV33" s="396"/>
      <c r="AW33" s="396"/>
      <c r="AX33" s="396"/>
      <c r="AY33" s="396"/>
      <c r="AZ33" s="396"/>
      <c r="BA33" s="396"/>
      <c r="BB33" s="396"/>
      <c r="BC33" s="396"/>
      <c r="BD33" s="207"/>
      <c r="BE33" s="396" t="s">
        <v>187</v>
      </c>
      <c r="BF33" s="396"/>
      <c r="BG33" s="396" t="s">
        <v>188</v>
      </c>
      <c r="BH33" s="396"/>
      <c r="BI33" s="396"/>
      <c r="BJ33" s="396"/>
      <c r="BK33" s="396"/>
      <c r="BL33" s="396"/>
      <c r="BM33" s="396"/>
      <c r="BN33" s="396"/>
      <c r="BO33" s="396"/>
      <c r="BP33" s="396"/>
      <c r="BQ33" s="396"/>
      <c r="BR33" s="396"/>
      <c r="BS33" s="396"/>
      <c r="BT33" s="396"/>
      <c r="BU33" s="396"/>
      <c r="BV33" s="207"/>
      <c r="BW33" s="431" t="s">
        <v>187</v>
      </c>
      <c r="BX33" s="431"/>
      <c r="BY33" s="396" t="s">
        <v>189</v>
      </c>
      <c r="BZ33" s="396"/>
      <c r="CA33" s="396"/>
      <c r="CB33" s="396"/>
      <c r="CC33" s="396"/>
      <c r="CD33" s="396"/>
      <c r="CE33" s="396"/>
      <c r="CF33" s="396"/>
      <c r="CG33" s="396"/>
      <c r="CH33" s="396"/>
      <c r="CI33" s="396"/>
      <c r="CJ33" s="396"/>
      <c r="CK33" s="396"/>
      <c r="CL33" s="396"/>
      <c r="CM33" s="396"/>
      <c r="CN33" s="206"/>
      <c r="CO33" s="431" t="s">
        <v>185</v>
      </c>
      <c r="CP33" s="431"/>
      <c r="CQ33" s="396" t="s">
        <v>190</v>
      </c>
      <c r="CR33" s="396"/>
      <c r="CS33" s="396"/>
      <c r="CT33" s="396"/>
      <c r="CU33" s="396"/>
      <c r="CV33" s="396"/>
      <c r="CW33" s="396"/>
      <c r="CX33" s="396"/>
      <c r="CY33" s="396"/>
      <c r="CZ33" s="396"/>
      <c r="DA33" s="396"/>
      <c r="DB33" s="396"/>
      <c r="DC33" s="396"/>
      <c r="DD33" s="396"/>
      <c r="DE33" s="396"/>
      <c r="DF33" s="206"/>
      <c r="DG33" s="596" t="s">
        <v>191</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6</v>
      </c>
      <c r="BF34" s="597"/>
      <c r="BG34" s="598" t="str">
        <f>IF('各会計、関係団体の財政状況及び健全化判断比率'!B32="","",'各会計、関係団体の財政状況及び健全化判断比率'!B32)</f>
        <v>下水道事業特別会計</v>
      </c>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一部事務組合下北医療センター</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下北地域広域行政事務組合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青森県後期高齢者広域連合（一般会計）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　　　　　 〃　　　　 　（特別会計）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青森県市町村総合事務組合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青森県市町村退職手当組合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13</v>
      </c>
      <c r="BX40" s="597"/>
      <c r="BY40" s="598" t="str">
        <f>IF('各会計、関係団体の財政状況及び健全化判断比率'!B74="","",'各会計、関係団体の財政状況及び健全化判断比率'!B74)</f>
        <v>青森県交通災害共済組合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192</v>
      </c>
      <c r="E46" s="600" t="s">
        <v>193</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194</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195</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196</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197</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198</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199</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200</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z9G2a+32a8XgBdAdF1A48XmHi1GHWBT25ZF7AzuP0K2LTlZvP1IbNkaJzJfNw18NZ7q/vsXuXAcd3L3J2/uiBA==" saltValue="A69YN0DwwkYmdvVqv3tvY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201</v>
      </c>
      <c r="DI1" s="603"/>
      <c r="DJ1" s="603"/>
      <c r="DK1" s="603"/>
      <c r="DL1" s="603"/>
      <c r="DM1" s="603"/>
      <c r="DN1" s="604"/>
      <c r="DO1" s="214"/>
      <c r="DP1" s="602" t="s">
        <v>202</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204</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205</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207</v>
      </c>
      <c r="S4" s="606"/>
      <c r="T4" s="606"/>
      <c r="U4" s="606"/>
      <c r="V4" s="606"/>
      <c r="W4" s="606"/>
      <c r="X4" s="606"/>
      <c r="Y4" s="607"/>
      <c r="Z4" s="605" t="s">
        <v>208</v>
      </c>
      <c r="AA4" s="606"/>
      <c r="AB4" s="606"/>
      <c r="AC4" s="607"/>
      <c r="AD4" s="605" t="s">
        <v>209</v>
      </c>
      <c r="AE4" s="606"/>
      <c r="AF4" s="606"/>
      <c r="AG4" s="606"/>
      <c r="AH4" s="606"/>
      <c r="AI4" s="606"/>
      <c r="AJ4" s="606"/>
      <c r="AK4" s="607"/>
      <c r="AL4" s="605" t="s">
        <v>208</v>
      </c>
      <c r="AM4" s="606"/>
      <c r="AN4" s="606"/>
      <c r="AO4" s="607"/>
      <c r="AP4" s="608" t="s">
        <v>210</v>
      </c>
      <c r="AQ4" s="608"/>
      <c r="AR4" s="608"/>
      <c r="AS4" s="608"/>
      <c r="AT4" s="608"/>
      <c r="AU4" s="608"/>
      <c r="AV4" s="608"/>
      <c r="AW4" s="608"/>
      <c r="AX4" s="608"/>
      <c r="AY4" s="608"/>
      <c r="AZ4" s="608"/>
      <c r="BA4" s="608"/>
      <c r="BB4" s="608"/>
      <c r="BC4" s="608"/>
      <c r="BD4" s="608"/>
      <c r="BE4" s="608"/>
      <c r="BF4" s="608"/>
      <c r="BG4" s="608" t="s">
        <v>211</v>
      </c>
      <c r="BH4" s="608"/>
      <c r="BI4" s="608"/>
      <c r="BJ4" s="608"/>
      <c r="BK4" s="608"/>
      <c r="BL4" s="608"/>
      <c r="BM4" s="608"/>
      <c r="BN4" s="608"/>
      <c r="BO4" s="608" t="s">
        <v>208</v>
      </c>
      <c r="BP4" s="608"/>
      <c r="BQ4" s="608"/>
      <c r="BR4" s="608"/>
      <c r="BS4" s="608" t="s">
        <v>212</v>
      </c>
      <c r="BT4" s="608"/>
      <c r="BU4" s="608"/>
      <c r="BV4" s="608"/>
      <c r="BW4" s="608"/>
      <c r="BX4" s="608"/>
      <c r="BY4" s="608"/>
      <c r="BZ4" s="608"/>
      <c r="CA4" s="608"/>
      <c r="CB4" s="608"/>
      <c r="CD4" s="605" t="s">
        <v>213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214</v>
      </c>
      <c r="C5" s="610"/>
      <c r="D5" s="610"/>
      <c r="E5" s="610"/>
      <c r="F5" s="610"/>
      <c r="G5" s="610"/>
      <c r="H5" s="610"/>
      <c r="I5" s="610"/>
      <c r="J5" s="610"/>
      <c r="K5" s="610"/>
      <c r="L5" s="610"/>
      <c r="M5" s="610"/>
      <c r="N5" s="610"/>
      <c r="O5" s="610"/>
      <c r="P5" s="610"/>
      <c r="Q5" s="611"/>
      <c r="R5" s="612">
        <v>631928</v>
      </c>
      <c r="S5" s="613"/>
      <c r="T5" s="613"/>
      <c r="U5" s="613"/>
      <c r="V5" s="613"/>
      <c r="W5" s="613"/>
      <c r="X5" s="613"/>
      <c r="Y5" s="614"/>
      <c r="Z5" s="615">
        <v>9.3000000000000007</v>
      </c>
      <c r="AA5" s="615"/>
      <c r="AB5" s="615"/>
      <c r="AC5" s="615"/>
      <c r="AD5" s="616">
        <v>631928</v>
      </c>
      <c r="AE5" s="616"/>
      <c r="AF5" s="616"/>
      <c r="AG5" s="616"/>
      <c r="AH5" s="616"/>
      <c r="AI5" s="616"/>
      <c r="AJ5" s="616"/>
      <c r="AK5" s="616"/>
      <c r="AL5" s="617">
        <v>24.6</v>
      </c>
      <c r="AM5" s="618"/>
      <c r="AN5" s="618"/>
      <c r="AO5" s="619"/>
      <c r="AP5" s="609" t="s">
        <v>215</v>
      </c>
      <c r="AQ5" s="610"/>
      <c r="AR5" s="610"/>
      <c r="AS5" s="610"/>
      <c r="AT5" s="610"/>
      <c r="AU5" s="610"/>
      <c r="AV5" s="610"/>
      <c r="AW5" s="610"/>
      <c r="AX5" s="610"/>
      <c r="AY5" s="610"/>
      <c r="AZ5" s="610"/>
      <c r="BA5" s="610"/>
      <c r="BB5" s="610"/>
      <c r="BC5" s="610"/>
      <c r="BD5" s="610"/>
      <c r="BE5" s="610"/>
      <c r="BF5" s="611"/>
      <c r="BG5" s="623">
        <v>631082</v>
      </c>
      <c r="BH5" s="624"/>
      <c r="BI5" s="624"/>
      <c r="BJ5" s="624"/>
      <c r="BK5" s="624"/>
      <c r="BL5" s="624"/>
      <c r="BM5" s="624"/>
      <c r="BN5" s="625"/>
      <c r="BO5" s="626">
        <v>99.9</v>
      </c>
      <c r="BP5" s="626"/>
      <c r="BQ5" s="626"/>
      <c r="BR5" s="626"/>
      <c r="BS5" s="627" t="s">
        <v>122</v>
      </c>
      <c r="BT5" s="627"/>
      <c r="BU5" s="627"/>
      <c r="BV5" s="627"/>
      <c r="BW5" s="627"/>
      <c r="BX5" s="627"/>
      <c r="BY5" s="627"/>
      <c r="BZ5" s="627"/>
      <c r="CA5" s="627"/>
      <c r="CB5" s="631"/>
      <c r="CD5" s="605" t="s">
        <v>210</v>
      </c>
      <c r="CE5" s="606"/>
      <c r="CF5" s="606"/>
      <c r="CG5" s="606"/>
      <c r="CH5" s="606"/>
      <c r="CI5" s="606"/>
      <c r="CJ5" s="606"/>
      <c r="CK5" s="606"/>
      <c r="CL5" s="606"/>
      <c r="CM5" s="606"/>
      <c r="CN5" s="606"/>
      <c r="CO5" s="606"/>
      <c r="CP5" s="606"/>
      <c r="CQ5" s="607"/>
      <c r="CR5" s="605" t="s">
        <v>216</v>
      </c>
      <c r="CS5" s="606"/>
      <c r="CT5" s="606"/>
      <c r="CU5" s="606"/>
      <c r="CV5" s="606"/>
      <c r="CW5" s="606"/>
      <c r="CX5" s="606"/>
      <c r="CY5" s="607"/>
      <c r="CZ5" s="605" t="s">
        <v>208</v>
      </c>
      <c r="DA5" s="606"/>
      <c r="DB5" s="606"/>
      <c r="DC5" s="607"/>
      <c r="DD5" s="605" t="s">
        <v>217</v>
      </c>
      <c r="DE5" s="606"/>
      <c r="DF5" s="606"/>
      <c r="DG5" s="606"/>
      <c r="DH5" s="606"/>
      <c r="DI5" s="606"/>
      <c r="DJ5" s="606"/>
      <c r="DK5" s="606"/>
      <c r="DL5" s="606"/>
      <c r="DM5" s="606"/>
      <c r="DN5" s="606"/>
      <c r="DO5" s="606"/>
      <c r="DP5" s="607"/>
      <c r="DQ5" s="605" t="s">
        <v>218</v>
      </c>
      <c r="DR5" s="606"/>
      <c r="DS5" s="606"/>
      <c r="DT5" s="606"/>
      <c r="DU5" s="606"/>
      <c r="DV5" s="606"/>
      <c r="DW5" s="606"/>
      <c r="DX5" s="606"/>
      <c r="DY5" s="606"/>
      <c r="DZ5" s="606"/>
      <c r="EA5" s="606"/>
      <c r="EB5" s="606"/>
      <c r="EC5" s="607"/>
    </row>
    <row r="6" spans="2:143" ht="11.25" customHeight="1" x14ac:dyDescent="0.15">
      <c r="B6" s="620" t="s">
        <v>219</v>
      </c>
      <c r="C6" s="621"/>
      <c r="D6" s="621"/>
      <c r="E6" s="621"/>
      <c r="F6" s="621"/>
      <c r="G6" s="621"/>
      <c r="H6" s="621"/>
      <c r="I6" s="621"/>
      <c r="J6" s="621"/>
      <c r="K6" s="621"/>
      <c r="L6" s="621"/>
      <c r="M6" s="621"/>
      <c r="N6" s="621"/>
      <c r="O6" s="621"/>
      <c r="P6" s="621"/>
      <c r="Q6" s="622"/>
      <c r="R6" s="623">
        <v>22912</v>
      </c>
      <c r="S6" s="624"/>
      <c r="T6" s="624"/>
      <c r="U6" s="624"/>
      <c r="V6" s="624"/>
      <c r="W6" s="624"/>
      <c r="X6" s="624"/>
      <c r="Y6" s="625"/>
      <c r="Z6" s="626">
        <v>0.3</v>
      </c>
      <c r="AA6" s="626"/>
      <c r="AB6" s="626"/>
      <c r="AC6" s="626"/>
      <c r="AD6" s="627">
        <v>22912</v>
      </c>
      <c r="AE6" s="627"/>
      <c r="AF6" s="627"/>
      <c r="AG6" s="627"/>
      <c r="AH6" s="627"/>
      <c r="AI6" s="627"/>
      <c r="AJ6" s="627"/>
      <c r="AK6" s="627"/>
      <c r="AL6" s="628">
        <v>0.9</v>
      </c>
      <c r="AM6" s="629"/>
      <c r="AN6" s="629"/>
      <c r="AO6" s="630"/>
      <c r="AP6" s="620" t="s">
        <v>220</v>
      </c>
      <c r="AQ6" s="621"/>
      <c r="AR6" s="621"/>
      <c r="AS6" s="621"/>
      <c r="AT6" s="621"/>
      <c r="AU6" s="621"/>
      <c r="AV6" s="621"/>
      <c r="AW6" s="621"/>
      <c r="AX6" s="621"/>
      <c r="AY6" s="621"/>
      <c r="AZ6" s="621"/>
      <c r="BA6" s="621"/>
      <c r="BB6" s="621"/>
      <c r="BC6" s="621"/>
      <c r="BD6" s="621"/>
      <c r="BE6" s="621"/>
      <c r="BF6" s="622"/>
      <c r="BG6" s="623">
        <v>631082</v>
      </c>
      <c r="BH6" s="624"/>
      <c r="BI6" s="624"/>
      <c r="BJ6" s="624"/>
      <c r="BK6" s="624"/>
      <c r="BL6" s="624"/>
      <c r="BM6" s="624"/>
      <c r="BN6" s="625"/>
      <c r="BO6" s="626">
        <v>99.9</v>
      </c>
      <c r="BP6" s="626"/>
      <c r="BQ6" s="626"/>
      <c r="BR6" s="626"/>
      <c r="BS6" s="627" t="s">
        <v>122</v>
      </c>
      <c r="BT6" s="627"/>
      <c r="BU6" s="627"/>
      <c r="BV6" s="627"/>
      <c r="BW6" s="627"/>
      <c r="BX6" s="627"/>
      <c r="BY6" s="627"/>
      <c r="BZ6" s="627"/>
      <c r="CA6" s="627"/>
      <c r="CB6" s="631"/>
      <c r="CD6" s="609" t="s">
        <v>221</v>
      </c>
      <c r="CE6" s="610"/>
      <c r="CF6" s="610"/>
      <c r="CG6" s="610"/>
      <c r="CH6" s="610"/>
      <c r="CI6" s="610"/>
      <c r="CJ6" s="610"/>
      <c r="CK6" s="610"/>
      <c r="CL6" s="610"/>
      <c r="CM6" s="610"/>
      <c r="CN6" s="610"/>
      <c r="CO6" s="610"/>
      <c r="CP6" s="610"/>
      <c r="CQ6" s="611"/>
      <c r="CR6" s="623">
        <v>66291</v>
      </c>
      <c r="CS6" s="624"/>
      <c r="CT6" s="624"/>
      <c r="CU6" s="624"/>
      <c r="CV6" s="624"/>
      <c r="CW6" s="624"/>
      <c r="CX6" s="624"/>
      <c r="CY6" s="625"/>
      <c r="CZ6" s="617">
        <v>1</v>
      </c>
      <c r="DA6" s="618"/>
      <c r="DB6" s="618"/>
      <c r="DC6" s="634"/>
      <c r="DD6" s="632" t="s">
        <v>122</v>
      </c>
      <c r="DE6" s="624"/>
      <c r="DF6" s="624"/>
      <c r="DG6" s="624"/>
      <c r="DH6" s="624"/>
      <c r="DI6" s="624"/>
      <c r="DJ6" s="624"/>
      <c r="DK6" s="624"/>
      <c r="DL6" s="624"/>
      <c r="DM6" s="624"/>
      <c r="DN6" s="624"/>
      <c r="DO6" s="624"/>
      <c r="DP6" s="625"/>
      <c r="DQ6" s="632">
        <v>61473</v>
      </c>
      <c r="DR6" s="624"/>
      <c r="DS6" s="624"/>
      <c r="DT6" s="624"/>
      <c r="DU6" s="624"/>
      <c r="DV6" s="624"/>
      <c r="DW6" s="624"/>
      <c r="DX6" s="624"/>
      <c r="DY6" s="624"/>
      <c r="DZ6" s="624"/>
      <c r="EA6" s="624"/>
      <c r="EB6" s="624"/>
      <c r="EC6" s="633"/>
    </row>
    <row r="7" spans="2:143" ht="11.25" customHeight="1" x14ac:dyDescent="0.15">
      <c r="B7" s="620" t="s">
        <v>222</v>
      </c>
      <c r="C7" s="621"/>
      <c r="D7" s="621"/>
      <c r="E7" s="621"/>
      <c r="F7" s="621"/>
      <c r="G7" s="621"/>
      <c r="H7" s="621"/>
      <c r="I7" s="621"/>
      <c r="J7" s="621"/>
      <c r="K7" s="621"/>
      <c r="L7" s="621"/>
      <c r="M7" s="621"/>
      <c r="N7" s="621"/>
      <c r="O7" s="621"/>
      <c r="P7" s="621"/>
      <c r="Q7" s="622"/>
      <c r="R7" s="623">
        <v>213</v>
      </c>
      <c r="S7" s="624"/>
      <c r="T7" s="624"/>
      <c r="U7" s="624"/>
      <c r="V7" s="624"/>
      <c r="W7" s="624"/>
      <c r="X7" s="624"/>
      <c r="Y7" s="625"/>
      <c r="Z7" s="626">
        <v>0</v>
      </c>
      <c r="AA7" s="626"/>
      <c r="AB7" s="626"/>
      <c r="AC7" s="626"/>
      <c r="AD7" s="627">
        <v>213</v>
      </c>
      <c r="AE7" s="627"/>
      <c r="AF7" s="627"/>
      <c r="AG7" s="627"/>
      <c r="AH7" s="627"/>
      <c r="AI7" s="627"/>
      <c r="AJ7" s="627"/>
      <c r="AK7" s="627"/>
      <c r="AL7" s="628">
        <v>0</v>
      </c>
      <c r="AM7" s="629"/>
      <c r="AN7" s="629"/>
      <c r="AO7" s="630"/>
      <c r="AP7" s="620" t="s">
        <v>223</v>
      </c>
      <c r="AQ7" s="621"/>
      <c r="AR7" s="621"/>
      <c r="AS7" s="621"/>
      <c r="AT7" s="621"/>
      <c r="AU7" s="621"/>
      <c r="AV7" s="621"/>
      <c r="AW7" s="621"/>
      <c r="AX7" s="621"/>
      <c r="AY7" s="621"/>
      <c r="AZ7" s="621"/>
      <c r="BA7" s="621"/>
      <c r="BB7" s="621"/>
      <c r="BC7" s="621"/>
      <c r="BD7" s="621"/>
      <c r="BE7" s="621"/>
      <c r="BF7" s="622"/>
      <c r="BG7" s="623">
        <v>285526</v>
      </c>
      <c r="BH7" s="624"/>
      <c r="BI7" s="624"/>
      <c r="BJ7" s="624"/>
      <c r="BK7" s="624"/>
      <c r="BL7" s="624"/>
      <c r="BM7" s="624"/>
      <c r="BN7" s="625"/>
      <c r="BO7" s="626">
        <v>45.2</v>
      </c>
      <c r="BP7" s="626"/>
      <c r="BQ7" s="626"/>
      <c r="BR7" s="626"/>
      <c r="BS7" s="627" t="s">
        <v>122</v>
      </c>
      <c r="BT7" s="627"/>
      <c r="BU7" s="627"/>
      <c r="BV7" s="627"/>
      <c r="BW7" s="627"/>
      <c r="BX7" s="627"/>
      <c r="BY7" s="627"/>
      <c r="BZ7" s="627"/>
      <c r="CA7" s="627"/>
      <c r="CB7" s="631"/>
      <c r="CD7" s="620" t="s">
        <v>224</v>
      </c>
      <c r="CE7" s="621"/>
      <c r="CF7" s="621"/>
      <c r="CG7" s="621"/>
      <c r="CH7" s="621"/>
      <c r="CI7" s="621"/>
      <c r="CJ7" s="621"/>
      <c r="CK7" s="621"/>
      <c r="CL7" s="621"/>
      <c r="CM7" s="621"/>
      <c r="CN7" s="621"/>
      <c r="CO7" s="621"/>
      <c r="CP7" s="621"/>
      <c r="CQ7" s="622"/>
      <c r="CR7" s="623">
        <v>748564</v>
      </c>
      <c r="CS7" s="624"/>
      <c r="CT7" s="624"/>
      <c r="CU7" s="624"/>
      <c r="CV7" s="624"/>
      <c r="CW7" s="624"/>
      <c r="CX7" s="624"/>
      <c r="CY7" s="625"/>
      <c r="CZ7" s="626">
        <v>11.4</v>
      </c>
      <c r="DA7" s="626"/>
      <c r="DB7" s="626"/>
      <c r="DC7" s="626"/>
      <c r="DD7" s="632">
        <v>103695</v>
      </c>
      <c r="DE7" s="624"/>
      <c r="DF7" s="624"/>
      <c r="DG7" s="624"/>
      <c r="DH7" s="624"/>
      <c r="DI7" s="624"/>
      <c r="DJ7" s="624"/>
      <c r="DK7" s="624"/>
      <c r="DL7" s="624"/>
      <c r="DM7" s="624"/>
      <c r="DN7" s="624"/>
      <c r="DO7" s="624"/>
      <c r="DP7" s="625"/>
      <c r="DQ7" s="632">
        <v>594799</v>
      </c>
      <c r="DR7" s="624"/>
      <c r="DS7" s="624"/>
      <c r="DT7" s="624"/>
      <c r="DU7" s="624"/>
      <c r="DV7" s="624"/>
      <c r="DW7" s="624"/>
      <c r="DX7" s="624"/>
      <c r="DY7" s="624"/>
      <c r="DZ7" s="624"/>
      <c r="EA7" s="624"/>
      <c r="EB7" s="624"/>
      <c r="EC7" s="633"/>
    </row>
    <row r="8" spans="2:143" ht="11.25" customHeight="1" x14ac:dyDescent="0.15">
      <c r="B8" s="620" t="s">
        <v>225</v>
      </c>
      <c r="C8" s="621"/>
      <c r="D8" s="621"/>
      <c r="E8" s="621"/>
      <c r="F8" s="621"/>
      <c r="G8" s="621"/>
      <c r="H8" s="621"/>
      <c r="I8" s="621"/>
      <c r="J8" s="621"/>
      <c r="K8" s="621"/>
      <c r="L8" s="621"/>
      <c r="M8" s="621"/>
      <c r="N8" s="621"/>
      <c r="O8" s="621"/>
      <c r="P8" s="621"/>
      <c r="Q8" s="622"/>
      <c r="R8" s="623">
        <v>1584</v>
      </c>
      <c r="S8" s="624"/>
      <c r="T8" s="624"/>
      <c r="U8" s="624"/>
      <c r="V8" s="624"/>
      <c r="W8" s="624"/>
      <c r="X8" s="624"/>
      <c r="Y8" s="625"/>
      <c r="Z8" s="626">
        <v>0</v>
      </c>
      <c r="AA8" s="626"/>
      <c r="AB8" s="626"/>
      <c r="AC8" s="626"/>
      <c r="AD8" s="627">
        <v>1584</v>
      </c>
      <c r="AE8" s="627"/>
      <c r="AF8" s="627"/>
      <c r="AG8" s="627"/>
      <c r="AH8" s="627"/>
      <c r="AI8" s="627"/>
      <c r="AJ8" s="627"/>
      <c r="AK8" s="627"/>
      <c r="AL8" s="628">
        <v>0.1</v>
      </c>
      <c r="AM8" s="629"/>
      <c r="AN8" s="629"/>
      <c r="AO8" s="630"/>
      <c r="AP8" s="620" t="s">
        <v>226</v>
      </c>
      <c r="AQ8" s="621"/>
      <c r="AR8" s="621"/>
      <c r="AS8" s="621"/>
      <c r="AT8" s="621"/>
      <c r="AU8" s="621"/>
      <c r="AV8" s="621"/>
      <c r="AW8" s="621"/>
      <c r="AX8" s="621"/>
      <c r="AY8" s="621"/>
      <c r="AZ8" s="621"/>
      <c r="BA8" s="621"/>
      <c r="BB8" s="621"/>
      <c r="BC8" s="621"/>
      <c r="BD8" s="621"/>
      <c r="BE8" s="621"/>
      <c r="BF8" s="622"/>
      <c r="BG8" s="623">
        <v>7678</v>
      </c>
      <c r="BH8" s="624"/>
      <c r="BI8" s="624"/>
      <c r="BJ8" s="624"/>
      <c r="BK8" s="624"/>
      <c r="BL8" s="624"/>
      <c r="BM8" s="624"/>
      <c r="BN8" s="625"/>
      <c r="BO8" s="626">
        <v>1.2</v>
      </c>
      <c r="BP8" s="626"/>
      <c r="BQ8" s="626"/>
      <c r="BR8" s="626"/>
      <c r="BS8" s="627" t="s">
        <v>122</v>
      </c>
      <c r="BT8" s="627"/>
      <c r="BU8" s="627"/>
      <c r="BV8" s="627"/>
      <c r="BW8" s="627"/>
      <c r="BX8" s="627"/>
      <c r="BY8" s="627"/>
      <c r="BZ8" s="627"/>
      <c r="CA8" s="627"/>
      <c r="CB8" s="631"/>
      <c r="CD8" s="620" t="s">
        <v>227</v>
      </c>
      <c r="CE8" s="621"/>
      <c r="CF8" s="621"/>
      <c r="CG8" s="621"/>
      <c r="CH8" s="621"/>
      <c r="CI8" s="621"/>
      <c r="CJ8" s="621"/>
      <c r="CK8" s="621"/>
      <c r="CL8" s="621"/>
      <c r="CM8" s="621"/>
      <c r="CN8" s="621"/>
      <c r="CO8" s="621"/>
      <c r="CP8" s="621"/>
      <c r="CQ8" s="622"/>
      <c r="CR8" s="623">
        <v>1669233</v>
      </c>
      <c r="CS8" s="624"/>
      <c r="CT8" s="624"/>
      <c r="CU8" s="624"/>
      <c r="CV8" s="624"/>
      <c r="CW8" s="624"/>
      <c r="CX8" s="624"/>
      <c r="CY8" s="625"/>
      <c r="CZ8" s="626">
        <v>25.4</v>
      </c>
      <c r="DA8" s="626"/>
      <c r="DB8" s="626"/>
      <c r="DC8" s="626"/>
      <c r="DD8" s="632">
        <v>589532</v>
      </c>
      <c r="DE8" s="624"/>
      <c r="DF8" s="624"/>
      <c r="DG8" s="624"/>
      <c r="DH8" s="624"/>
      <c r="DI8" s="624"/>
      <c r="DJ8" s="624"/>
      <c r="DK8" s="624"/>
      <c r="DL8" s="624"/>
      <c r="DM8" s="624"/>
      <c r="DN8" s="624"/>
      <c r="DO8" s="624"/>
      <c r="DP8" s="625"/>
      <c r="DQ8" s="632">
        <v>648657</v>
      </c>
      <c r="DR8" s="624"/>
      <c r="DS8" s="624"/>
      <c r="DT8" s="624"/>
      <c r="DU8" s="624"/>
      <c r="DV8" s="624"/>
      <c r="DW8" s="624"/>
      <c r="DX8" s="624"/>
      <c r="DY8" s="624"/>
      <c r="DZ8" s="624"/>
      <c r="EA8" s="624"/>
      <c r="EB8" s="624"/>
      <c r="EC8" s="633"/>
    </row>
    <row r="9" spans="2:143" ht="11.25" customHeight="1" x14ac:dyDescent="0.15">
      <c r="B9" s="620" t="s">
        <v>228</v>
      </c>
      <c r="C9" s="621"/>
      <c r="D9" s="621"/>
      <c r="E9" s="621"/>
      <c r="F9" s="621"/>
      <c r="G9" s="621"/>
      <c r="H9" s="621"/>
      <c r="I9" s="621"/>
      <c r="J9" s="621"/>
      <c r="K9" s="621"/>
      <c r="L9" s="621"/>
      <c r="M9" s="621"/>
      <c r="N9" s="621"/>
      <c r="O9" s="621"/>
      <c r="P9" s="621"/>
      <c r="Q9" s="622"/>
      <c r="R9" s="623">
        <v>1691</v>
      </c>
      <c r="S9" s="624"/>
      <c r="T9" s="624"/>
      <c r="U9" s="624"/>
      <c r="V9" s="624"/>
      <c r="W9" s="624"/>
      <c r="X9" s="624"/>
      <c r="Y9" s="625"/>
      <c r="Z9" s="626">
        <v>0</v>
      </c>
      <c r="AA9" s="626"/>
      <c r="AB9" s="626"/>
      <c r="AC9" s="626"/>
      <c r="AD9" s="627">
        <v>1691</v>
      </c>
      <c r="AE9" s="627"/>
      <c r="AF9" s="627"/>
      <c r="AG9" s="627"/>
      <c r="AH9" s="627"/>
      <c r="AI9" s="627"/>
      <c r="AJ9" s="627"/>
      <c r="AK9" s="627"/>
      <c r="AL9" s="628">
        <v>0.1</v>
      </c>
      <c r="AM9" s="629"/>
      <c r="AN9" s="629"/>
      <c r="AO9" s="630"/>
      <c r="AP9" s="620" t="s">
        <v>229</v>
      </c>
      <c r="AQ9" s="621"/>
      <c r="AR9" s="621"/>
      <c r="AS9" s="621"/>
      <c r="AT9" s="621"/>
      <c r="AU9" s="621"/>
      <c r="AV9" s="621"/>
      <c r="AW9" s="621"/>
      <c r="AX9" s="621"/>
      <c r="AY9" s="621"/>
      <c r="AZ9" s="621"/>
      <c r="BA9" s="621"/>
      <c r="BB9" s="621"/>
      <c r="BC9" s="621"/>
      <c r="BD9" s="621"/>
      <c r="BE9" s="621"/>
      <c r="BF9" s="622"/>
      <c r="BG9" s="623">
        <v>209467</v>
      </c>
      <c r="BH9" s="624"/>
      <c r="BI9" s="624"/>
      <c r="BJ9" s="624"/>
      <c r="BK9" s="624"/>
      <c r="BL9" s="624"/>
      <c r="BM9" s="624"/>
      <c r="BN9" s="625"/>
      <c r="BO9" s="626">
        <v>33.1</v>
      </c>
      <c r="BP9" s="626"/>
      <c r="BQ9" s="626"/>
      <c r="BR9" s="626"/>
      <c r="BS9" s="627" t="s">
        <v>122</v>
      </c>
      <c r="BT9" s="627"/>
      <c r="BU9" s="627"/>
      <c r="BV9" s="627"/>
      <c r="BW9" s="627"/>
      <c r="BX9" s="627"/>
      <c r="BY9" s="627"/>
      <c r="BZ9" s="627"/>
      <c r="CA9" s="627"/>
      <c r="CB9" s="631"/>
      <c r="CD9" s="620" t="s">
        <v>230</v>
      </c>
      <c r="CE9" s="621"/>
      <c r="CF9" s="621"/>
      <c r="CG9" s="621"/>
      <c r="CH9" s="621"/>
      <c r="CI9" s="621"/>
      <c r="CJ9" s="621"/>
      <c r="CK9" s="621"/>
      <c r="CL9" s="621"/>
      <c r="CM9" s="621"/>
      <c r="CN9" s="621"/>
      <c r="CO9" s="621"/>
      <c r="CP9" s="621"/>
      <c r="CQ9" s="622"/>
      <c r="CR9" s="623">
        <v>734544</v>
      </c>
      <c r="CS9" s="624"/>
      <c r="CT9" s="624"/>
      <c r="CU9" s="624"/>
      <c r="CV9" s="624"/>
      <c r="CW9" s="624"/>
      <c r="CX9" s="624"/>
      <c r="CY9" s="625"/>
      <c r="CZ9" s="626">
        <v>11.2</v>
      </c>
      <c r="DA9" s="626"/>
      <c r="DB9" s="626"/>
      <c r="DC9" s="626"/>
      <c r="DD9" s="632" t="s">
        <v>122</v>
      </c>
      <c r="DE9" s="624"/>
      <c r="DF9" s="624"/>
      <c r="DG9" s="624"/>
      <c r="DH9" s="624"/>
      <c r="DI9" s="624"/>
      <c r="DJ9" s="624"/>
      <c r="DK9" s="624"/>
      <c r="DL9" s="624"/>
      <c r="DM9" s="624"/>
      <c r="DN9" s="624"/>
      <c r="DO9" s="624"/>
      <c r="DP9" s="625"/>
      <c r="DQ9" s="632">
        <v>486409</v>
      </c>
      <c r="DR9" s="624"/>
      <c r="DS9" s="624"/>
      <c r="DT9" s="624"/>
      <c r="DU9" s="624"/>
      <c r="DV9" s="624"/>
      <c r="DW9" s="624"/>
      <c r="DX9" s="624"/>
      <c r="DY9" s="624"/>
      <c r="DZ9" s="624"/>
      <c r="EA9" s="624"/>
      <c r="EB9" s="624"/>
      <c r="EC9" s="633"/>
    </row>
    <row r="10" spans="2:143" ht="11.25" customHeight="1" x14ac:dyDescent="0.15">
      <c r="B10" s="620" t="s">
        <v>231</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232</v>
      </c>
      <c r="AQ10" s="621"/>
      <c r="AR10" s="621"/>
      <c r="AS10" s="621"/>
      <c r="AT10" s="621"/>
      <c r="AU10" s="621"/>
      <c r="AV10" s="621"/>
      <c r="AW10" s="621"/>
      <c r="AX10" s="621"/>
      <c r="AY10" s="621"/>
      <c r="AZ10" s="621"/>
      <c r="BA10" s="621"/>
      <c r="BB10" s="621"/>
      <c r="BC10" s="621"/>
      <c r="BD10" s="621"/>
      <c r="BE10" s="621"/>
      <c r="BF10" s="622"/>
      <c r="BG10" s="623">
        <v>25994</v>
      </c>
      <c r="BH10" s="624"/>
      <c r="BI10" s="624"/>
      <c r="BJ10" s="624"/>
      <c r="BK10" s="624"/>
      <c r="BL10" s="624"/>
      <c r="BM10" s="624"/>
      <c r="BN10" s="625"/>
      <c r="BO10" s="626">
        <v>4.0999999999999996</v>
      </c>
      <c r="BP10" s="626"/>
      <c r="BQ10" s="626"/>
      <c r="BR10" s="626"/>
      <c r="BS10" s="627" t="s">
        <v>122</v>
      </c>
      <c r="BT10" s="627"/>
      <c r="BU10" s="627"/>
      <c r="BV10" s="627"/>
      <c r="BW10" s="627"/>
      <c r="BX10" s="627"/>
      <c r="BY10" s="627"/>
      <c r="BZ10" s="627"/>
      <c r="CA10" s="627"/>
      <c r="CB10" s="631"/>
      <c r="CD10" s="620" t="s">
        <v>233</v>
      </c>
      <c r="CE10" s="621"/>
      <c r="CF10" s="621"/>
      <c r="CG10" s="621"/>
      <c r="CH10" s="621"/>
      <c r="CI10" s="621"/>
      <c r="CJ10" s="621"/>
      <c r="CK10" s="621"/>
      <c r="CL10" s="621"/>
      <c r="CM10" s="621"/>
      <c r="CN10" s="621"/>
      <c r="CO10" s="621"/>
      <c r="CP10" s="621"/>
      <c r="CQ10" s="622"/>
      <c r="CR10" s="623">
        <v>4000</v>
      </c>
      <c r="CS10" s="624"/>
      <c r="CT10" s="624"/>
      <c r="CU10" s="624"/>
      <c r="CV10" s="624"/>
      <c r="CW10" s="624"/>
      <c r="CX10" s="624"/>
      <c r="CY10" s="625"/>
      <c r="CZ10" s="626">
        <v>0.1</v>
      </c>
      <c r="DA10" s="626"/>
      <c r="DB10" s="626"/>
      <c r="DC10" s="626"/>
      <c r="DD10" s="632">
        <v>1100</v>
      </c>
      <c r="DE10" s="624"/>
      <c r="DF10" s="624"/>
      <c r="DG10" s="624"/>
      <c r="DH10" s="624"/>
      <c r="DI10" s="624"/>
      <c r="DJ10" s="624"/>
      <c r="DK10" s="624"/>
      <c r="DL10" s="624"/>
      <c r="DM10" s="624"/>
      <c r="DN10" s="624"/>
      <c r="DO10" s="624"/>
      <c r="DP10" s="625"/>
      <c r="DQ10" s="632">
        <v>3989</v>
      </c>
      <c r="DR10" s="624"/>
      <c r="DS10" s="624"/>
      <c r="DT10" s="624"/>
      <c r="DU10" s="624"/>
      <c r="DV10" s="624"/>
      <c r="DW10" s="624"/>
      <c r="DX10" s="624"/>
      <c r="DY10" s="624"/>
      <c r="DZ10" s="624"/>
      <c r="EA10" s="624"/>
      <c r="EB10" s="624"/>
      <c r="EC10" s="633"/>
    </row>
    <row r="11" spans="2:143" ht="11.25" customHeight="1" x14ac:dyDescent="0.15">
      <c r="B11" s="620" t="s">
        <v>234</v>
      </c>
      <c r="C11" s="621"/>
      <c r="D11" s="621"/>
      <c r="E11" s="621"/>
      <c r="F11" s="621"/>
      <c r="G11" s="621"/>
      <c r="H11" s="621"/>
      <c r="I11" s="621"/>
      <c r="J11" s="621"/>
      <c r="K11" s="621"/>
      <c r="L11" s="621"/>
      <c r="M11" s="621"/>
      <c r="N11" s="621"/>
      <c r="O11" s="621"/>
      <c r="P11" s="621"/>
      <c r="Q11" s="622"/>
      <c r="R11" s="623">
        <v>121350</v>
      </c>
      <c r="S11" s="624"/>
      <c r="T11" s="624"/>
      <c r="U11" s="624"/>
      <c r="V11" s="624"/>
      <c r="W11" s="624"/>
      <c r="X11" s="624"/>
      <c r="Y11" s="625"/>
      <c r="Z11" s="628">
        <v>1.8</v>
      </c>
      <c r="AA11" s="629"/>
      <c r="AB11" s="629"/>
      <c r="AC11" s="635"/>
      <c r="AD11" s="632">
        <v>121350</v>
      </c>
      <c r="AE11" s="624"/>
      <c r="AF11" s="624"/>
      <c r="AG11" s="624"/>
      <c r="AH11" s="624"/>
      <c r="AI11" s="624"/>
      <c r="AJ11" s="624"/>
      <c r="AK11" s="625"/>
      <c r="AL11" s="628">
        <v>4.7</v>
      </c>
      <c r="AM11" s="629"/>
      <c r="AN11" s="629"/>
      <c r="AO11" s="630"/>
      <c r="AP11" s="620" t="s">
        <v>235</v>
      </c>
      <c r="AQ11" s="621"/>
      <c r="AR11" s="621"/>
      <c r="AS11" s="621"/>
      <c r="AT11" s="621"/>
      <c r="AU11" s="621"/>
      <c r="AV11" s="621"/>
      <c r="AW11" s="621"/>
      <c r="AX11" s="621"/>
      <c r="AY11" s="621"/>
      <c r="AZ11" s="621"/>
      <c r="BA11" s="621"/>
      <c r="BB11" s="621"/>
      <c r="BC11" s="621"/>
      <c r="BD11" s="621"/>
      <c r="BE11" s="621"/>
      <c r="BF11" s="622"/>
      <c r="BG11" s="623">
        <v>42387</v>
      </c>
      <c r="BH11" s="624"/>
      <c r="BI11" s="624"/>
      <c r="BJ11" s="624"/>
      <c r="BK11" s="624"/>
      <c r="BL11" s="624"/>
      <c r="BM11" s="624"/>
      <c r="BN11" s="625"/>
      <c r="BO11" s="626">
        <v>6.7</v>
      </c>
      <c r="BP11" s="626"/>
      <c r="BQ11" s="626"/>
      <c r="BR11" s="626"/>
      <c r="BS11" s="627" t="s">
        <v>122</v>
      </c>
      <c r="BT11" s="627"/>
      <c r="BU11" s="627"/>
      <c r="BV11" s="627"/>
      <c r="BW11" s="627"/>
      <c r="BX11" s="627"/>
      <c r="BY11" s="627"/>
      <c r="BZ11" s="627"/>
      <c r="CA11" s="627"/>
      <c r="CB11" s="631"/>
      <c r="CD11" s="620" t="s">
        <v>236</v>
      </c>
      <c r="CE11" s="621"/>
      <c r="CF11" s="621"/>
      <c r="CG11" s="621"/>
      <c r="CH11" s="621"/>
      <c r="CI11" s="621"/>
      <c r="CJ11" s="621"/>
      <c r="CK11" s="621"/>
      <c r="CL11" s="621"/>
      <c r="CM11" s="621"/>
      <c r="CN11" s="621"/>
      <c r="CO11" s="621"/>
      <c r="CP11" s="621"/>
      <c r="CQ11" s="622"/>
      <c r="CR11" s="623">
        <v>352548</v>
      </c>
      <c r="CS11" s="624"/>
      <c r="CT11" s="624"/>
      <c r="CU11" s="624"/>
      <c r="CV11" s="624"/>
      <c r="CW11" s="624"/>
      <c r="CX11" s="624"/>
      <c r="CY11" s="625"/>
      <c r="CZ11" s="626">
        <v>5.4</v>
      </c>
      <c r="DA11" s="626"/>
      <c r="DB11" s="626"/>
      <c r="DC11" s="626"/>
      <c r="DD11" s="632">
        <v>46701</v>
      </c>
      <c r="DE11" s="624"/>
      <c r="DF11" s="624"/>
      <c r="DG11" s="624"/>
      <c r="DH11" s="624"/>
      <c r="DI11" s="624"/>
      <c r="DJ11" s="624"/>
      <c r="DK11" s="624"/>
      <c r="DL11" s="624"/>
      <c r="DM11" s="624"/>
      <c r="DN11" s="624"/>
      <c r="DO11" s="624"/>
      <c r="DP11" s="625"/>
      <c r="DQ11" s="632">
        <v>190451</v>
      </c>
      <c r="DR11" s="624"/>
      <c r="DS11" s="624"/>
      <c r="DT11" s="624"/>
      <c r="DU11" s="624"/>
      <c r="DV11" s="624"/>
      <c r="DW11" s="624"/>
      <c r="DX11" s="624"/>
      <c r="DY11" s="624"/>
      <c r="DZ11" s="624"/>
      <c r="EA11" s="624"/>
      <c r="EB11" s="624"/>
      <c r="EC11" s="633"/>
    </row>
    <row r="12" spans="2:143" ht="11.25" customHeight="1" x14ac:dyDescent="0.15">
      <c r="B12" s="620" t="s">
        <v>237</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238</v>
      </c>
      <c r="AQ12" s="621"/>
      <c r="AR12" s="621"/>
      <c r="AS12" s="621"/>
      <c r="AT12" s="621"/>
      <c r="AU12" s="621"/>
      <c r="AV12" s="621"/>
      <c r="AW12" s="621"/>
      <c r="AX12" s="621"/>
      <c r="AY12" s="621"/>
      <c r="AZ12" s="621"/>
      <c r="BA12" s="621"/>
      <c r="BB12" s="621"/>
      <c r="BC12" s="621"/>
      <c r="BD12" s="621"/>
      <c r="BE12" s="621"/>
      <c r="BF12" s="622"/>
      <c r="BG12" s="623">
        <v>260502</v>
      </c>
      <c r="BH12" s="624"/>
      <c r="BI12" s="624"/>
      <c r="BJ12" s="624"/>
      <c r="BK12" s="624"/>
      <c r="BL12" s="624"/>
      <c r="BM12" s="624"/>
      <c r="BN12" s="625"/>
      <c r="BO12" s="626">
        <v>41.2</v>
      </c>
      <c r="BP12" s="626"/>
      <c r="BQ12" s="626"/>
      <c r="BR12" s="626"/>
      <c r="BS12" s="627" t="s">
        <v>122</v>
      </c>
      <c r="BT12" s="627"/>
      <c r="BU12" s="627"/>
      <c r="BV12" s="627"/>
      <c r="BW12" s="627"/>
      <c r="BX12" s="627"/>
      <c r="BY12" s="627"/>
      <c r="BZ12" s="627"/>
      <c r="CA12" s="627"/>
      <c r="CB12" s="631"/>
      <c r="CD12" s="620" t="s">
        <v>239</v>
      </c>
      <c r="CE12" s="621"/>
      <c r="CF12" s="621"/>
      <c r="CG12" s="621"/>
      <c r="CH12" s="621"/>
      <c r="CI12" s="621"/>
      <c r="CJ12" s="621"/>
      <c r="CK12" s="621"/>
      <c r="CL12" s="621"/>
      <c r="CM12" s="621"/>
      <c r="CN12" s="621"/>
      <c r="CO12" s="621"/>
      <c r="CP12" s="621"/>
      <c r="CQ12" s="622"/>
      <c r="CR12" s="623">
        <v>192315</v>
      </c>
      <c r="CS12" s="624"/>
      <c r="CT12" s="624"/>
      <c r="CU12" s="624"/>
      <c r="CV12" s="624"/>
      <c r="CW12" s="624"/>
      <c r="CX12" s="624"/>
      <c r="CY12" s="625"/>
      <c r="CZ12" s="626">
        <v>2.9</v>
      </c>
      <c r="DA12" s="626"/>
      <c r="DB12" s="626"/>
      <c r="DC12" s="626"/>
      <c r="DD12" s="632">
        <v>41033</v>
      </c>
      <c r="DE12" s="624"/>
      <c r="DF12" s="624"/>
      <c r="DG12" s="624"/>
      <c r="DH12" s="624"/>
      <c r="DI12" s="624"/>
      <c r="DJ12" s="624"/>
      <c r="DK12" s="624"/>
      <c r="DL12" s="624"/>
      <c r="DM12" s="624"/>
      <c r="DN12" s="624"/>
      <c r="DO12" s="624"/>
      <c r="DP12" s="625"/>
      <c r="DQ12" s="632">
        <v>151900</v>
      </c>
      <c r="DR12" s="624"/>
      <c r="DS12" s="624"/>
      <c r="DT12" s="624"/>
      <c r="DU12" s="624"/>
      <c r="DV12" s="624"/>
      <c r="DW12" s="624"/>
      <c r="DX12" s="624"/>
      <c r="DY12" s="624"/>
      <c r="DZ12" s="624"/>
      <c r="EA12" s="624"/>
      <c r="EB12" s="624"/>
      <c r="EC12" s="633"/>
    </row>
    <row r="13" spans="2:143" ht="11.25" customHeight="1" x14ac:dyDescent="0.15">
      <c r="B13" s="620" t="s">
        <v>240</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241</v>
      </c>
      <c r="AQ13" s="621"/>
      <c r="AR13" s="621"/>
      <c r="AS13" s="621"/>
      <c r="AT13" s="621"/>
      <c r="AU13" s="621"/>
      <c r="AV13" s="621"/>
      <c r="AW13" s="621"/>
      <c r="AX13" s="621"/>
      <c r="AY13" s="621"/>
      <c r="AZ13" s="621"/>
      <c r="BA13" s="621"/>
      <c r="BB13" s="621"/>
      <c r="BC13" s="621"/>
      <c r="BD13" s="621"/>
      <c r="BE13" s="621"/>
      <c r="BF13" s="622"/>
      <c r="BG13" s="623">
        <v>255191</v>
      </c>
      <c r="BH13" s="624"/>
      <c r="BI13" s="624"/>
      <c r="BJ13" s="624"/>
      <c r="BK13" s="624"/>
      <c r="BL13" s="624"/>
      <c r="BM13" s="624"/>
      <c r="BN13" s="625"/>
      <c r="BO13" s="626">
        <v>40.4</v>
      </c>
      <c r="BP13" s="626"/>
      <c r="BQ13" s="626"/>
      <c r="BR13" s="626"/>
      <c r="BS13" s="627" t="s">
        <v>122</v>
      </c>
      <c r="BT13" s="627"/>
      <c r="BU13" s="627"/>
      <c r="BV13" s="627"/>
      <c r="BW13" s="627"/>
      <c r="BX13" s="627"/>
      <c r="BY13" s="627"/>
      <c r="BZ13" s="627"/>
      <c r="CA13" s="627"/>
      <c r="CB13" s="631"/>
      <c r="CD13" s="620" t="s">
        <v>242</v>
      </c>
      <c r="CE13" s="621"/>
      <c r="CF13" s="621"/>
      <c r="CG13" s="621"/>
      <c r="CH13" s="621"/>
      <c r="CI13" s="621"/>
      <c r="CJ13" s="621"/>
      <c r="CK13" s="621"/>
      <c r="CL13" s="621"/>
      <c r="CM13" s="621"/>
      <c r="CN13" s="621"/>
      <c r="CO13" s="621"/>
      <c r="CP13" s="621"/>
      <c r="CQ13" s="622"/>
      <c r="CR13" s="623">
        <v>588228</v>
      </c>
      <c r="CS13" s="624"/>
      <c r="CT13" s="624"/>
      <c r="CU13" s="624"/>
      <c r="CV13" s="624"/>
      <c r="CW13" s="624"/>
      <c r="CX13" s="624"/>
      <c r="CY13" s="625"/>
      <c r="CZ13" s="626">
        <v>9</v>
      </c>
      <c r="DA13" s="626"/>
      <c r="DB13" s="626"/>
      <c r="DC13" s="626"/>
      <c r="DD13" s="632">
        <v>360707</v>
      </c>
      <c r="DE13" s="624"/>
      <c r="DF13" s="624"/>
      <c r="DG13" s="624"/>
      <c r="DH13" s="624"/>
      <c r="DI13" s="624"/>
      <c r="DJ13" s="624"/>
      <c r="DK13" s="624"/>
      <c r="DL13" s="624"/>
      <c r="DM13" s="624"/>
      <c r="DN13" s="624"/>
      <c r="DO13" s="624"/>
      <c r="DP13" s="625"/>
      <c r="DQ13" s="632">
        <v>402465</v>
      </c>
      <c r="DR13" s="624"/>
      <c r="DS13" s="624"/>
      <c r="DT13" s="624"/>
      <c r="DU13" s="624"/>
      <c r="DV13" s="624"/>
      <c r="DW13" s="624"/>
      <c r="DX13" s="624"/>
      <c r="DY13" s="624"/>
      <c r="DZ13" s="624"/>
      <c r="EA13" s="624"/>
      <c r="EB13" s="624"/>
      <c r="EC13" s="633"/>
    </row>
    <row r="14" spans="2:143" ht="11.25" customHeight="1" x14ac:dyDescent="0.15">
      <c r="B14" s="620" t="s">
        <v>243</v>
      </c>
      <c r="C14" s="621"/>
      <c r="D14" s="621"/>
      <c r="E14" s="621"/>
      <c r="F14" s="621"/>
      <c r="G14" s="621"/>
      <c r="H14" s="621"/>
      <c r="I14" s="621"/>
      <c r="J14" s="621"/>
      <c r="K14" s="621"/>
      <c r="L14" s="621"/>
      <c r="M14" s="621"/>
      <c r="N14" s="621"/>
      <c r="O14" s="621"/>
      <c r="P14" s="621"/>
      <c r="Q14" s="622"/>
      <c r="R14" s="623">
        <v>125</v>
      </c>
      <c r="S14" s="624"/>
      <c r="T14" s="624"/>
      <c r="U14" s="624"/>
      <c r="V14" s="624"/>
      <c r="W14" s="624"/>
      <c r="X14" s="624"/>
      <c r="Y14" s="625"/>
      <c r="Z14" s="626">
        <v>0</v>
      </c>
      <c r="AA14" s="626"/>
      <c r="AB14" s="626"/>
      <c r="AC14" s="626"/>
      <c r="AD14" s="627">
        <v>125</v>
      </c>
      <c r="AE14" s="627"/>
      <c r="AF14" s="627"/>
      <c r="AG14" s="627"/>
      <c r="AH14" s="627"/>
      <c r="AI14" s="627"/>
      <c r="AJ14" s="627"/>
      <c r="AK14" s="627"/>
      <c r="AL14" s="628">
        <v>0</v>
      </c>
      <c r="AM14" s="629"/>
      <c r="AN14" s="629"/>
      <c r="AO14" s="630"/>
      <c r="AP14" s="620" t="s">
        <v>244</v>
      </c>
      <c r="AQ14" s="621"/>
      <c r="AR14" s="621"/>
      <c r="AS14" s="621"/>
      <c r="AT14" s="621"/>
      <c r="AU14" s="621"/>
      <c r="AV14" s="621"/>
      <c r="AW14" s="621"/>
      <c r="AX14" s="621"/>
      <c r="AY14" s="621"/>
      <c r="AZ14" s="621"/>
      <c r="BA14" s="621"/>
      <c r="BB14" s="621"/>
      <c r="BC14" s="621"/>
      <c r="BD14" s="621"/>
      <c r="BE14" s="621"/>
      <c r="BF14" s="622"/>
      <c r="BG14" s="623">
        <v>14957</v>
      </c>
      <c r="BH14" s="624"/>
      <c r="BI14" s="624"/>
      <c r="BJ14" s="624"/>
      <c r="BK14" s="624"/>
      <c r="BL14" s="624"/>
      <c r="BM14" s="624"/>
      <c r="BN14" s="625"/>
      <c r="BO14" s="626">
        <v>2.4</v>
      </c>
      <c r="BP14" s="626"/>
      <c r="BQ14" s="626"/>
      <c r="BR14" s="626"/>
      <c r="BS14" s="627" t="s">
        <v>122</v>
      </c>
      <c r="BT14" s="627"/>
      <c r="BU14" s="627"/>
      <c r="BV14" s="627"/>
      <c r="BW14" s="627"/>
      <c r="BX14" s="627"/>
      <c r="BY14" s="627"/>
      <c r="BZ14" s="627"/>
      <c r="CA14" s="627"/>
      <c r="CB14" s="631"/>
      <c r="CD14" s="620" t="s">
        <v>245</v>
      </c>
      <c r="CE14" s="621"/>
      <c r="CF14" s="621"/>
      <c r="CG14" s="621"/>
      <c r="CH14" s="621"/>
      <c r="CI14" s="621"/>
      <c r="CJ14" s="621"/>
      <c r="CK14" s="621"/>
      <c r="CL14" s="621"/>
      <c r="CM14" s="621"/>
      <c r="CN14" s="621"/>
      <c r="CO14" s="621"/>
      <c r="CP14" s="621"/>
      <c r="CQ14" s="622"/>
      <c r="CR14" s="623">
        <v>1422435</v>
      </c>
      <c r="CS14" s="624"/>
      <c r="CT14" s="624"/>
      <c r="CU14" s="624"/>
      <c r="CV14" s="624"/>
      <c r="CW14" s="624"/>
      <c r="CX14" s="624"/>
      <c r="CY14" s="625"/>
      <c r="CZ14" s="626">
        <v>21.7</v>
      </c>
      <c r="DA14" s="626"/>
      <c r="DB14" s="626"/>
      <c r="DC14" s="626"/>
      <c r="DD14" s="632">
        <v>2796</v>
      </c>
      <c r="DE14" s="624"/>
      <c r="DF14" s="624"/>
      <c r="DG14" s="624"/>
      <c r="DH14" s="624"/>
      <c r="DI14" s="624"/>
      <c r="DJ14" s="624"/>
      <c r="DK14" s="624"/>
      <c r="DL14" s="624"/>
      <c r="DM14" s="624"/>
      <c r="DN14" s="624"/>
      <c r="DO14" s="624"/>
      <c r="DP14" s="625"/>
      <c r="DQ14" s="632">
        <v>316346</v>
      </c>
      <c r="DR14" s="624"/>
      <c r="DS14" s="624"/>
      <c r="DT14" s="624"/>
      <c r="DU14" s="624"/>
      <c r="DV14" s="624"/>
      <c r="DW14" s="624"/>
      <c r="DX14" s="624"/>
      <c r="DY14" s="624"/>
      <c r="DZ14" s="624"/>
      <c r="EA14" s="624"/>
      <c r="EB14" s="624"/>
      <c r="EC14" s="633"/>
    </row>
    <row r="15" spans="2:143" ht="11.25" customHeight="1" x14ac:dyDescent="0.15">
      <c r="B15" s="620" t="s">
        <v>246</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247</v>
      </c>
      <c r="AQ15" s="621"/>
      <c r="AR15" s="621"/>
      <c r="AS15" s="621"/>
      <c r="AT15" s="621"/>
      <c r="AU15" s="621"/>
      <c r="AV15" s="621"/>
      <c r="AW15" s="621"/>
      <c r="AX15" s="621"/>
      <c r="AY15" s="621"/>
      <c r="AZ15" s="621"/>
      <c r="BA15" s="621"/>
      <c r="BB15" s="621"/>
      <c r="BC15" s="621"/>
      <c r="BD15" s="621"/>
      <c r="BE15" s="621"/>
      <c r="BF15" s="622"/>
      <c r="BG15" s="623">
        <v>70097</v>
      </c>
      <c r="BH15" s="624"/>
      <c r="BI15" s="624"/>
      <c r="BJ15" s="624"/>
      <c r="BK15" s="624"/>
      <c r="BL15" s="624"/>
      <c r="BM15" s="624"/>
      <c r="BN15" s="625"/>
      <c r="BO15" s="626">
        <v>11.1</v>
      </c>
      <c r="BP15" s="626"/>
      <c r="BQ15" s="626"/>
      <c r="BR15" s="626"/>
      <c r="BS15" s="627" t="s">
        <v>122</v>
      </c>
      <c r="BT15" s="627"/>
      <c r="BU15" s="627"/>
      <c r="BV15" s="627"/>
      <c r="BW15" s="627"/>
      <c r="BX15" s="627"/>
      <c r="BY15" s="627"/>
      <c r="BZ15" s="627"/>
      <c r="CA15" s="627"/>
      <c r="CB15" s="631"/>
      <c r="CD15" s="620" t="s">
        <v>248</v>
      </c>
      <c r="CE15" s="621"/>
      <c r="CF15" s="621"/>
      <c r="CG15" s="621"/>
      <c r="CH15" s="621"/>
      <c r="CI15" s="621"/>
      <c r="CJ15" s="621"/>
      <c r="CK15" s="621"/>
      <c r="CL15" s="621"/>
      <c r="CM15" s="621"/>
      <c r="CN15" s="621"/>
      <c r="CO15" s="621"/>
      <c r="CP15" s="621"/>
      <c r="CQ15" s="622"/>
      <c r="CR15" s="623">
        <v>300808</v>
      </c>
      <c r="CS15" s="624"/>
      <c r="CT15" s="624"/>
      <c r="CU15" s="624"/>
      <c r="CV15" s="624"/>
      <c r="CW15" s="624"/>
      <c r="CX15" s="624"/>
      <c r="CY15" s="625"/>
      <c r="CZ15" s="626">
        <v>4.5999999999999996</v>
      </c>
      <c r="DA15" s="626"/>
      <c r="DB15" s="626"/>
      <c r="DC15" s="626"/>
      <c r="DD15" s="632">
        <v>28528</v>
      </c>
      <c r="DE15" s="624"/>
      <c r="DF15" s="624"/>
      <c r="DG15" s="624"/>
      <c r="DH15" s="624"/>
      <c r="DI15" s="624"/>
      <c r="DJ15" s="624"/>
      <c r="DK15" s="624"/>
      <c r="DL15" s="624"/>
      <c r="DM15" s="624"/>
      <c r="DN15" s="624"/>
      <c r="DO15" s="624"/>
      <c r="DP15" s="625"/>
      <c r="DQ15" s="632">
        <v>271600</v>
      </c>
      <c r="DR15" s="624"/>
      <c r="DS15" s="624"/>
      <c r="DT15" s="624"/>
      <c r="DU15" s="624"/>
      <c r="DV15" s="624"/>
      <c r="DW15" s="624"/>
      <c r="DX15" s="624"/>
      <c r="DY15" s="624"/>
      <c r="DZ15" s="624"/>
      <c r="EA15" s="624"/>
      <c r="EB15" s="624"/>
      <c r="EC15" s="633"/>
    </row>
    <row r="16" spans="2:143" ht="11.25" customHeight="1" x14ac:dyDescent="0.15">
      <c r="B16" s="620" t="s">
        <v>249</v>
      </c>
      <c r="C16" s="621"/>
      <c r="D16" s="621"/>
      <c r="E16" s="621"/>
      <c r="F16" s="621"/>
      <c r="G16" s="621"/>
      <c r="H16" s="621"/>
      <c r="I16" s="621"/>
      <c r="J16" s="621"/>
      <c r="K16" s="621"/>
      <c r="L16" s="621"/>
      <c r="M16" s="621"/>
      <c r="N16" s="621"/>
      <c r="O16" s="621"/>
      <c r="P16" s="621"/>
      <c r="Q16" s="622"/>
      <c r="R16" s="623">
        <v>2162</v>
      </c>
      <c r="S16" s="624"/>
      <c r="T16" s="624"/>
      <c r="U16" s="624"/>
      <c r="V16" s="624"/>
      <c r="W16" s="624"/>
      <c r="X16" s="624"/>
      <c r="Y16" s="625"/>
      <c r="Z16" s="626">
        <v>0</v>
      </c>
      <c r="AA16" s="626"/>
      <c r="AB16" s="626"/>
      <c r="AC16" s="626"/>
      <c r="AD16" s="627">
        <v>2162</v>
      </c>
      <c r="AE16" s="627"/>
      <c r="AF16" s="627"/>
      <c r="AG16" s="627"/>
      <c r="AH16" s="627"/>
      <c r="AI16" s="627"/>
      <c r="AJ16" s="627"/>
      <c r="AK16" s="627"/>
      <c r="AL16" s="628">
        <v>0.1</v>
      </c>
      <c r="AM16" s="629"/>
      <c r="AN16" s="629"/>
      <c r="AO16" s="630"/>
      <c r="AP16" s="620" t="s">
        <v>250</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251</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15">
      <c r="B17" s="620" t="s">
        <v>252</v>
      </c>
      <c r="C17" s="621"/>
      <c r="D17" s="621"/>
      <c r="E17" s="621"/>
      <c r="F17" s="621"/>
      <c r="G17" s="621"/>
      <c r="H17" s="621"/>
      <c r="I17" s="621"/>
      <c r="J17" s="621"/>
      <c r="K17" s="621"/>
      <c r="L17" s="621"/>
      <c r="M17" s="621"/>
      <c r="N17" s="621"/>
      <c r="O17" s="621"/>
      <c r="P17" s="621"/>
      <c r="Q17" s="622"/>
      <c r="R17" s="623">
        <v>8644</v>
      </c>
      <c r="S17" s="624"/>
      <c r="T17" s="624"/>
      <c r="U17" s="624"/>
      <c r="V17" s="624"/>
      <c r="W17" s="624"/>
      <c r="X17" s="624"/>
      <c r="Y17" s="625"/>
      <c r="Z17" s="626">
        <v>0.1</v>
      </c>
      <c r="AA17" s="626"/>
      <c r="AB17" s="626"/>
      <c r="AC17" s="626"/>
      <c r="AD17" s="627">
        <v>8644</v>
      </c>
      <c r="AE17" s="627"/>
      <c r="AF17" s="627"/>
      <c r="AG17" s="627"/>
      <c r="AH17" s="627"/>
      <c r="AI17" s="627"/>
      <c r="AJ17" s="627"/>
      <c r="AK17" s="627"/>
      <c r="AL17" s="628">
        <v>0.3</v>
      </c>
      <c r="AM17" s="629"/>
      <c r="AN17" s="629"/>
      <c r="AO17" s="630"/>
      <c r="AP17" s="620" t="s">
        <v>253</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254</v>
      </c>
      <c r="CE17" s="621"/>
      <c r="CF17" s="621"/>
      <c r="CG17" s="621"/>
      <c r="CH17" s="621"/>
      <c r="CI17" s="621"/>
      <c r="CJ17" s="621"/>
      <c r="CK17" s="621"/>
      <c r="CL17" s="621"/>
      <c r="CM17" s="621"/>
      <c r="CN17" s="621"/>
      <c r="CO17" s="621"/>
      <c r="CP17" s="621"/>
      <c r="CQ17" s="622"/>
      <c r="CR17" s="623">
        <v>489661</v>
      </c>
      <c r="CS17" s="624"/>
      <c r="CT17" s="624"/>
      <c r="CU17" s="624"/>
      <c r="CV17" s="624"/>
      <c r="CW17" s="624"/>
      <c r="CX17" s="624"/>
      <c r="CY17" s="625"/>
      <c r="CZ17" s="626">
        <v>7.5</v>
      </c>
      <c r="DA17" s="626"/>
      <c r="DB17" s="626"/>
      <c r="DC17" s="626"/>
      <c r="DD17" s="632" t="s">
        <v>122</v>
      </c>
      <c r="DE17" s="624"/>
      <c r="DF17" s="624"/>
      <c r="DG17" s="624"/>
      <c r="DH17" s="624"/>
      <c r="DI17" s="624"/>
      <c r="DJ17" s="624"/>
      <c r="DK17" s="624"/>
      <c r="DL17" s="624"/>
      <c r="DM17" s="624"/>
      <c r="DN17" s="624"/>
      <c r="DO17" s="624"/>
      <c r="DP17" s="625"/>
      <c r="DQ17" s="632">
        <v>485230</v>
      </c>
      <c r="DR17" s="624"/>
      <c r="DS17" s="624"/>
      <c r="DT17" s="624"/>
      <c r="DU17" s="624"/>
      <c r="DV17" s="624"/>
      <c r="DW17" s="624"/>
      <c r="DX17" s="624"/>
      <c r="DY17" s="624"/>
      <c r="DZ17" s="624"/>
      <c r="EA17" s="624"/>
      <c r="EB17" s="624"/>
      <c r="EC17" s="633"/>
    </row>
    <row r="18" spans="2:133" ht="11.25" customHeight="1" x14ac:dyDescent="0.15">
      <c r="B18" s="620" t="s">
        <v>255</v>
      </c>
      <c r="C18" s="621"/>
      <c r="D18" s="621"/>
      <c r="E18" s="621"/>
      <c r="F18" s="621"/>
      <c r="G18" s="621"/>
      <c r="H18" s="621"/>
      <c r="I18" s="621"/>
      <c r="J18" s="621"/>
      <c r="K18" s="621"/>
      <c r="L18" s="621"/>
      <c r="M18" s="621"/>
      <c r="N18" s="621"/>
      <c r="O18" s="621"/>
      <c r="P18" s="621"/>
      <c r="Q18" s="622"/>
      <c r="R18" s="623">
        <v>2332</v>
      </c>
      <c r="S18" s="624"/>
      <c r="T18" s="624"/>
      <c r="U18" s="624"/>
      <c r="V18" s="624"/>
      <c r="W18" s="624"/>
      <c r="X18" s="624"/>
      <c r="Y18" s="625"/>
      <c r="Z18" s="626">
        <v>0</v>
      </c>
      <c r="AA18" s="626"/>
      <c r="AB18" s="626"/>
      <c r="AC18" s="626"/>
      <c r="AD18" s="627">
        <v>2332</v>
      </c>
      <c r="AE18" s="627"/>
      <c r="AF18" s="627"/>
      <c r="AG18" s="627"/>
      <c r="AH18" s="627"/>
      <c r="AI18" s="627"/>
      <c r="AJ18" s="627"/>
      <c r="AK18" s="627"/>
      <c r="AL18" s="628">
        <v>0.1</v>
      </c>
      <c r="AM18" s="629"/>
      <c r="AN18" s="629"/>
      <c r="AO18" s="630"/>
      <c r="AP18" s="620" t="s">
        <v>256</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257</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258</v>
      </c>
      <c r="C19" s="621"/>
      <c r="D19" s="621"/>
      <c r="E19" s="621"/>
      <c r="F19" s="621"/>
      <c r="G19" s="621"/>
      <c r="H19" s="621"/>
      <c r="I19" s="621"/>
      <c r="J19" s="621"/>
      <c r="K19" s="621"/>
      <c r="L19" s="621"/>
      <c r="M19" s="621"/>
      <c r="N19" s="621"/>
      <c r="O19" s="621"/>
      <c r="P19" s="621"/>
      <c r="Q19" s="622"/>
      <c r="R19" s="623">
        <v>2332</v>
      </c>
      <c r="S19" s="624"/>
      <c r="T19" s="624"/>
      <c r="U19" s="624"/>
      <c r="V19" s="624"/>
      <c r="W19" s="624"/>
      <c r="X19" s="624"/>
      <c r="Y19" s="625"/>
      <c r="Z19" s="626">
        <v>0</v>
      </c>
      <c r="AA19" s="626"/>
      <c r="AB19" s="626"/>
      <c r="AC19" s="626"/>
      <c r="AD19" s="627">
        <v>2332</v>
      </c>
      <c r="AE19" s="627"/>
      <c r="AF19" s="627"/>
      <c r="AG19" s="627"/>
      <c r="AH19" s="627"/>
      <c r="AI19" s="627"/>
      <c r="AJ19" s="627"/>
      <c r="AK19" s="627"/>
      <c r="AL19" s="628">
        <v>0.1</v>
      </c>
      <c r="AM19" s="629"/>
      <c r="AN19" s="629"/>
      <c r="AO19" s="630"/>
      <c r="AP19" s="620" t="s">
        <v>259</v>
      </c>
      <c r="AQ19" s="621"/>
      <c r="AR19" s="621"/>
      <c r="AS19" s="621"/>
      <c r="AT19" s="621"/>
      <c r="AU19" s="621"/>
      <c r="AV19" s="621"/>
      <c r="AW19" s="621"/>
      <c r="AX19" s="621"/>
      <c r="AY19" s="621"/>
      <c r="AZ19" s="621"/>
      <c r="BA19" s="621"/>
      <c r="BB19" s="621"/>
      <c r="BC19" s="621"/>
      <c r="BD19" s="621"/>
      <c r="BE19" s="621"/>
      <c r="BF19" s="622"/>
      <c r="BG19" s="623">
        <v>846</v>
      </c>
      <c r="BH19" s="624"/>
      <c r="BI19" s="624"/>
      <c r="BJ19" s="624"/>
      <c r="BK19" s="624"/>
      <c r="BL19" s="624"/>
      <c r="BM19" s="624"/>
      <c r="BN19" s="625"/>
      <c r="BO19" s="626">
        <v>0.1</v>
      </c>
      <c r="BP19" s="626"/>
      <c r="BQ19" s="626"/>
      <c r="BR19" s="626"/>
      <c r="BS19" s="627" t="s">
        <v>122</v>
      </c>
      <c r="BT19" s="627"/>
      <c r="BU19" s="627"/>
      <c r="BV19" s="627"/>
      <c r="BW19" s="627"/>
      <c r="BX19" s="627"/>
      <c r="BY19" s="627"/>
      <c r="BZ19" s="627"/>
      <c r="CA19" s="627"/>
      <c r="CB19" s="631"/>
      <c r="CD19" s="620" t="s">
        <v>260</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261</v>
      </c>
      <c r="C20" s="637"/>
      <c r="D20" s="637"/>
      <c r="E20" s="637"/>
      <c r="F20" s="637"/>
      <c r="G20" s="637"/>
      <c r="H20" s="637"/>
      <c r="I20" s="637"/>
      <c r="J20" s="637"/>
      <c r="K20" s="637"/>
      <c r="L20" s="637"/>
      <c r="M20" s="637"/>
      <c r="N20" s="637"/>
      <c r="O20" s="637"/>
      <c r="P20" s="637"/>
      <c r="Q20" s="638"/>
      <c r="R20" s="623" t="s">
        <v>122</v>
      </c>
      <c r="S20" s="624"/>
      <c r="T20" s="624"/>
      <c r="U20" s="624"/>
      <c r="V20" s="624"/>
      <c r="W20" s="624"/>
      <c r="X20" s="624"/>
      <c r="Y20" s="625"/>
      <c r="Z20" s="626" t="s">
        <v>122</v>
      </c>
      <c r="AA20" s="626"/>
      <c r="AB20" s="626"/>
      <c r="AC20" s="626"/>
      <c r="AD20" s="627" t="s">
        <v>122</v>
      </c>
      <c r="AE20" s="627"/>
      <c r="AF20" s="627"/>
      <c r="AG20" s="627"/>
      <c r="AH20" s="627"/>
      <c r="AI20" s="627"/>
      <c r="AJ20" s="627"/>
      <c r="AK20" s="627"/>
      <c r="AL20" s="628" t="s">
        <v>122</v>
      </c>
      <c r="AM20" s="629"/>
      <c r="AN20" s="629"/>
      <c r="AO20" s="630"/>
      <c r="AP20" s="620" t="s">
        <v>262</v>
      </c>
      <c r="AQ20" s="621"/>
      <c r="AR20" s="621"/>
      <c r="AS20" s="621"/>
      <c r="AT20" s="621"/>
      <c r="AU20" s="621"/>
      <c r="AV20" s="621"/>
      <c r="AW20" s="621"/>
      <c r="AX20" s="621"/>
      <c r="AY20" s="621"/>
      <c r="AZ20" s="621"/>
      <c r="BA20" s="621"/>
      <c r="BB20" s="621"/>
      <c r="BC20" s="621"/>
      <c r="BD20" s="621"/>
      <c r="BE20" s="621"/>
      <c r="BF20" s="622"/>
      <c r="BG20" s="623">
        <v>846</v>
      </c>
      <c r="BH20" s="624"/>
      <c r="BI20" s="624"/>
      <c r="BJ20" s="624"/>
      <c r="BK20" s="624"/>
      <c r="BL20" s="624"/>
      <c r="BM20" s="624"/>
      <c r="BN20" s="625"/>
      <c r="BO20" s="626">
        <v>0.1</v>
      </c>
      <c r="BP20" s="626"/>
      <c r="BQ20" s="626"/>
      <c r="BR20" s="626"/>
      <c r="BS20" s="627" t="s">
        <v>122</v>
      </c>
      <c r="BT20" s="627"/>
      <c r="BU20" s="627"/>
      <c r="BV20" s="627"/>
      <c r="BW20" s="627"/>
      <c r="BX20" s="627"/>
      <c r="BY20" s="627"/>
      <c r="BZ20" s="627"/>
      <c r="CA20" s="627"/>
      <c r="CB20" s="631"/>
      <c r="CD20" s="620" t="s">
        <v>263</v>
      </c>
      <c r="CE20" s="621"/>
      <c r="CF20" s="621"/>
      <c r="CG20" s="621"/>
      <c r="CH20" s="621"/>
      <c r="CI20" s="621"/>
      <c r="CJ20" s="621"/>
      <c r="CK20" s="621"/>
      <c r="CL20" s="621"/>
      <c r="CM20" s="621"/>
      <c r="CN20" s="621"/>
      <c r="CO20" s="621"/>
      <c r="CP20" s="621"/>
      <c r="CQ20" s="622"/>
      <c r="CR20" s="623">
        <v>6568627</v>
      </c>
      <c r="CS20" s="624"/>
      <c r="CT20" s="624"/>
      <c r="CU20" s="624"/>
      <c r="CV20" s="624"/>
      <c r="CW20" s="624"/>
      <c r="CX20" s="624"/>
      <c r="CY20" s="625"/>
      <c r="CZ20" s="626">
        <v>100</v>
      </c>
      <c r="DA20" s="626"/>
      <c r="DB20" s="626"/>
      <c r="DC20" s="626"/>
      <c r="DD20" s="632">
        <v>1174092</v>
      </c>
      <c r="DE20" s="624"/>
      <c r="DF20" s="624"/>
      <c r="DG20" s="624"/>
      <c r="DH20" s="624"/>
      <c r="DI20" s="624"/>
      <c r="DJ20" s="624"/>
      <c r="DK20" s="624"/>
      <c r="DL20" s="624"/>
      <c r="DM20" s="624"/>
      <c r="DN20" s="624"/>
      <c r="DO20" s="624"/>
      <c r="DP20" s="625"/>
      <c r="DQ20" s="632">
        <v>3613319</v>
      </c>
      <c r="DR20" s="624"/>
      <c r="DS20" s="624"/>
      <c r="DT20" s="624"/>
      <c r="DU20" s="624"/>
      <c r="DV20" s="624"/>
      <c r="DW20" s="624"/>
      <c r="DX20" s="624"/>
      <c r="DY20" s="624"/>
      <c r="DZ20" s="624"/>
      <c r="EA20" s="624"/>
      <c r="EB20" s="624"/>
      <c r="EC20" s="633"/>
    </row>
    <row r="21" spans="2:133" ht="11.25" customHeight="1" x14ac:dyDescent="0.15">
      <c r="B21" s="620" t="s">
        <v>264</v>
      </c>
      <c r="C21" s="621"/>
      <c r="D21" s="621"/>
      <c r="E21" s="621"/>
      <c r="F21" s="621"/>
      <c r="G21" s="621"/>
      <c r="H21" s="621"/>
      <c r="I21" s="621"/>
      <c r="J21" s="621"/>
      <c r="K21" s="621"/>
      <c r="L21" s="621"/>
      <c r="M21" s="621"/>
      <c r="N21" s="621"/>
      <c r="O21" s="621"/>
      <c r="P21" s="621"/>
      <c r="Q21" s="622"/>
      <c r="R21" s="623">
        <v>2027118</v>
      </c>
      <c r="S21" s="624"/>
      <c r="T21" s="624"/>
      <c r="U21" s="624"/>
      <c r="V21" s="624"/>
      <c r="W21" s="624"/>
      <c r="X21" s="624"/>
      <c r="Y21" s="625"/>
      <c r="Z21" s="626">
        <v>29.7</v>
      </c>
      <c r="AA21" s="626"/>
      <c r="AB21" s="626"/>
      <c r="AC21" s="626"/>
      <c r="AD21" s="627">
        <v>1780614</v>
      </c>
      <c r="AE21" s="627"/>
      <c r="AF21" s="627"/>
      <c r="AG21" s="627"/>
      <c r="AH21" s="627"/>
      <c r="AI21" s="627"/>
      <c r="AJ21" s="627"/>
      <c r="AK21" s="627"/>
      <c r="AL21" s="628">
        <v>69.2</v>
      </c>
      <c r="AM21" s="629"/>
      <c r="AN21" s="629"/>
      <c r="AO21" s="630"/>
      <c r="AP21" s="620" t="s">
        <v>265</v>
      </c>
      <c r="AQ21" s="639"/>
      <c r="AR21" s="639"/>
      <c r="AS21" s="639"/>
      <c r="AT21" s="639"/>
      <c r="AU21" s="639"/>
      <c r="AV21" s="639"/>
      <c r="AW21" s="639"/>
      <c r="AX21" s="639"/>
      <c r="AY21" s="639"/>
      <c r="AZ21" s="639"/>
      <c r="BA21" s="639"/>
      <c r="BB21" s="639"/>
      <c r="BC21" s="639"/>
      <c r="BD21" s="639"/>
      <c r="BE21" s="639"/>
      <c r="BF21" s="640"/>
      <c r="BG21" s="623">
        <v>846</v>
      </c>
      <c r="BH21" s="624"/>
      <c r="BI21" s="624"/>
      <c r="BJ21" s="624"/>
      <c r="BK21" s="624"/>
      <c r="BL21" s="624"/>
      <c r="BM21" s="624"/>
      <c r="BN21" s="625"/>
      <c r="BO21" s="626">
        <v>0.1</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266</v>
      </c>
      <c r="C22" s="621"/>
      <c r="D22" s="621"/>
      <c r="E22" s="621"/>
      <c r="F22" s="621"/>
      <c r="G22" s="621"/>
      <c r="H22" s="621"/>
      <c r="I22" s="621"/>
      <c r="J22" s="621"/>
      <c r="K22" s="621"/>
      <c r="L22" s="621"/>
      <c r="M22" s="621"/>
      <c r="N22" s="621"/>
      <c r="O22" s="621"/>
      <c r="P22" s="621"/>
      <c r="Q22" s="622"/>
      <c r="R22" s="623">
        <v>1780614</v>
      </c>
      <c r="S22" s="624"/>
      <c r="T22" s="624"/>
      <c r="U22" s="624"/>
      <c r="V22" s="624"/>
      <c r="W22" s="624"/>
      <c r="X22" s="624"/>
      <c r="Y22" s="625"/>
      <c r="Z22" s="626">
        <v>26.1</v>
      </c>
      <c r="AA22" s="626"/>
      <c r="AB22" s="626"/>
      <c r="AC22" s="626"/>
      <c r="AD22" s="627">
        <v>1780614</v>
      </c>
      <c r="AE22" s="627"/>
      <c r="AF22" s="627"/>
      <c r="AG22" s="627"/>
      <c r="AH22" s="627"/>
      <c r="AI22" s="627"/>
      <c r="AJ22" s="627"/>
      <c r="AK22" s="627"/>
      <c r="AL22" s="628">
        <v>69.2</v>
      </c>
      <c r="AM22" s="629"/>
      <c r="AN22" s="629"/>
      <c r="AO22" s="630"/>
      <c r="AP22" s="620" t="s">
        <v>267</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269</v>
      </c>
      <c r="C23" s="621"/>
      <c r="D23" s="621"/>
      <c r="E23" s="621"/>
      <c r="F23" s="621"/>
      <c r="G23" s="621"/>
      <c r="H23" s="621"/>
      <c r="I23" s="621"/>
      <c r="J23" s="621"/>
      <c r="K23" s="621"/>
      <c r="L23" s="621"/>
      <c r="M23" s="621"/>
      <c r="N23" s="621"/>
      <c r="O23" s="621"/>
      <c r="P23" s="621"/>
      <c r="Q23" s="622"/>
      <c r="R23" s="623">
        <v>246500</v>
      </c>
      <c r="S23" s="624"/>
      <c r="T23" s="624"/>
      <c r="U23" s="624"/>
      <c r="V23" s="624"/>
      <c r="W23" s="624"/>
      <c r="X23" s="624"/>
      <c r="Y23" s="625"/>
      <c r="Z23" s="626">
        <v>3.6</v>
      </c>
      <c r="AA23" s="626"/>
      <c r="AB23" s="626"/>
      <c r="AC23" s="626"/>
      <c r="AD23" s="627" t="s">
        <v>122</v>
      </c>
      <c r="AE23" s="627"/>
      <c r="AF23" s="627"/>
      <c r="AG23" s="627"/>
      <c r="AH23" s="627"/>
      <c r="AI23" s="627"/>
      <c r="AJ23" s="627"/>
      <c r="AK23" s="627"/>
      <c r="AL23" s="628" t="s">
        <v>122</v>
      </c>
      <c r="AM23" s="629"/>
      <c r="AN23" s="629"/>
      <c r="AO23" s="630"/>
      <c r="AP23" s="620" t="s">
        <v>270</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210</v>
      </c>
      <c r="CE23" s="606"/>
      <c r="CF23" s="606"/>
      <c r="CG23" s="606"/>
      <c r="CH23" s="606"/>
      <c r="CI23" s="606"/>
      <c r="CJ23" s="606"/>
      <c r="CK23" s="606"/>
      <c r="CL23" s="606"/>
      <c r="CM23" s="606"/>
      <c r="CN23" s="606"/>
      <c r="CO23" s="606"/>
      <c r="CP23" s="606"/>
      <c r="CQ23" s="607"/>
      <c r="CR23" s="605" t="s">
        <v>271</v>
      </c>
      <c r="CS23" s="606"/>
      <c r="CT23" s="606"/>
      <c r="CU23" s="606"/>
      <c r="CV23" s="606"/>
      <c r="CW23" s="606"/>
      <c r="CX23" s="606"/>
      <c r="CY23" s="607"/>
      <c r="CZ23" s="605" t="s">
        <v>272</v>
      </c>
      <c r="DA23" s="606"/>
      <c r="DB23" s="606"/>
      <c r="DC23" s="607"/>
      <c r="DD23" s="605" t="s">
        <v>273</v>
      </c>
      <c r="DE23" s="606"/>
      <c r="DF23" s="606"/>
      <c r="DG23" s="606"/>
      <c r="DH23" s="606"/>
      <c r="DI23" s="606"/>
      <c r="DJ23" s="606"/>
      <c r="DK23" s="607"/>
      <c r="DL23" s="650" t="s">
        <v>274</v>
      </c>
      <c r="DM23" s="651"/>
      <c r="DN23" s="651"/>
      <c r="DO23" s="651"/>
      <c r="DP23" s="651"/>
      <c r="DQ23" s="651"/>
      <c r="DR23" s="651"/>
      <c r="DS23" s="651"/>
      <c r="DT23" s="651"/>
      <c r="DU23" s="651"/>
      <c r="DV23" s="652"/>
      <c r="DW23" s="605" t="s">
        <v>275</v>
      </c>
      <c r="DX23" s="606"/>
      <c r="DY23" s="606"/>
      <c r="DZ23" s="606"/>
      <c r="EA23" s="606"/>
      <c r="EB23" s="606"/>
      <c r="EC23" s="607"/>
    </row>
    <row r="24" spans="2:133" ht="11.25" customHeight="1" x14ac:dyDescent="0.15">
      <c r="B24" s="620" t="s">
        <v>276</v>
      </c>
      <c r="C24" s="621"/>
      <c r="D24" s="621"/>
      <c r="E24" s="621"/>
      <c r="F24" s="621"/>
      <c r="G24" s="621"/>
      <c r="H24" s="621"/>
      <c r="I24" s="621"/>
      <c r="J24" s="621"/>
      <c r="K24" s="621"/>
      <c r="L24" s="621"/>
      <c r="M24" s="621"/>
      <c r="N24" s="621"/>
      <c r="O24" s="621"/>
      <c r="P24" s="621"/>
      <c r="Q24" s="622"/>
      <c r="R24" s="623">
        <v>4</v>
      </c>
      <c r="S24" s="624"/>
      <c r="T24" s="624"/>
      <c r="U24" s="624"/>
      <c r="V24" s="624"/>
      <c r="W24" s="624"/>
      <c r="X24" s="624"/>
      <c r="Y24" s="625"/>
      <c r="Z24" s="626">
        <v>0</v>
      </c>
      <c r="AA24" s="626"/>
      <c r="AB24" s="626"/>
      <c r="AC24" s="626"/>
      <c r="AD24" s="627" t="s">
        <v>122</v>
      </c>
      <c r="AE24" s="627"/>
      <c r="AF24" s="627"/>
      <c r="AG24" s="627"/>
      <c r="AH24" s="627"/>
      <c r="AI24" s="627"/>
      <c r="AJ24" s="627"/>
      <c r="AK24" s="627"/>
      <c r="AL24" s="628" t="s">
        <v>122</v>
      </c>
      <c r="AM24" s="629"/>
      <c r="AN24" s="629"/>
      <c r="AO24" s="630"/>
      <c r="AP24" s="620" t="s">
        <v>277</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278</v>
      </c>
      <c r="CE24" s="610"/>
      <c r="CF24" s="610"/>
      <c r="CG24" s="610"/>
      <c r="CH24" s="610"/>
      <c r="CI24" s="610"/>
      <c r="CJ24" s="610"/>
      <c r="CK24" s="610"/>
      <c r="CL24" s="610"/>
      <c r="CM24" s="610"/>
      <c r="CN24" s="610"/>
      <c r="CO24" s="610"/>
      <c r="CP24" s="610"/>
      <c r="CQ24" s="611"/>
      <c r="CR24" s="612">
        <v>1434809</v>
      </c>
      <c r="CS24" s="613"/>
      <c r="CT24" s="613"/>
      <c r="CU24" s="613"/>
      <c r="CV24" s="613"/>
      <c r="CW24" s="613"/>
      <c r="CX24" s="613"/>
      <c r="CY24" s="614"/>
      <c r="CZ24" s="617">
        <v>21.8</v>
      </c>
      <c r="DA24" s="618"/>
      <c r="DB24" s="618"/>
      <c r="DC24" s="634"/>
      <c r="DD24" s="653">
        <v>1116161</v>
      </c>
      <c r="DE24" s="613"/>
      <c r="DF24" s="613"/>
      <c r="DG24" s="613"/>
      <c r="DH24" s="613"/>
      <c r="DI24" s="613"/>
      <c r="DJ24" s="613"/>
      <c r="DK24" s="614"/>
      <c r="DL24" s="653">
        <v>1038482</v>
      </c>
      <c r="DM24" s="613"/>
      <c r="DN24" s="613"/>
      <c r="DO24" s="613"/>
      <c r="DP24" s="613"/>
      <c r="DQ24" s="613"/>
      <c r="DR24" s="613"/>
      <c r="DS24" s="613"/>
      <c r="DT24" s="613"/>
      <c r="DU24" s="613"/>
      <c r="DV24" s="614"/>
      <c r="DW24" s="617">
        <v>40.200000000000003</v>
      </c>
      <c r="DX24" s="618"/>
      <c r="DY24" s="618"/>
      <c r="DZ24" s="618"/>
      <c r="EA24" s="618"/>
      <c r="EB24" s="618"/>
      <c r="EC24" s="619"/>
    </row>
    <row r="25" spans="2:133" ht="11.25" customHeight="1" x14ac:dyDescent="0.15">
      <c r="B25" s="620" t="s">
        <v>279</v>
      </c>
      <c r="C25" s="621"/>
      <c r="D25" s="621"/>
      <c r="E25" s="621"/>
      <c r="F25" s="621"/>
      <c r="G25" s="621"/>
      <c r="H25" s="621"/>
      <c r="I25" s="621"/>
      <c r="J25" s="621"/>
      <c r="K25" s="621"/>
      <c r="L25" s="621"/>
      <c r="M25" s="621"/>
      <c r="N25" s="621"/>
      <c r="O25" s="621"/>
      <c r="P25" s="621"/>
      <c r="Q25" s="622"/>
      <c r="R25" s="623">
        <v>2820059</v>
      </c>
      <c r="S25" s="624"/>
      <c r="T25" s="624"/>
      <c r="U25" s="624"/>
      <c r="V25" s="624"/>
      <c r="W25" s="624"/>
      <c r="X25" s="624"/>
      <c r="Y25" s="625"/>
      <c r="Z25" s="626">
        <v>41.3</v>
      </c>
      <c r="AA25" s="626"/>
      <c r="AB25" s="626"/>
      <c r="AC25" s="626"/>
      <c r="AD25" s="627">
        <v>2573555</v>
      </c>
      <c r="AE25" s="627"/>
      <c r="AF25" s="627"/>
      <c r="AG25" s="627"/>
      <c r="AH25" s="627"/>
      <c r="AI25" s="627"/>
      <c r="AJ25" s="627"/>
      <c r="AK25" s="627"/>
      <c r="AL25" s="628">
        <v>100</v>
      </c>
      <c r="AM25" s="629"/>
      <c r="AN25" s="629"/>
      <c r="AO25" s="630"/>
      <c r="AP25" s="620" t="s">
        <v>280</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281</v>
      </c>
      <c r="CE25" s="621"/>
      <c r="CF25" s="621"/>
      <c r="CG25" s="621"/>
      <c r="CH25" s="621"/>
      <c r="CI25" s="621"/>
      <c r="CJ25" s="621"/>
      <c r="CK25" s="621"/>
      <c r="CL25" s="621"/>
      <c r="CM25" s="621"/>
      <c r="CN25" s="621"/>
      <c r="CO25" s="621"/>
      <c r="CP25" s="621"/>
      <c r="CQ25" s="622"/>
      <c r="CR25" s="623">
        <v>542478</v>
      </c>
      <c r="CS25" s="656"/>
      <c r="CT25" s="656"/>
      <c r="CU25" s="656"/>
      <c r="CV25" s="656"/>
      <c r="CW25" s="656"/>
      <c r="CX25" s="656"/>
      <c r="CY25" s="657"/>
      <c r="CZ25" s="628">
        <v>8.3000000000000007</v>
      </c>
      <c r="DA25" s="654"/>
      <c r="DB25" s="654"/>
      <c r="DC25" s="658"/>
      <c r="DD25" s="632">
        <v>496885</v>
      </c>
      <c r="DE25" s="656"/>
      <c r="DF25" s="656"/>
      <c r="DG25" s="656"/>
      <c r="DH25" s="656"/>
      <c r="DI25" s="656"/>
      <c r="DJ25" s="656"/>
      <c r="DK25" s="657"/>
      <c r="DL25" s="632">
        <v>449950</v>
      </c>
      <c r="DM25" s="656"/>
      <c r="DN25" s="656"/>
      <c r="DO25" s="656"/>
      <c r="DP25" s="656"/>
      <c r="DQ25" s="656"/>
      <c r="DR25" s="656"/>
      <c r="DS25" s="656"/>
      <c r="DT25" s="656"/>
      <c r="DU25" s="656"/>
      <c r="DV25" s="657"/>
      <c r="DW25" s="628">
        <v>17.399999999999999</v>
      </c>
      <c r="DX25" s="654"/>
      <c r="DY25" s="654"/>
      <c r="DZ25" s="654"/>
      <c r="EA25" s="654"/>
      <c r="EB25" s="654"/>
      <c r="EC25" s="655"/>
    </row>
    <row r="26" spans="2:133" ht="11.25" customHeight="1" x14ac:dyDescent="0.15">
      <c r="B26" s="620" t="s">
        <v>282</v>
      </c>
      <c r="C26" s="621"/>
      <c r="D26" s="621"/>
      <c r="E26" s="621"/>
      <c r="F26" s="621"/>
      <c r="G26" s="621"/>
      <c r="H26" s="621"/>
      <c r="I26" s="621"/>
      <c r="J26" s="621"/>
      <c r="K26" s="621"/>
      <c r="L26" s="621"/>
      <c r="M26" s="621"/>
      <c r="N26" s="621"/>
      <c r="O26" s="621"/>
      <c r="P26" s="621"/>
      <c r="Q26" s="622"/>
      <c r="R26" s="623" t="s">
        <v>122</v>
      </c>
      <c r="S26" s="624"/>
      <c r="T26" s="624"/>
      <c r="U26" s="624"/>
      <c r="V26" s="624"/>
      <c r="W26" s="624"/>
      <c r="X26" s="624"/>
      <c r="Y26" s="625"/>
      <c r="Z26" s="626" t="s">
        <v>122</v>
      </c>
      <c r="AA26" s="626"/>
      <c r="AB26" s="626"/>
      <c r="AC26" s="626"/>
      <c r="AD26" s="627" t="s">
        <v>122</v>
      </c>
      <c r="AE26" s="627"/>
      <c r="AF26" s="627"/>
      <c r="AG26" s="627"/>
      <c r="AH26" s="627"/>
      <c r="AI26" s="627"/>
      <c r="AJ26" s="627"/>
      <c r="AK26" s="627"/>
      <c r="AL26" s="628" t="s">
        <v>122</v>
      </c>
      <c r="AM26" s="629"/>
      <c r="AN26" s="629"/>
      <c r="AO26" s="630"/>
      <c r="AP26" s="620" t="s">
        <v>283</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284</v>
      </c>
      <c r="CE26" s="621"/>
      <c r="CF26" s="621"/>
      <c r="CG26" s="621"/>
      <c r="CH26" s="621"/>
      <c r="CI26" s="621"/>
      <c r="CJ26" s="621"/>
      <c r="CK26" s="621"/>
      <c r="CL26" s="621"/>
      <c r="CM26" s="621"/>
      <c r="CN26" s="621"/>
      <c r="CO26" s="621"/>
      <c r="CP26" s="621"/>
      <c r="CQ26" s="622"/>
      <c r="CR26" s="623">
        <v>348957</v>
      </c>
      <c r="CS26" s="624"/>
      <c r="CT26" s="624"/>
      <c r="CU26" s="624"/>
      <c r="CV26" s="624"/>
      <c r="CW26" s="624"/>
      <c r="CX26" s="624"/>
      <c r="CY26" s="625"/>
      <c r="CZ26" s="628">
        <v>5.3</v>
      </c>
      <c r="DA26" s="654"/>
      <c r="DB26" s="654"/>
      <c r="DC26" s="658"/>
      <c r="DD26" s="632">
        <v>304552</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4"/>
      <c r="DY26" s="654"/>
      <c r="DZ26" s="654"/>
      <c r="EA26" s="654"/>
      <c r="EB26" s="654"/>
      <c r="EC26" s="655"/>
    </row>
    <row r="27" spans="2:133" ht="11.25" customHeight="1" x14ac:dyDescent="0.15">
      <c r="B27" s="620" t="s">
        <v>285</v>
      </c>
      <c r="C27" s="621"/>
      <c r="D27" s="621"/>
      <c r="E27" s="621"/>
      <c r="F27" s="621"/>
      <c r="G27" s="621"/>
      <c r="H27" s="621"/>
      <c r="I27" s="621"/>
      <c r="J27" s="621"/>
      <c r="K27" s="621"/>
      <c r="L27" s="621"/>
      <c r="M27" s="621"/>
      <c r="N27" s="621"/>
      <c r="O27" s="621"/>
      <c r="P27" s="621"/>
      <c r="Q27" s="622"/>
      <c r="R27" s="623">
        <v>11369</v>
      </c>
      <c r="S27" s="624"/>
      <c r="T27" s="624"/>
      <c r="U27" s="624"/>
      <c r="V27" s="624"/>
      <c r="W27" s="624"/>
      <c r="X27" s="624"/>
      <c r="Y27" s="625"/>
      <c r="Z27" s="626">
        <v>0.2</v>
      </c>
      <c r="AA27" s="626"/>
      <c r="AB27" s="626"/>
      <c r="AC27" s="626"/>
      <c r="AD27" s="627" t="s">
        <v>122</v>
      </c>
      <c r="AE27" s="627"/>
      <c r="AF27" s="627"/>
      <c r="AG27" s="627"/>
      <c r="AH27" s="627"/>
      <c r="AI27" s="627"/>
      <c r="AJ27" s="627"/>
      <c r="AK27" s="627"/>
      <c r="AL27" s="628" t="s">
        <v>122</v>
      </c>
      <c r="AM27" s="629"/>
      <c r="AN27" s="629"/>
      <c r="AO27" s="630"/>
      <c r="AP27" s="620" t="s">
        <v>286</v>
      </c>
      <c r="AQ27" s="621"/>
      <c r="AR27" s="621"/>
      <c r="AS27" s="621"/>
      <c r="AT27" s="621"/>
      <c r="AU27" s="621"/>
      <c r="AV27" s="621"/>
      <c r="AW27" s="621"/>
      <c r="AX27" s="621"/>
      <c r="AY27" s="621"/>
      <c r="AZ27" s="621"/>
      <c r="BA27" s="621"/>
      <c r="BB27" s="621"/>
      <c r="BC27" s="621"/>
      <c r="BD27" s="621"/>
      <c r="BE27" s="621"/>
      <c r="BF27" s="622"/>
      <c r="BG27" s="623">
        <v>631928</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287</v>
      </c>
      <c r="CE27" s="621"/>
      <c r="CF27" s="621"/>
      <c r="CG27" s="621"/>
      <c r="CH27" s="621"/>
      <c r="CI27" s="621"/>
      <c r="CJ27" s="621"/>
      <c r="CK27" s="621"/>
      <c r="CL27" s="621"/>
      <c r="CM27" s="621"/>
      <c r="CN27" s="621"/>
      <c r="CO27" s="621"/>
      <c r="CP27" s="621"/>
      <c r="CQ27" s="622"/>
      <c r="CR27" s="623">
        <v>402670</v>
      </c>
      <c r="CS27" s="656"/>
      <c r="CT27" s="656"/>
      <c r="CU27" s="656"/>
      <c r="CV27" s="656"/>
      <c r="CW27" s="656"/>
      <c r="CX27" s="656"/>
      <c r="CY27" s="657"/>
      <c r="CZ27" s="628">
        <v>6.1</v>
      </c>
      <c r="DA27" s="654"/>
      <c r="DB27" s="654"/>
      <c r="DC27" s="658"/>
      <c r="DD27" s="632">
        <v>134046</v>
      </c>
      <c r="DE27" s="656"/>
      <c r="DF27" s="656"/>
      <c r="DG27" s="656"/>
      <c r="DH27" s="656"/>
      <c r="DI27" s="656"/>
      <c r="DJ27" s="656"/>
      <c r="DK27" s="657"/>
      <c r="DL27" s="632">
        <v>103302</v>
      </c>
      <c r="DM27" s="656"/>
      <c r="DN27" s="656"/>
      <c r="DO27" s="656"/>
      <c r="DP27" s="656"/>
      <c r="DQ27" s="656"/>
      <c r="DR27" s="656"/>
      <c r="DS27" s="656"/>
      <c r="DT27" s="656"/>
      <c r="DU27" s="656"/>
      <c r="DV27" s="657"/>
      <c r="DW27" s="628">
        <v>4</v>
      </c>
      <c r="DX27" s="654"/>
      <c r="DY27" s="654"/>
      <c r="DZ27" s="654"/>
      <c r="EA27" s="654"/>
      <c r="EB27" s="654"/>
      <c r="EC27" s="655"/>
    </row>
    <row r="28" spans="2:133" ht="11.25" customHeight="1" x14ac:dyDescent="0.15">
      <c r="B28" s="620" t="s">
        <v>288</v>
      </c>
      <c r="C28" s="621"/>
      <c r="D28" s="621"/>
      <c r="E28" s="621"/>
      <c r="F28" s="621"/>
      <c r="G28" s="621"/>
      <c r="H28" s="621"/>
      <c r="I28" s="621"/>
      <c r="J28" s="621"/>
      <c r="K28" s="621"/>
      <c r="L28" s="621"/>
      <c r="M28" s="621"/>
      <c r="N28" s="621"/>
      <c r="O28" s="621"/>
      <c r="P28" s="621"/>
      <c r="Q28" s="622"/>
      <c r="R28" s="623">
        <v>20266</v>
      </c>
      <c r="S28" s="624"/>
      <c r="T28" s="624"/>
      <c r="U28" s="624"/>
      <c r="V28" s="624"/>
      <c r="W28" s="624"/>
      <c r="X28" s="624"/>
      <c r="Y28" s="625"/>
      <c r="Z28" s="626">
        <v>0.3</v>
      </c>
      <c r="AA28" s="626"/>
      <c r="AB28" s="626"/>
      <c r="AC28" s="626"/>
      <c r="AD28" s="627" t="s">
        <v>122</v>
      </c>
      <c r="AE28" s="627"/>
      <c r="AF28" s="627"/>
      <c r="AG28" s="627"/>
      <c r="AH28" s="627"/>
      <c r="AI28" s="627"/>
      <c r="AJ28" s="627"/>
      <c r="AK28" s="627"/>
      <c r="AL28" s="628" t="s">
        <v>122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289</v>
      </c>
      <c r="CE28" s="621"/>
      <c r="CF28" s="621"/>
      <c r="CG28" s="621"/>
      <c r="CH28" s="621"/>
      <c r="CI28" s="621"/>
      <c r="CJ28" s="621"/>
      <c r="CK28" s="621"/>
      <c r="CL28" s="621"/>
      <c r="CM28" s="621"/>
      <c r="CN28" s="621"/>
      <c r="CO28" s="621"/>
      <c r="CP28" s="621"/>
      <c r="CQ28" s="622"/>
      <c r="CR28" s="623">
        <v>489661</v>
      </c>
      <c r="CS28" s="624"/>
      <c r="CT28" s="624"/>
      <c r="CU28" s="624"/>
      <c r="CV28" s="624"/>
      <c r="CW28" s="624"/>
      <c r="CX28" s="624"/>
      <c r="CY28" s="625"/>
      <c r="CZ28" s="628">
        <v>7.5</v>
      </c>
      <c r="DA28" s="654"/>
      <c r="DB28" s="654"/>
      <c r="DC28" s="658"/>
      <c r="DD28" s="632">
        <v>485230</v>
      </c>
      <c r="DE28" s="624"/>
      <c r="DF28" s="624"/>
      <c r="DG28" s="624"/>
      <c r="DH28" s="624"/>
      <c r="DI28" s="624"/>
      <c r="DJ28" s="624"/>
      <c r="DK28" s="625"/>
      <c r="DL28" s="632">
        <v>485230</v>
      </c>
      <c r="DM28" s="624"/>
      <c r="DN28" s="624"/>
      <c r="DO28" s="624"/>
      <c r="DP28" s="624"/>
      <c r="DQ28" s="624"/>
      <c r="DR28" s="624"/>
      <c r="DS28" s="624"/>
      <c r="DT28" s="624"/>
      <c r="DU28" s="624"/>
      <c r="DV28" s="625"/>
      <c r="DW28" s="628">
        <v>18.8</v>
      </c>
      <c r="DX28" s="654"/>
      <c r="DY28" s="654"/>
      <c r="DZ28" s="654"/>
      <c r="EA28" s="654"/>
      <c r="EB28" s="654"/>
      <c r="EC28" s="655"/>
    </row>
    <row r="29" spans="2:133" ht="11.25" customHeight="1" x14ac:dyDescent="0.15">
      <c r="B29" s="620" t="s">
        <v>290</v>
      </c>
      <c r="C29" s="621"/>
      <c r="D29" s="621"/>
      <c r="E29" s="621"/>
      <c r="F29" s="621"/>
      <c r="G29" s="621"/>
      <c r="H29" s="621"/>
      <c r="I29" s="621"/>
      <c r="J29" s="621"/>
      <c r="K29" s="621"/>
      <c r="L29" s="621"/>
      <c r="M29" s="621"/>
      <c r="N29" s="621"/>
      <c r="O29" s="621"/>
      <c r="P29" s="621"/>
      <c r="Q29" s="622"/>
      <c r="R29" s="623">
        <v>13718</v>
      </c>
      <c r="S29" s="624"/>
      <c r="T29" s="624"/>
      <c r="U29" s="624"/>
      <c r="V29" s="624"/>
      <c r="W29" s="624"/>
      <c r="X29" s="624"/>
      <c r="Y29" s="625"/>
      <c r="Z29" s="626">
        <v>0.2</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291</v>
      </c>
      <c r="CE29" s="660"/>
      <c r="CF29" s="620" t="s">
        <v>66</v>
      </c>
      <c r="CG29" s="621"/>
      <c r="CH29" s="621"/>
      <c r="CI29" s="621"/>
      <c r="CJ29" s="621"/>
      <c r="CK29" s="621"/>
      <c r="CL29" s="621"/>
      <c r="CM29" s="621"/>
      <c r="CN29" s="621"/>
      <c r="CO29" s="621"/>
      <c r="CP29" s="621"/>
      <c r="CQ29" s="622"/>
      <c r="CR29" s="623">
        <v>482360</v>
      </c>
      <c r="CS29" s="656"/>
      <c r="CT29" s="656"/>
      <c r="CU29" s="656"/>
      <c r="CV29" s="656"/>
      <c r="CW29" s="656"/>
      <c r="CX29" s="656"/>
      <c r="CY29" s="657"/>
      <c r="CZ29" s="628">
        <v>7.3</v>
      </c>
      <c r="DA29" s="654"/>
      <c r="DB29" s="654"/>
      <c r="DC29" s="658"/>
      <c r="DD29" s="632">
        <v>477929</v>
      </c>
      <c r="DE29" s="656"/>
      <c r="DF29" s="656"/>
      <c r="DG29" s="656"/>
      <c r="DH29" s="656"/>
      <c r="DI29" s="656"/>
      <c r="DJ29" s="656"/>
      <c r="DK29" s="657"/>
      <c r="DL29" s="632">
        <v>477929</v>
      </c>
      <c r="DM29" s="656"/>
      <c r="DN29" s="656"/>
      <c r="DO29" s="656"/>
      <c r="DP29" s="656"/>
      <c r="DQ29" s="656"/>
      <c r="DR29" s="656"/>
      <c r="DS29" s="656"/>
      <c r="DT29" s="656"/>
      <c r="DU29" s="656"/>
      <c r="DV29" s="657"/>
      <c r="DW29" s="628">
        <v>18.5</v>
      </c>
      <c r="DX29" s="654"/>
      <c r="DY29" s="654"/>
      <c r="DZ29" s="654"/>
      <c r="EA29" s="654"/>
      <c r="EB29" s="654"/>
      <c r="EC29" s="655"/>
    </row>
    <row r="30" spans="2:133" ht="11.25" customHeight="1" x14ac:dyDescent="0.15">
      <c r="B30" s="620" t="s">
        <v>292</v>
      </c>
      <c r="C30" s="621"/>
      <c r="D30" s="621"/>
      <c r="E30" s="621"/>
      <c r="F30" s="621"/>
      <c r="G30" s="621"/>
      <c r="H30" s="621"/>
      <c r="I30" s="621"/>
      <c r="J30" s="621"/>
      <c r="K30" s="621"/>
      <c r="L30" s="621"/>
      <c r="M30" s="621"/>
      <c r="N30" s="621"/>
      <c r="O30" s="621"/>
      <c r="P30" s="621"/>
      <c r="Q30" s="622"/>
      <c r="R30" s="623">
        <v>980958</v>
      </c>
      <c r="S30" s="624"/>
      <c r="T30" s="624"/>
      <c r="U30" s="624"/>
      <c r="V30" s="624"/>
      <c r="W30" s="624"/>
      <c r="X30" s="624"/>
      <c r="Y30" s="625"/>
      <c r="Z30" s="626">
        <v>14.4</v>
      </c>
      <c r="AA30" s="626"/>
      <c r="AB30" s="626"/>
      <c r="AC30" s="626"/>
      <c r="AD30" s="627" t="s">
        <v>122</v>
      </c>
      <c r="AE30" s="627"/>
      <c r="AF30" s="627"/>
      <c r="AG30" s="627"/>
      <c r="AH30" s="627"/>
      <c r="AI30" s="627"/>
      <c r="AJ30" s="627"/>
      <c r="AK30" s="627"/>
      <c r="AL30" s="628" t="s">
        <v>122</v>
      </c>
      <c r="AM30" s="629"/>
      <c r="AN30" s="629"/>
      <c r="AO30" s="630"/>
      <c r="AP30" s="605" t="s">
        <v>210</v>
      </c>
      <c r="AQ30" s="606"/>
      <c r="AR30" s="606"/>
      <c r="AS30" s="606"/>
      <c r="AT30" s="606"/>
      <c r="AU30" s="606"/>
      <c r="AV30" s="606"/>
      <c r="AW30" s="606"/>
      <c r="AX30" s="606"/>
      <c r="AY30" s="606"/>
      <c r="AZ30" s="606"/>
      <c r="BA30" s="606"/>
      <c r="BB30" s="606"/>
      <c r="BC30" s="606"/>
      <c r="BD30" s="606"/>
      <c r="BE30" s="606"/>
      <c r="BF30" s="607"/>
      <c r="BG30" s="605" t="s">
        <v>293</v>
      </c>
      <c r="BH30" s="665"/>
      <c r="BI30" s="665"/>
      <c r="BJ30" s="665"/>
      <c r="BK30" s="665"/>
      <c r="BL30" s="665"/>
      <c r="BM30" s="665"/>
      <c r="BN30" s="665"/>
      <c r="BO30" s="665"/>
      <c r="BP30" s="665"/>
      <c r="BQ30" s="666"/>
      <c r="BR30" s="605" t="s">
        <v>294</v>
      </c>
      <c r="BS30" s="665"/>
      <c r="BT30" s="665"/>
      <c r="BU30" s="665"/>
      <c r="BV30" s="665"/>
      <c r="BW30" s="665"/>
      <c r="BX30" s="665"/>
      <c r="BY30" s="665"/>
      <c r="BZ30" s="665"/>
      <c r="CA30" s="665"/>
      <c r="CB30" s="666"/>
      <c r="CD30" s="661"/>
      <c r="CE30" s="662"/>
      <c r="CF30" s="620" t="s">
        <v>295</v>
      </c>
      <c r="CG30" s="621"/>
      <c r="CH30" s="621"/>
      <c r="CI30" s="621"/>
      <c r="CJ30" s="621"/>
      <c r="CK30" s="621"/>
      <c r="CL30" s="621"/>
      <c r="CM30" s="621"/>
      <c r="CN30" s="621"/>
      <c r="CO30" s="621"/>
      <c r="CP30" s="621"/>
      <c r="CQ30" s="622"/>
      <c r="CR30" s="623">
        <v>469083</v>
      </c>
      <c r="CS30" s="624"/>
      <c r="CT30" s="624"/>
      <c r="CU30" s="624"/>
      <c r="CV30" s="624"/>
      <c r="CW30" s="624"/>
      <c r="CX30" s="624"/>
      <c r="CY30" s="625"/>
      <c r="CZ30" s="628">
        <v>7.1</v>
      </c>
      <c r="DA30" s="654"/>
      <c r="DB30" s="654"/>
      <c r="DC30" s="658"/>
      <c r="DD30" s="632">
        <v>464652</v>
      </c>
      <c r="DE30" s="624"/>
      <c r="DF30" s="624"/>
      <c r="DG30" s="624"/>
      <c r="DH30" s="624"/>
      <c r="DI30" s="624"/>
      <c r="DJ30" s="624"/>
      <c r="DK30" s="625"/>
      <c r="DL30" s="632">
        <v>464652</v>
      </c>
      <c r="DM30" s="624"/>
      <c r="DN30" s="624"/>
      <c r="DO30" s="624"/>
      <c r="DP30" s="624"/>
      <c r="DQ30" s="624"/>
      <c r="DR30" s="624"/>
      <c r="DS30" s="624"/>
      <c r="DT30" s="624"/>
      <c r="DU30" s="624"/>
      <c r="DV30" s="625"/>
      <c r="DW30" s="628">
        <v>18</v>
      </c>
      <c r="DX30" s="654"/>
      <c r="DY30" s="654"/>
      <c r="DZ30" s="654"/>
      <c r="EA30" s="654"/>
      <c r="EB30" s="654"/>
      <c r="EC30" s="655"/>
    </row>
    <row r="31" spans="2:133" ht="11.25" customHeight="1" x14ac:dyDescent="0.15">
      <c r="B31" s="636" t="s">
        <v>296</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297</v>
      </c>
      <c r="AQ31" s="670"/>
      <c r="AR31" s="670"/>
      <c r="AS31" s="670"/>
      <c r="AT31" s="675" t="s">
        <v>298</v>
      </c>
      <c r="AU31" s="218"/>
      <c r="AV31" s="218"/>
      <c r="AW31" s="218"/>
      <c r="AX31" s="609" t="s">
        <v>176</v>
      </c>
      <c r="AY31" s="610"/>
      <c r="AZ31" s="610"/>
      <c r="BA31" s="610"/>
      <c r="BB31" s="610"/>
      <c r="BC31" s="610"/>
      <c r="BD31" s="610"/>
      <c r="BE31" s="610"/>
      <c r="BF31" s="611"/>
      <c r="BG31" s="679">
        <v>98.2</v>
      </c>
      <c r="BH31" s="667"/>
      <c r="BI31" s="667"/>
      <c r="BJ31" s="667"/>
      <c r="BK31" s="667"/>
      <c r="BL31" s="667"/>
      <c r="BM31" s="618">
        <v>90.7</v>
      </c>
      <c r="BN31" s="667"/>
      <c r="BO31" s="667"/>
      <c r="BP31" s="667"/>
      <c r="BQ31" s="668"/>
      <c r="BR31" s="679">
        <v>98.4</v>
      </c>
      <c r="BS31" s="667"/>
      <c r="BT31" s="667"/>
      <c r="BU31" s="667"/>
      <c r="BV31" s="667"/>
      <c r="BW31" s="667"/>
      <c r="BX31" s="618">
        <v>89.2</v>
      </c>
      <c r="BY31" s="667"/>
      <c r="BZ31" s="667"/>
      <c r="CA31" s="667"/>
      <c r="CB31" s="668"/>
      <c r="CD31" s="661"/>
      <c r="CE31" s="662"/>
      <c r="CF31" s="620" t="s">
        <v>299</v>
      </c>
      <c r="CG31" s="621"/>
      <c r="CH31" s="621"/>
      <c r="CI31" s="621"/>
      <c r="CJ31" s="621"/>
      <c r="CK31" s="621"/>
      <c r="CL31" s="621"/>
      <c r="CM31" s="621"/>
      <c r="CN31" s="621"/>
      <c r="CO31" s="621"/>
      <c r="CP31" s="621"/>
      <c r="CQ31" s="622"/>
      <c r="CR31" s="623">
        <v>13277</v>
      </c>
      <c r="CS31" s="656"/>
      <c r="CT31" s="656"/>
      <c r="CU31" s="656"/>
      <c r="CV31" s="656"/>
      <c r="CW31" s="656"/>
      <c r="CX31" s="656"/>
      <c r="CY31" s="657"/>
      <c r="CZ31" s="628">
        <v>0.2</v>
      </c>
      <c r="DA31" s="654"/>
      <c r="DB31" s="654"/>
      <c r="DC31" s="658"/>
      <c r="DD31" s="632">
        <v>13277</v>
      </c>
      <c r="DE31" s="656"/>
      <c r="DF31" s="656"/>
      <c r="DG31" s="656"/>
      <c r="DH31" s="656"/>
      <c r="DI31" s="656"/>
      <c r="DJ31" s="656"/>
      <c r="DK31" s="657"/>
      <c r="DL31" s="632">
        <v>13277</v>
      </c>
      <c r="DM31" s="656"/>
      <c r="DN31" s="656"/>
      <c r="DO31" s="656"/>
      <c r="DP31" s="656"/>
      <c r="DQ31" s="656"/>
      <c r="DR31" s="656"/>
      <c r="DS31" s="656"/>
      <c r="DT31" s="656"/>
      <c r="DU31" s="656"/>
      <c r="DV31" s="657"/>
      <c r="DW31" s="628">
        <v>0.5</v>
      </c>
      <c r="DX31" s="654"/>
      <c r="DY31" s="654"/>
      <c r="DZ31" s="654"/>
      <c r="EA31" s="654"/>
      <c r="EB31" s="654"/>
      <c r="EC31" s="655"/>
    </row>
    <row r="32" spans="2:133" ht="11.25" customHeight="1" x14ac:dyDescent="0.15">
      <c r="B32" s="620" t="s">
        <v>300</v>
      </c>
      <c r="C32" s="621"/>
      <c r="D32" s="621"/>
      <c r="E32" s="621"/>
      <c r="F32" s="621"/>
      <c r="G32" s="621"/>
      <c r="H32" s="621"/>
      <c r="I32" s="621"/>
      <c r="J32" s="621"/>
      <c r="K32" s="621"/>
      <c r="L32" s="621"/>
      <c r="M32" s="621"/>
      <c r="N32" s="621"/>
      <c r="O32" s="621"/>
      <c r="P32" s="621"/>
      <c r="Q32" s="622"/>
      <c r="R32" s="623">
        <v>515525</v>
      </c>
      <c r="S32" s="624"/>
      <c r="T32" s="624"/>
      <c r="U32" s="624"/>
      <c r="V32" s="624"/>
      <c r="W32" s="624"/>
      <c r="X32" s="624"/>
      <c r="Y32" s="625"/>
      <c r="Z32" s="626">
        <v>7.5</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301</v>
      </c>
      <c r="AX32" s="620" t="s">
        <v>302</v>
      </c>
      <c r="AY32" s="621"/>
      <c r="AZ32" s="621"/>
      <c r="BA32" s="621"/>
      <c r="BB32" s="621"/>
      <c r="BC32" s="621"/>
      <c r="BD32" s="621"/>
      <c r="BE32" s="621"/>
      <c r="BF32" s="622"/>
      <c r="BG32" s="680">
        <v>98.2</v>
      </c>
      <c r="BH32" s="656"/>
      <c r="BI32" s="656"/>
      <c r="BJ32" s="656"/>
      <c r="BK32" s="656"/>
      <c r="BL32" s="656"/>
      <c r="BM32" s="629">
        <v>93.3</v>
      </c>
      <c r="BN32" s="656"/>
      <c r="BO32" s="656"/>
      <c r="BP32" s="656"/>
      <c r="BQ32" s="678"/>
      <c r="BR32" s="680">
        <v>98.4</v>
      </c>
      <c r="BS32" s="656"/>
      <c r="BT32" s="656"/>
      <c r="BU32" s="656"/>
      <c r="BV32" s="656"/>
      <c r="BW32" s="656"/>
      <c r="BX32" s="629">
        <v>91.2</v>
      </c>
      <c r="BY32" s="656"/>
      <c r="BZ32" s="656"/>
      <c r="CA32" s="656"/>
      <c r="CB32" s="678"/>
      <c r="CD32" s="663"/>
      <c r="CE32" s="664"/>
      <c r="CF32" s="620" t="s">
        <v>303</v>
      </c>
      <c r="CG32" s="621"/>
      <c r="CH32" s="621"/>
      <c r="CI32" s="621"/>
      <c r="CJ32" s="621"/>
      <c r="CK32" s="621"/>
      <c r="CL32" s="621"/>
      <c r="CM32" s="621"/>
      <c r="CN32" s="621"/>
      <c r="CO32" s="621"/>
      <c r="CP32" s="621"/>
      <c r="CQ32" s="622"/>
      <c r="CR32" s="623">
        <v>7301</v>
      </c>
      <c r="CS32" s="624"/>
      <c r="CT32" s="624"/>
      <c r="CU32" s="624"/>
      <c r="CV32" s="624"/>
      <c r="CW32" s="624"/>
      <c r="CX32" s="624"/>
      <c r="CY32" s="625"/>
      <c r="CZ32" s="628">
        <v>0.1</v>
      </c>
      <c r="DA32" s="654"/>
      <c r="DB32" s="654"/>
      <c r="DC32" s="658"/>
      <c r="DD32" s="632">
        <v>7301</v>
      </c>
      <c r="DE32" s="624"/>
      <c r="DF32" s="624"/>
      <c r="DG32" s="624"/>
      <c r="DH32" s="624"/>
      <c r="DI32" s="624"/>
      <c r="DJ32" s="624"/>
      <c r="DK32" s="625"/>
      <c r="DL32" s="632">
        <v>7301</v>
      </c>
      <c r="DM32" s="624"/>
      <c r="DN32" s="624"/>
      <c r="DO32" s="624"/>
      <c r="DP32" s="624"/>
      <c r="DQ32" s="624"/>
      <c r="DR32" s="624"/>
      <c r="DS32" s="624"/>
      <c r="DT32" s="624"/>
      <c r="DU32" s="624"/>
      <c r="DV32" s="625"/>
      <c r="DW32" s="628">
        <v>0.3</v>
      </c>
      <c r="DX32" s="654"/>
      <c r="DY32" s="654"/>
      <c r="DZ32" s="654"/>
      <c r="EA32" s="654"/>
      <c r="EB32" s="654"/>
      <c r="EC32" s="655"/>
    </row>
    <row r="33" spans="2:133" ht="11.25" customHeight="1" x14ac:dyDescent="0.15">
      <c r="B33" s="620" t="s">
        <v>304</v>
      </c>
      <c r="C33" s="621"/>
      <c r="D33" s="621"/>
      <c r="E33" s="621"/>
      <c r="F33" s="621"/>
      <c r="G33" s="621"/>
      <c r="H33" s="621"/>
      <c r="I33" s="621"/>
      <c r="J33" s="621"/>
      <c r="K33" s="621"/>
      <c r="L33" s="621"/>
      <c r="M33" s="621"/>
      <c r="N33" s="621"/>
      <c r="O33" s="621"/>
      <c r="P33" s="621"/>
      <c r="Q33" s="622"/>
      <c r="R33" s="623">
        <v>22682</v>
      </c>
      <c r="S33" s="624"/>
      <c r="T33" s="624"/>
      <c r="U33" s="624"/>
      <c r="V33" s="624"/>
      <c r="W33" s="624"/>
      <c r="X33" s="624"/>
      <c r="Y33" s="625"/>
      <c r="Z33" s="626">
        <v>0.3</v>
      </c>
      <c r="AA33" s="626"/>
      <c r="AB33" s="626"/>
      <c r="AC33" s="626"/>
      <c r="AD33" s="627" t="s">
        <v>122</v>
      </c>
      <c r="AE33" s="627"/>
      <c r="AF33" s="627"/>
      <c r="AG33" s="627"/>
      <c r="AH33" s="627"/>
      <c r="AI33" s="627"/>
      <c r="AJ33" s="627"/>
      <c r="AK33" s="627"/>
      <c r="AL33" s="628" t="s">
        <v>122</v>
      </c>
      <c r="AM33" s="629"/>
      <c r="AN33" s="629"/>
      <c r="AO33" s="630"/>
      <c r="AP33" s="673"/>
      <c r="AQ33" s="674"/>
      <c r="AR33" s="674"/>
      <c r="AS33" s="674"/>
      <c r="AT33" s="677"/>
      <c r="AU33" s="219"/>
      <c r="AV33" s="219"/>
      <c r="AW33" s="219"/>
      <c r="AX33" s="644" t="s">
        <v>305</v>
      </c>
      <c r="AY33" s="645"/>
      <c r="AZ33" s="645"/>
      <c r="BA33" s="645"/>
      <c r="BB33" s="645"/>
      <c r="BC33" s="645"/>
      <c r="BD33" s="645"/>
      <c r="BE33" s="645"/>
      <c r="BF33" s="646"/>
      <c r="BG33" s="681">
        <v>97.9</v>
      </c>
      <c r="BH33" s="682"/>
      <c r="BI33" s="682"/>
      <c r="BJ33" s="682"/>
      <c r="BK33" s="682"/>
      <c r="BL33" s="682"/>
      <c r="BM33" s="683">
        <v>86.5</v>
      </c>
      <c r="BN33" s="682"/>
      <c r="BO33" s="682"/>
      <c r="BP33" s="682"/>
      <c r="BQ33" s="684"/>
      <c r="BR33" s="681">
        <v>98.1</v>
      </c>
      <c r="BS33" s="682"/>
      <c r="BT33" s="682"/>
      <c r="BU33" s="682"/>
      <c r="BV33" s="682"/>
      <c r="BW33" s="682"/>
      <c r="BX33" s="683">
        <v>85.5</v>
      </c>
      <c r="BY33" s="682"/>
      <c r="BZ33" s="682"/>
      <c r="CA33" s="682"/>
      <c r="CB33" s="684"/>
      <c r="CD33" s="620" t="s">
        <v>306</v>
      </c>
      <c r="CE33" s="621"/>
      <c r="CF33" s="621"/>
      <c r="CG33" s="621"/>
      <c r="CH33" s="621"/>
      <c r="CI33" s="621"/>
      <c r="CJ33" s="621"/>
      <c r="CK33" s="621"/>
      <c r="CL33" s="621"/>
      <c r="CM33" s="621"/>
      <c r="CN33" s="621"/>
      <c r="CO33" s="621"/>
      <c r="CP33" s="621"/>
      <c r="CQ33" s="622"/>
      <c r="CR33" s="623">
        <v>3959726</v>
      </c>
      <c r="CS33" s="656"/>
      <c r="CT33" s="656"/>
      <c r="CU33" s="656"/>
      <c r="CV33" s="656"/>
      <c r="CW33" s="656"/>
      <c r="CX33" s="656"/>
      <c r="CY33" s="657"/>
      <c r="CZ33" s="628">
        <v>60.3</v>
      </c>
      <c r="DA33" s="654"/>
      <c r="DB33" s="654"/>
      <c r="DC33" s="658"/>
      <c r="DD33" s="632">
        <v>2157495</v>
      </c>
      <c r="DE33" s="656"/>
      <c r="DF33" s="656"/>
      <c r="DG33" s="656"/>
      <c r="DH33" s="656"/>
      <c r="DI33" s="656"/>
      <c r="DJ33" s="656"/>
      <c r="DK33" s="657"/>
      <c r="DL33" s="632">
        <v>946606</v>
      </c>
      <c r="DM33" s="656"/>
      <c r="DN33" s="656"/>
      <c r="DO33" s="656"/>
      <c r="DP33" s="656"/>
      <c r="DQ33" s="656"/>
      <c r="DR33" s="656"/>
      <c r="DS33" s="656"/>
      <c r="DT33" s="656"/>
      <c r="DU33" s="656"/>
      <c r="DV33" s="657"/>
      <c r="DW33" s="628">
        <v>36.6</v>
      </c>
      <c r="DX33" s="654"/>
      <c r="DY33" s="654"/>
      <c r="DZ33" s="654"/>
      <c r="EA33" s="654"/>
      <c r="EB33" s="654"/>
      <c r="EC33" s="655"/>
    </row>
    <row r="34" spans="2:133" ht="11.25" customHeight="1" x14ac:dyDescent="0.15">
      <c r="B34" s="620" t="s">
        <v>307</v>
      </c>
      <c r="C34" s="621"/>
      <c r="D34" s="621"/>
      <c r="E34" s="621"/>
      <c r="F34" s="621"/>
      <c r="G34" s="621"/>
      <c r="H34" s="621"/>
      <c r="I34" s="621"/>
      <c r="J34" s="621"/>
      <c r="K34" s="621"/>
      <c r="L34" s="621"/>
      <c r="M34" s="621"/>
      <c r="N34" s="621"/>
      <c r="O34" s="621"/>
      <c r="P34" s="621"/>
      <c r="Q34" s="622"/>
      <c r="R34" s="623">
        <v>5943</v>
      </c>
      <c r="S34" s="624"/>
      <c r="T34" s="624"/>
      <c r="U34" s="624"/>
      <c r="V34" s="624"/>
      <c r="W34" s="624"/>
      <c r="X34" s="624"/>
      <c r="Y34" s="625"/>
      <c r="Z34" s="626">
        <v>0.1</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308</v>
      </c>
      <c r="CE34" s="621"/>
      <c r="CF34" s="621"/>
      <c r="CG34" s="621"/>
      <c r="CH34" s="621"/>
      <c r="CI34" s="621"/>
      <c r="CJ34" s="621"/>
      <c r="CK34" s="621"/>
      <c r="CL34" s="621"/>
      <c r="CM34" s="621"/>
      <c r="CN34" s="621"/>
      <c r="CO34" s="621"/>
      <c r="CP34" s="621"/>
      <c r="CQ34" s="622"/>
      <c r="CR34" s="623">
        <v>717836</v>
      </c>
      <c r="CS34" s="624"/>
      <c r="CT34" s="624"/>
      <c r="CU34" s="624"/>
      <c r="CV34" s="624"/>
      <c r="CW34" s="624"/>
      <c r="CX34" s="624"/>
      <c r="CY34" s="625"/>
      <c r="CZ34" s="628">
        <v>10.9</v>
      </c>
      <c r="DA34" s="654"/>
      <c r="DB34" s="654"/>
      <c r="DC34" s="658"/>
      <c r="DD34" s="632">
        <v>585837</v>
      </c>
      <c r="DE34" s="624"/>
      <c r="DF34" s="624"/>
      <c r="DG34" s="624"/>
      <c r="DH34" s="624"/>
      <c r="DI34" s="624"/>
      <c r="DJ34" s="624"/>
      <c r="DK34" s="625"/>
      <c r="DL34" s="632">
        <v>357016</v>
      </c>
      <c r="DM34" s="624"/>
      <c r="DN34" s="624"/>
      <c r="DO34" s="624"/>
      <c r="DP34" s="624"/>
      <c r="DQ34" s="624"/>
      <c r="DR34" s="624"/>
      <c r="DS34" s="624"/>
      <c r="DT34" s="624"/>
      <c r="DU34" s="624"/>
      <c r="DV34" s="625"/>
      <c r="DW34" s="628">
        <v>13.8</v>
      </c>
      <c r="DX34" s="654"/>
      <c r="DY34" s="654"/>
      <c r="DZ34" s="654"/>
      <c r="EA34" s="654"/>
      <c r="EB34" s="654"/>
      <c r="EC34" s="655"/>
    </row>
    <row r="35" spans="2:133" ht="11.25" customHeight="1" x14ac:dyDescent="0.15">
      <c r="B35" s="620" t="s">
        <v>309</v>
      </c>
      <c r="C35" s="621"/>
      <c r="D35" s="621"/>
      <c r="E35" s="621"/>
      <c r="F35" s="621"/>
      <c r="G35" s="621"/>
      <c r="H35" s="621"/>
      <c r="I35" s="621"/>
      <c r="J35" s="621"/>
      <c r="K35" s="621"/>
      <c r="L35" s="621"/>
      <c r="M35" s="621"/>
      <c r="N35" s="621"/>
      <c r="O35" s="621"/>
      <c r="P35" s="621"/>
      <c r="Q35" s="622"/>
      <c r="R35" s="623">
        <v>739368</v>
      </c>
      <c r="S35" s="624"/>
      <c r="T35" s="624"/>
      <c r="U35" s="624"/>
      <c r="V35" s="624"/>
      <c r="W35" s="624"/>
      <c r="X35" s="624"/>
      <c r="Y35" s="625"/>
      <c r="Z35" s="626">
        <v>10.8</v>
      </c>
      <c r="AA35" s="626"/>
      <c r="AB35" s="626"/>
      <c r="AC35" s="626"/>
      <c r="AD35" s="627" t="s">
        <v>122</v>
      </c>
      <c r="AE35" s="627"/>
      <c r="AF35" s="627"/>
      <c r="AG35" s="627"/>
      <c r="AH35" s="627"/>
      <c r="AI35" s="627"/>
      <c r="AJ35" s="627"/>
      <c r="AK35" s="627"/>
      <c r="AL35" s="628" t="s">
        <v>122</v>
      </c>
      <c r="AM35" s="629"/>
      <c r="AN35" s="629"/>
      <c r="AO35" s="630"/>
      <c r="AP35" s="222"/>
      <c r="AQ35" s="605" t="s">
        <v>310</v>
      </c>
      <c r="AR35" s="606"/>
      <c r="AS35" s="606"/>
      <c r="AT35" s="606"/>
      <c r="AU35" s="606"/>
      <c r="AV35" s="606"/>
      <c r="AW35" s="606"/>
      <c r="AX35" s="606"/>
      <c r="AY35" s="606"/>
      <c r="AZ35" s="606"/>
      <c r="BA35" s="606"/>
      <c r="BB35" s="606"/>
      <c r="BC35" s="606"/>
      <c r="BD35" s="606"/>
      <c r="BE35" s="606"/>
      <c r="BF35" s="607"/>
      <c r="BG35" s="605" t="s">
        <v>311</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312</v>
      </c>
      <c r="CE35" s="621"/>
      <c r="CF35" s="621"/>
      <c r="CG35" s="621"/>
      <c r="CH35" s="621"/>
      <c r="CI35" s="621"/>
      <c r="CJ35" s="621"/>
      <c r="CK35" s="621"/>
      <c r="CL35" s="621"/>
      <c r="CM35" s="621"/>
      <c r="CN35" s="621"/>
      <c r="CO35" s="621"/>
      <c r="CP35" s="621"/>
      <c r="CQ35" s="622"/>
      <c r="CR35" s="623">
        <v>48947</v>
      </c>
      <c r="CS35" s="656"/>
      <c r="CT35" s="656"/>
      <c r="CU35" s="656"/>
      <c r="CV35" s="656"/>
      <c r="CW35" s="656"/>
      <c r="CX35" s="656"/>
      <c r="CY35" s="657"/>
      <c r="CZ35" s="628">
        <v>0.7</v>
      </c>
      <c r="DA35" s="654"/>
      <c r="DB35" s="654"/>
      <c r="DC35" s="658"/>
      <c r="DD35" s="632">
        <v>40235</v>
      </c>
      <c r="DE35" s="656"/>
      <c r="DF35" s="656"/>
      <c r="DG35" s="656"/>
      <c r="DH35" s="656"/>
      <c r="DI35" s="656"/>
      <c r="DJ35" s="656"/>
      <c r="DK35" s="657"/>
      <c r="DL35" s="632">
        <v>36107</v>
      </c>
      <c r="DM35" s="656"/>
      <c r="DN35" s="656"/>
      <c r="DO35" s="656"/>
      <c r="DP35" s="656"/>
      <c r="DQ35" s="656"/>
      <c r="DR35" s="656"/>
      <c r="DS35" s="656"/>
      <c r="DT35" s="656"/>
      <c r="DU35" s="656"/>
      <c r="DV35" s="657"/>
      <c r="DW35" s="628">
        <v>1.4</v>
      </c>
      <c r="DX35" s="654"/>
      <c r="DY35" s="654"/>
      <c r="DZ35" s="654"/>
      <c r="EA35" s="654"/>
      <c r="EB35" s="654"/>
      <c r="EC35" s="655"/>
    </row>
    <row r="36" spans="2:133" ht="11.25" customHeight="1" x14ac:dyDescent="0.15">
      <c r="B36" s="620" t="s">
        <v>313</v>
      </c>
      <c r="C36" s="621"/>
      <c r="D36" s="621"/>
      <c r="E36" s="621"/>
      <c r="F36" s="621"/>
      <c r="G36" s="621"/>
      <c r="H36" s="621"/>
      <c r="I36" s="621"/>
      <c r="J36" s="621"/>
      <c r="K36" s="621"/>
      <c r="L36" s="621"/>
      <c r="M36" s="621"/>
      <c r="N36" s="621"/>
      <c r="O36" s="621"/>
      <c r="P36" s="621"/>
      <c r="Q36" s="622"/>
      <c r="R36" s="623">
        <v>34873</v>
      </c>
      <c r="S36" s="624"/>
      <c r="T36" s="624"/>
      <c r="U36" s="624"/>
      <c r="V36" s="624"/>
      <c r="W36" s="624"/>
      <c r="X36" s="624"/>
      <c r="Y36" s="625"/>
      <c r="Z36" s="626">
        <v>0.5</v>
      </c>
      <c r="AA36" s="626"/>
      <c r="AB36" s="626"/>
      <c r="AC36" s="626"/>
      <c r="AD36" s="627" t="s">
        <v>122</v>
      </c>
      <c r="AE36" s="627"/>
      <c r="AF36" s="627"/>
      <c r="AG36" s="627"/>
      <c r="AH36" s="627"/>
      <c r="AI36" s="627"/>
      <c r="AJ36" s="627"/>
      <c r="AK36" s="627"/>
      <c r="AL36" s="628" t="s">
        <v>122</v>
      </c>
      <c r="AM36" s="629"/>
      <c r="AN36" s="629"/>
      <c r="AO36" s="630"/>
      <c r="AP36" s="222"/>
      <c r="AQ36" s="689" t="s">
        <v>314</v>
      </c>
      <c r="AR36" s="690"/>
      <c r="AS36" s="690"/>
      <c r="AT36" s="690"/>
      <c r="AU36" s="690"/>
      <c r="AV36" s="690"/>
      <c r="AW36" s="690"/>
      <c r="AX36" s="690"/>
      <c r="AY36" s="691"/>
      <c r="AZ36" s="612">
        <v>685201</v>
      </c>
      <c r="BA36" s="613"/>
      <c r="BB36" s="613"/>
      <c r="BC36" s="613"/>
      <c r="BD36" s="613"/>
      <c r="BE36" s="613"/>
      <c r="BF36" s="685"/>
      <c r="BG36" s="609" t="s">
        <v>315</v>
      </c>
      <c r="BH36" s="610"/>
      <c r="BI36" s="610"/>
      <c r="BJ36" s="610"/>
      <c r="BK36" s="610"/>
      <c r="BL36" s="610"/>
      <c r="BM36" s="610"/>
      <c r="BN36" s="610"/>
      <c r="BO36" s="610"/>
      <c r="BP36" s="610"/>
      <c r="BQ36" s="610"/>
      <c r="BR36" s="610"/>
      <c r="BS36" s="610"/>
      <c r="BT36" s="610"/>
      <c r="BU36" s="611"/>
      <c r="BV36" s="612">
        <v>27860</v>
      </c>
      <c r="BW36" s="613"/>
      <c r="BX36" s="613"/>
      <c r="BY36" s="613"/>
      <c r="BZ36" s="613"/>
      <c r="CA36" s="613"/>
      <c r="CB36" s="685"/>
      <c r="CD36" s="620" t="s">
        <v>316</v>
      </c>
      <c r="CE36" s="621"/>
      <c r="CF36" s="621"/>
      <c r="CG36" s="621"/>
      <c r="CH36" s="621"/>
      <c r="CI36" s="621"/>
      <c r="CJ36" s="621"/>
      <c r="CK36" s="621"/>
      <c r="CL36" s="621"/>
      <c r="CM36" s="621"/>
      <c r="CN36" s="621"/>
      <c r="CO36" s="621"/>
      <c r="CP36" s="621"/>
      <c r="CQ36" s="622"/>
      <c r="CR36" s="623">
        <v>2362027</v>
      </c>
      <c r="CS36" s="624"/>
      <c r="CT36" s="624"/>
      <c r="CU36" s="624"/>
      <c r="CV36" s="624"/>
      <c r="CW36" s="624"/>
      <c r="CX36" s="624"/>
      <c r="CY36" s="625"/>
      <c r="CZ36" s="628">
        <v>36</v>
      </c>
      <c r="DA36" s="654"/>
      <c r="DB36" s="654"/>
      <c r="DC36" s="658"/>
      <c r="DD36" s="632">
        <v>962068</v>
      </c>
      <c r="DE36" s="624"/>
      <c r="DF36" s="624"/>
      <c r="DG36" s="624"/>
      <c r="DH36" s="624"/>
      <c r="DI36" s="624"/>
      <c r="DJ36" s="624"/>
      <c r="DK36" s="625"/>
      <c r="DL36" s="632">
        <v>494844</v>
      </c>
      <c r="DM36" s="624"/>
      <c r="DN36" s="624"/>
      <c r="DO36" s="624"/>
      <c r="DP36" s="624"/>
      <c r="DQ36" s="624"/>
      <c r="DR36" s="624"/>
      <c r="DS36" s="624"/>
      <c r="DT36" s="624"/>
      <c r="DU36" s="624"/>
      <c r="DV36" s="625"/>
      <c r="DW36" s="628">
        <v>19.100000000000001</v>
      </c>
      <c r="DX36" s="654"/>
      <c r="DY36" s="654"/>
      <c r="DZ36" s="654"/>
      <c r="EA36" s="654"/>
      <c r="EB36" s="654"/>
      <c r="EC36" s="655"/>
    </row>
    <row r="37" spans="2:133" ht="11.25" customHeight="1" x14ac:dyDescent="0.15">
      <c r="B37" s="620" t="s">
        <v>317</v>
      </c>
      <c r="C37" s="621"/>
      <c r="D37" s="621"/>
      <c r="E37" s="621"/>
      <c r="F37" s="621"/>
      <c r="G37" s="621"/>
      <c r="H37" s="621"/>
      <c r="I37" s="621"/>
      <c r="J37" s="621"/>
      <c r="K37" s="621"/>
      <c r="L37" s="621"/>
      <c r="M37" s="621"/>
      <c r="N37" s="621"/>
      <c r="O37" s="621"/>
      <c r="P37" s="621"/>
      <c r="Q37" s="622"/>
      <c r="R37" s="623">
        <v>408161</v>
      </c>
      <c r="S37" s="624"/>
      <c r="T37" s="624"/>
      <c r="U37" s="624"/>
      <c r="V37" s="624"/>
      <c r="W37" s="624"/>
      <c r="X37" s="624"/>
      <c r="Y37" s="625"/>
      <c r="Z37" s="626">
        <v>6</v>
      </c>
      <c r="AA37" s="626"/>
      <c r="AB37" s="626"/>
      <c r="AC37" s="626"/>
      <c r="AD37" s="627" t="s">
        <v>122</v>
      </c>
      <c r="AE37" s="627"/>
      <c r="AF37" s="627"/>
      <c r="AG37" s="627"/>
      <c r="AH37" s="627"/>
      <c r="AI37" s="627"/>
      <c r="AJ37" s="627"/>
      <c r="AK37" s="627"/>
      <c r="AL37" s="628" t="s">
        <v>122</v>
      </c>
      <c r="AM37" s="629"/>
      <c r="AN37" s="629"/>
      <c r="AO37" s="630"/>
      <c r="AQ37" s="686" t="s">
        <v>318</v>
      </c>
      <c r="AR37" s="687"/>
      <c r="AS37" s="687"/>
      <c r="AT37" s="687"/>
      <c r="AU37" s="687"/>
      <c r="AV37" s="687"/>
      <c r="AW37" s="687"/>
      <c r="AX37" s="687"/>
      <c r="AY37" s="688"/>
      <c r="AZ37" s="623">
        <v>254005</v>
      </c>
      <c r="BA37" s="624"/>
      <c r="BB37" s="624"/>
      <c r="BC37" s="624"/>
      <c r="BD37" s="656"/>
      <c r="BE37" s="656"/>
      <c r="BF37" s="678"/>
      <c r="BG37" s="620" t="s">
        <v>319</v>
      </c>
      <c r="BH37" s="621"/>
      <c r="BI37" s="621"/>
      <c r="BJ37" s="621"/>
      <c r="BK37" s="621"/>
      <c r="BL37" s="621"/>
      <c r="BM37" s="621"/>
      <c r="BN37" s="621"/>
      <c r="BO37" s="621"/>
      <c r="BP37" s="621"/>
      <c r="BQ37" s="621"/>
      <c r="BR37" s="621"/>
      <c r="BS37" s="621"/>
      <c r="BT37" s="621"/>
      <c r="BU37" s="622"/>
      <c r="BV37" s="623">
        <v>16301</v>
      </c>
      <c r="BW37" s="624"/>
      <c r="BX37" s="624"/>
      <c r="BY37" s="624"/>
      <c r="BZ37" s="624"/>
      <c r="CA37" s="624"/>
      <c r="CB37" s="633"/>
      <c r="CD37" s="620" t="s">
        <v>320</v>
      </c>
      <c r="CE37" s="621"/>
      <c r="CF37" s="621"/>
      <c r="CG37" s="621"/>
      <c r="CH37" s="621"/>
      <c r="CI37" s="621"/>
      <c r="CJ37" s="621"/>
      <c r="CK37" s="621"/>
      <c r="CL37" s="621"/>
      <c r="CM37" s="621"/>
      <c r="CN37" s="621"/>
      <c r="CO37" s="621"/>
      <c r="CP37" s="621"/>
      <c r="CQ37" s="622"/>
      <c r="CR37" s="623">
        <v>1731974</v>
      </c>
      <c r="CS37" s="656"/>
      <c r="CT37" s="656"/>
      <c r="CU37" s="656"/>
      <c r="CV37" s="656"/>
      <c r="CW37" s="656"/>
      <c r="CX37" s="656"/>
      <c r="CY37" s="657"/>
      <c r="CZ37" s="628">
        <v>26.4</v>
      </c>
      <c r="DA37" s="654"/>
      <c r="DB37" s="654"/>
      <c r="DC37" s="658"/>
      <c r="DD37" s="632">
        <v>476844</v>
      </c>
      <c r="DE37" s="656"/>
      <c r="DF37" s="656"/>
      <c r="DG37" s="656"/>
      <c r="DH37" s="656"/>
      <c r="DI37" s="656"/>
      <c r="DJ37" s="656"/>
      <c r="DK37" s="657"/>
      <c r="DL37" s="632">
        <v>245888</v>
      </c>
      <c r="DM37" s="656"/>
      <c r="DN37" s="656"/>
      <c r="DO37" s="656"/>
      <c r="DP37" s="656"/>
      <c r="DQ37" s="656"/>
      <c r="DR37" s="656"/>
      <c r="DS37" s="656"/>
      <c r="DT37" s="656"/>
      <c r="DU37" s="656"/>
      <c r="DV37" s="657"/>
      <c r="DW37" s="628">
        <v>9.5</v>
      </c>
      <c r="DX37" s="654"/>
      <c r="DY37" s="654"/>
      <c r="DZ37" s="654"/>
      <c r="EA37" s="654"/>
      <c r="EB37" s="654"/>
      <c r="EC37" s="655"/>
    </row>
    <row r="38" spans="2:133" ht="11.25" customHeight="1" x14ac:dyDescent="0.15">
      <c r="B38" s="620" t="s">
        <v>321</v>
      </c>
      <c r="C38" s="621"/>
      <c r="D38" s="621"/>
      <c r="E38" s="621"/>
      <c r="F38" s="621"/>
      <c r="G38" s="621"/>
      <c r="H38" s="621"/>
      <c r="I38" s="621"/>
      <c r="J38" s="621"/>
      <c r="K38" s="621"/>
      <c r="L38" s="621"/>
      <c r="M38" s="621"/>
      <c r="N38" s="621"/>
      <c r="O38" s="621"/>
      <c r="P38" s="621"/>
      <c r="Q38" s="622"/>
      <c r="R38" s="623">
        <v>1256327</v>
      </c>
      <c r="S38" s="624"/>
      <c r="T38" s="624"/>
      <c r="U38" s="624"/>
      <c r="V38" s="624"/>
      <c r="W38" s="624"/>
      <c r="X38" s="624"/>
      <c r="Y38" s="625"/>
      <c r="Z38" s="626">
        <v>18.399999999999999</v>
      </c>
      <c r="AA38" s="626"/>
      <c r="AB38" s="626"/>
      <c r="AC38" s="626"/>
      <c r="AD38" s="627" t="s">
        <v>122</v>
      </c>
      <c r="AE38" s="627"/>
      <c r="AF38" s="627"/>
      <c r="AG38" s="627"/>
      <c r="AH38" s="627"/>
      <c r="AI38" s="627"/>
      <c r="AJ38" s="627"/>
      <c r="AK38" s="627"/>
      <c r="AL38" s="628" t="s">
        <v>122</v>
      </c>
      <c r="AM38" s="629"/>
      <c r="AN38" s="629"/>
      <c r="AO38" s="630"/>
      <c r="AQ38" s="686" t="s">
        <v>322</v>
      </c>
      <c r="AR38" s="687"/>
      <c r="AS38" s="687"/>
      <c r="AT38" s="687"/>
      <c r="AU38" s="687"/>
      <c r="AV38" s="687"/>
      <c r="AW38" s="687"/>
      <c r="AX38" s="687"/>
      <c r="AY38" s="688"/>
      <c r="AZ38" s="623">
        <v>149136</v>
      </c>
      <c r="BA38" s="624"/>
      <c r="BB38" s="624"/>
      <c r="BC38" s="624"/>
      <c r="BD38" s="656"/>
      <c r="BE38" s="656"/>
      <c r="BF38" s="678"/>
      <c r="BG38" s="620" t="s">
        <v>323</v>
      </c>
      <c r="BH38" s="621"/>
      <c r="BI38" s="621"/>
      <c r="BJ38" s="621"/>
      <c r="BK38" s="621"/>
      <c r="BL38" s="621"/>
      <c r="BM38" s="621"/>
      <c r="BN38" s="621"/>
      <c r="BO38" s="621"/>
      <c r="BP38" s="621"/>
      <c r="BQ38" s="621"/>
      <c r="BR38" s="621"/>
      <c r="BS38" s="621"/>
      <c r="BT38" s="621"/>
      <c r="BU38" s="622"/>
      <c r="BV38" s="623">
        <v>841</v>
      </c>
      <c r="BW38" s="624"/>
      <c r="BX38" s="624"/>
      <c r="BY38" s="624"/>
      <c r="BZ38" s="624"/>
      <c r="CA38" s="624"/>
      <c r="CB38" s="633"/>
      <c r="CD38" s="620" t="s">
        <v>324</v>
      </c>
      <c r="CE38" s="621"/>
      <c r="CF38" s="621"/>
      <c r="CG38" s="621"/>
      <c r="CH38" s="621"/>
      <c r="CI38" s="621"/>
      <c r="CJ38" s="621"/>
      <c r="CK38" s="621"/>
      <c r="CL38" s="621"/>
      <c r="CM38" s="621"/>
      <c r="CN38" s="621"/>
      <c r="CO38" s="621"/>
      <c r="CP38" s="621"/>
      <c r="CQ38" s="622"/>
      <c r="CR38" s="623">
        <v>418575</v>
      </c>
      <c r="CS38" s="624"/>
      <c r="CT38" s="624"/>
      <c r="CU38" s="624"/>
      <c r="CV38" s="624"/>
      <c r="CW38" s="624"/>
      <c r="CX38" s="624"/>
      <c r="CY38" s="625"/>
      <c r="CZ38" s="628">
        <v>6.4</v>
      </c>
      <c r="DA38" s="654"/>
      <c r="DB38" s="654"/>
      <c r="DC38" s="658"/>
      <c r="DD38" s="632">
        <v>209686</v>
      </c>
      <c r="DE38" s="624"/>
      <c r="DF38" s="624"/>
      <c r="DG38" s="624"/>
      <c r="DH38" s="624"/>
      <c r="DI38" s="624"/>
      <c r="DJ38" s="624"/>
      <c r="DK38" s="625"/>
      <c r="DL38" s="632">
        <v>58639</v>
      </c>
      <c r="DM38" s="624"/>
      <c r="DN38" s="624"/>
      <c r="DO38" s="624"/>
      <c r="DP38" s="624"/>
      <c r="DQ38" s="624"/>
      <c r="DR38" s="624"/>
      <c r="DS38" s="624"/>
      <c r="DT38" s="624"/>
      <c r="DU38" s="624"/>
      <c r="DV38" s="625"/>
      <c r="DW38" s="628">
        <v>2.2999999999999998</v>
      </c>
      <c r="DX38" s="654"/>
      <c r="DY38" s="654"/>
      <c r="DZ38" s="654"/>
      <c r="EA38" s="654"/>
      <c r="EB38" s="654"/>
      <c r="EC38" s="655"/>
    </row>
    <row r="39" spans="2:133" ht="11.25" customHeight="1" x14ac:dyDescent="0.15">
      <c r="B39" s="620" t="s">
        <v>325</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326</v>
      </c>
      <c r="AR39" s="687"/>
      <c r="AS39" s="687"/>
      <c r="AT39" s="687"/>
      <c r="AU39" s="687"/>
      <c r="AV39" s="687"/>
      <c r="AW39" s="687"/>
      <c r="AX39" s="687"/>
      <c r="AY39" s="688"/>
      <c r="AZ39" s="623">
        <v>12621</v>
      </c>
      <c r="BA39" s="624"/>
      <c r="BB39" s="624"/>
      <c r="BC39" s="624"/>
      <c r="BD39" s="656"/>
      <c r="BE39" s="656"/>
      <c r="BF39" s="678"/>
      <c r="BG39" s="620" t="s">
        <v>327</v>
      </c>
      <c r="BH39" s="621"/>
      <c r="BI39" s="621"/>
      <c r="BJ39" s="621"/>
      <c r="BK39" s="621"/>
      <c r="BL39" s="621"/>
      <c r="BM39" s="621"/>
      <c r="BN39" s="621"/>
      <c r="BO39" s="621"/>
      <c r="BP39" s="621"/>
      <c r="BQ39" s="621"/>
      <c r="BR39" s="621"/>
      <c r="BS39" s="621"/>
      <c r="BT39" s="621"/>
      <c r="BU39" s="622"/>
      <c r="BV39" s="623">
        <v>1390</v>
      </c>
      <c r="BW39" s="624"/>
      <c r="BX39" s="624"/>
      <c r="BY39" s="624"/>
      <c r="BZ39" s="624"/>
      <c r="CA39" s="624"/>
      <c r="CB39" s="633"/>
      <c r="CD39" s="620" t="s">
        <v>328</v>
      </c>
      <c r="CE39" s="621"/>
      <c r="CF39" s="621"/>
      <c r="CG39" s="621"/>
      <c r="CH39" s="621"/>
      <c r="CI39" s="621"/>
      <c r="CJ39" s="621"/>
      <c r="CK39" s="621"/>
      <c r="CL39" s="621"/>
      <c r="CM39" s="621"/>
      <c r="CN39" s="621"/>
      <c r="CO39" s="621"/>
      <c r="CP39" s="621"/>
      <c r="CQ39" s="622"/>
      <c r="CR39" s="623">
        <v>397141</v>
      </c>
      <c r="CS39" s="656"/>
      <c r="CT39" s="656"/>
      <c r="CU39" s="656"/>
      <c r="CV39" s="656"/>
      <c r="CW39" s="656"/>
      <c r="CX39" s="656"/>
      <c r="CY39" s="657"/>
      <c r="CZ39" s="628">
        <v>6</v>
      </c>
      <c r="DA39" s="654"/>
      <c r="DB39" s="654"/>
      <c r="DC39" s="658"/>
      <c r="DD39" s="632">
        <v>359669</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4"/>
      <c r="DY39" s="654"/>
      <c r="DZ39" s="654"/>
      <c r="EA39" s="654"/>
      <c r="EB39" s="654"/>
      <c r="EC39" s="655"/>
    </row>
    <row r="40" spans="2:133" ht="11.25" customHeight="1" x14ac:dyDescent="0.15">
      <c r="B40" s="620" t="s">
        <v>329</v>
      </c>
      <c r="C40" s="621"/>
      <c r="D40" s="621"/>
      <c r="E40" s="621"/>
      <c r="F40" s="621"/>
      <c r="G40" s="621"/>
      <c r="H40" s="621"/>
      <c r="I40" s="621"/>
      <c r="J40" s="621"/>
      <c r="K40" s="621"/>
      <c r="L40" s="621"/>
      <c r="M40" s="621"/>
      <c r="N40" s="621"/>
      <c r="O40" s="621"/>
      <c r="P40" s="621"/>
      <c r="Q40" s="622"/>
      <c r="R40" s="623">
        <v>12127</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330</v>
      </c>
      <c r="AR40" s="687"/>
      <c r="AS40" s="687"/>
      <c r="AT40" s="687"/>
      <c r="AU40" s="687"/>
      <c r="AV40" s="687"/>
      <c r="AW40" s="687"/>
      <c r="AX40" s="687"/>
      <c r="AY40" s="688"/>
      <c r="AZ40" s="623" t="s">
        <v>122</v>
      </c>
      <c r="BA40" s="624"/>
      <c r="BB40" s="624"/>
      <c r="BC40" s="624"/>
      <c r="BD40" s="656"/>
      <c r="BE40" s="656"/>
      <c r="BF40" s="678"/>
      <c r="BG40" s="671" t="s">
        <v>331</v>
      </c>
      <c r="BH40" s="672"/>
      <c r="BI40" s="672"/>
      <c r="BJ40" s="672"/>
      <c r="BK40" s="672"/>
      <c r="BL40" s="223"/>
      <c r="BM40" s="621" t="s">
        <v>332</v>
      </c>
      <c r="BN40" s="621"/>
      <c r="BO40" s="621"/>
      <c r="BP40" s="621"/>
      <c r="BQ40" s="621"/>
      <c r="BR40" s="621"/>
      <c r="BS40" s="621"/>
      <c r="BT40" s="621"/>
      <c r="BU40" s="622"/>
      <c r="BV40" s="623">
        <v>117</v>
      </c>
      <c r="BW40" s="624"/>
      <c r="BX40" s="624"/>
      <c r="BY40" s="624"/>
      <c r="BZ40" s="624"/>
      <c r="CA40" s="624"/>
      <c r="CB40" s="633"/>
      <c r="CD40" s="620" t="s">
        <v>333</v>
      </c>
      <c r="CE40" s="621"/>
      <c r="CF40" s="621"/>
      <c r="CG40" s="621"/>
      <c r="CH40" s="621"/>
      <c r="CI40" s="621"/>
      <c r="CJ40" s="621"/>
      <c r="CK40" s="621"/>
      <c r="CL40" s="621"/>
      <c r="CM40" s="621"/>
      <c r="CN40" s="621"/>
      <c r="CO40" s="621"/>
      <c r="CP40" s="621"/>
      <c r="CQ40" s="622"/>
      <c r="CR40" s="623">
        <v>15200</v>
      </c>
      <c r="CS40" s="624"/>
      <c r="CT40" s="624"/>
      <c r="CU40" s="624"/>
      <c r="CV40" s="624"/>
      <c r="CW40" s="624"/>
      <c r="CX40" s="624"/>
      <c r="CY40" s="625"/>
      <c r="CZ40" s="628">
        <v>0.2</v>
      </c>
      <c r="DA40" s="654"/>
      <c r="DB40" s="654"/>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4"/>
      <c r="DY40" s="654"/>
      <c r="DZ40" s="654"/>
      <c r="EA40" s="654"/>
      <c r="EB40" s="654"/>
      <c r="EC40" s="655"/>
    </row>
    <row r="41" spans="2:133" ht="11.25" customHeight="1" x14ac:dyDescent="0.15">
      <c r="B41" s="644" t="s">
        <v>334</v>
      </c>
      <c r="C41" s="645"/>
      <c r="D41" s="645"/>
      <c r="E41" s="645"/>
      <c r="F41" s="645"/>
      <c r="G41" s="645"/>
      <c r="H41" s="645"/>
      <c r="I41" s="645"/>
      <c r="J41" s="645"/>
      <c r="K41" s="645"/>
      <c r="L41" s="645"/>
      <c r="M41" s="645"/>
      <c r="N41" s="645"/>
      <c r="O41" s="645"/>
      <c r="P41" s="645"/>
      <c r="Q41" s="646"/>
      <c r="R41" s="695">
        <v>6829249</v>
      </c>
      <c r="S41" s="696"/>
      <c r="T41" s="696"/>
      <c r="U41" s="696"/>
      <c r="V41" s="696"/>
      <c r="W41" s="696"/>
      <c r="X41" s="696"/>
      <c r="Y41" s="700"/>
      <c r="Z41" s="701">
        <v>100</v>
      </c>
      <c r="AA41" s="701"/>
      <c r="AB41" s="701"/>
      <c r="AC41" s="701"/>
      <c r="AD41" s="702">
        <v>2573555</v>
      </c>
      <c r="AE41" s="702"/>
      <c r="AF41" s="702"/>
      <c r="AG41" s="702"/>
      <c r="AH41" s="702"/>
      <c r="AI41" s="702"/>
      <c r="AJ41" s="702"/>
      <c r="AK41" s="702"/>
      <c r="AL41" s="703">
        <v>100</v>
      </c>
      <c r="AM41" s="683"/>
      <c r="AN41" s="683"/>
      <c r="AO41" s="704"/>
      <c r="AQ41" s="686" t="s">
        <v>335</v>
      </c>
      <c r="AR41" s="687"/>
      <c r="AS41" s="687"/>
      <c r="AT41" s="687"/>
      <c r="AU41" s="687"/>
      <c r="AV41" s="687"/>
      <c r="AW41" s="687"/>
      <c r="AX41" s="687"/>
      <c r="AY41" s="688"/>
      <c r="AZ41" s="623">
        <v>86605</v>
      </c>
      <c r="BA41" s="624"/>
      <c r="BB41" s="624"/>
      <c r="BC41" s="624"/>
      <c r="BD41" s="656"/>
      <c r="BE41" s="656"/>
      <c r="BF41" s="678"/>
      <c r="BG41" s="671"/>
      <c r="BH41" s="672"/>
      <c r="BI41" s="672"/>
      <c r="BJ41" s="672"/>
      <c r="BK41" s="672"/>
      <c r="BL41" s="223"/>
      <c r="BM41" s="621" t="s">
        <v>336</v>
      </c>
      <c r="BN41" s="621"/>
      <c r="BO41" s="621"/>
      <c r="BP41" s="621"/>
      <c r="BQ41" s="621"/>
      <c r="BR41" s="621"/>
      <c r="BS41" s="621"/>
      <c r="BT41" s="621"/>
      <c r="BU41" s="622"/>
      <c r="BV41" s="623" t="s">
        <v>122</v>
      </c>
      <c r="BW41" s="624"/>
      <c r="BX41" s="624"/>
      <c r="BY41" s="624"/>
      <c r="BZ41" s="624"/>
      <c r="CA41" s="624"/>
      <c r="CB41" s="633"/>
      <c r="CD41" s="620" t="s">
        <v>337</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4"/>
      <c r="DB41" s="654"/>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338</v>
      </c>
      <c r="AR42" s="693"/>
      <c r="AS42" s="693"/>
      <c r="AT42" s="693"/>
      <c r="AU42" s="693"/>
      <c r="AV42" s="693"/>
      <c r="AW42" s="693"/>
      <c r="AX42" s="693"/>
      <c r="AY42" s="694"/>
      <c r="AZ42" s="695">
        <v>182834</v>
      </c>
      <c r="BA42" s="696"/>
      <c r="BB42" s="696"/>
      <c r="BC42" s="696"/>
      <c r="BD42" s="682"/>
      <c r="BE42" s="682"/>
      <c r="BF42" s="684"/>
      <c r="BG42" s="673"/>
      <c r="BH42" s="674"/>
      <c r="BI42" s="674"/>
      <c r="BJ42" s="674"/>
      <c r="BK42" s="674"/>
      <c r="BL42" s="224"/>
      <c r="BM42" s="645" t="s">
        <v>339</v>
      </c>
      <c r="BN42" s="645"/>
      <c r="BO42" s="645"/>
      <c r="BP42" s="645"/>
      <c r="BQ42" s="645"/>
      <c r="BR42" s="645"/>
      <c r="BS42" s="645"/>
      <c r="BT42" s="645"/>
      <c r="BU42" s="646"/>
      <c r="BV42" s="695">
        <v>349</v>
      </c>
      <c r="BW42" s="696"/>
      <c r="BX42" s="696"/>
      <c r="BY42" s="696"/>
      <c r="BZ42" s="696"/>
      <c r="CA42" s="696"/>
      <c r="CB42" s="705"/>
      <c r="CD42" s="620" t="s">
        <v>340</v>
      </c>
      <c r="CE42" s="621"/>
      <c r="CF42" s="621"/>
      <c r="CG42" s="621"/>
      <c r="CH42" s="621"/>
      <c r="CI42" s="621"/>
      <c r="CJ42" s="621"/>
      <c r="CK42" s="621"/>
      <c r="CL42" s="621"/>
      <c r="CM42" s="621"/>
      <c r="CN42" s="621"/>
      <c r="CO42" s="621"/>
      <c r="CP42" s="621"/>
      <c r="CQ42" s="622"/>
      <c r="CR42" s="623">
        <v>1174092</v>
      </c>
      <c r="CS42" s="656"/>
      <c r="CT42" s="656"/>
      <c r="CU42" s="656"/>
      <c r="CV42" s="656"/>
      <c r="CW42" s="656"/>
      <c r="CX42" s="656"/>
      <c r="CY42" s="657"/>
      <c r="CZ42" s="628">
        <v>17.899999999999999</v>
      </c>
      <c r="DA42" s="654"/>
      <c r="DB42" s="654"/>
      <c r="DC42" s="658"/>
      <c r="DD42" s="632">
        <v>339663</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341</v>
      </c>
      <c r="CD43" s="620" t="s">
        <v>342</v>
      </c>
      <c r="CE43" s="621"/>
      <c r="CF43" s="621"/>
      <c r="CG43" s="621"/>
      <c r="CH43" s="621"/>
      <c r="CI43" s="621"/>
      <c r="CJ43" s="621"/>
      <c r="CK43" s="621"/>
      <c r="CL43" s="621"/>
      <c r="CM43" s="621"/>
      <c r="CN43" s="621"/>
      <c r="CO43" s="621"/>
      <c r="CP43" s="621"/>
      <c r="CQ43" s="622"/>
      <c r="CR43" s="623">
        <v>32700</v>
      </c>
      <c r="CS43" s="656"/>
      <c r="CT43" s="656"/>
      <c r="CU43" s="656"/>
      <c r="CV43" s="656"/>
      <c r="CW43" s="656"/>
      <c r="CX43" s="656"/>
      <c r="CY43" s="657"/>
      <c r="CZ43" s="628">
        <v>0.5</v>
      </c>
      <c r="DA43" s="654"/>
      <c r="DB43" s="654"/>
      <c r="DC43" s="658"/>
      <c r="DD43" s="632">
        <v>32700</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343</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291</v>
      </c>
      <c r="CE44" s="660"/>
      <c r="CF44" s="620" t="s">
        <v>344</v>
      </c>
      <c r="CG44" s="621"/>
      <c r="CH44" s="621"/>
      <c r="CI44" s="621"/>
      <c r="CJ44" s="621"/>
      <c r="CK44" s="621"/>
      <c r="CL44" s="621"/>
      <c r="CM44" s="621"/>
      <c r="CN44" s="621"/>
      <c r="CO44" s="621"/>
      <c r="CP44" s="621"/>
      <c r="CQ44" s="622"/>
      <c r="CR44" s="623">
        <v>1174092</v>
      </c>
      <c r="CS44" s="624"/>
      <c r="CT44" s="624"/>
      <c r="CU44" s="624"/>
      <c r="CV44" s="624"/>
      <c r="CW44" s="624"/>
      <c r="CX44" s="624"/>
      <c r="CY44" s="625"/>
      <c r="CZ44" s="628">
        <v>17.899999999999999</v>
      </c>
      <c r="DA44" s="629"/>
      <c r="DB44" s="629"/>
      <c r="DC44" s="635"/>
      <c r="DD44" s="632">
        <v>339663</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345</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346</v>
      </c>
      <c r="CG45" s="621"/>
      <c r="CH45" s="621"/>
      <c r="CI45" s="621"/>
      <c r="CJ45" s="621"/>
      <c r="CK45" s="621"/>
      <c r="CL45" s="621"/>
      <c r="CM45" s="621"/>
      <c r="CN45" s="621"/>
      <c r="CO45" s="621"/>
      <c r="CP45" s="621"/>
      <c r="CQ45" s="622"/>
      <c r="CR45" s="623">
        <v>738438</v>
      </c>
      <c r="CS45" s="656"/>
      <c r="CT45" s="656"/>
      <c r="CU45" s="656"/>
      <c r="CV45" s="656"/>
      <c r="CW45" s="656"/>
      <c r="CX45" s="656"/>
      <c r="CY45" s="657"/>
      <c r="CZ45" s="628">
        <v>11.2</v>
      </c>
      <c r="DA45" s="654"/>
      <c r="DB45" s="654"/>
      <c r="DC45" s="658"/>
      <c r="DD45" s="632">
        <v>102818</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347</v>
      </c>
      <c r="CG46" s="621"/>
      <c r="CH46" s="621"/>
      <c r="CI46" s="621"/>
      <c r="CJ46" s="621"/>
      <c r="CK46" s="621"/>
      <c r="CL46" s="621"/>
      <c r="CM46" s="621"/>
      <c r="CN46" s="621"/>
      <c r="CO46" s="621"/>
      <c r="CP46" s="621"/>
      <c r="CQ46" s="622"/>
      <c r="CR46" s="623">
        <v>369283</v>
      </c>
      <c r="CS46" s="624"/>
      <c r="CT46" s="624"/>
      <c r="CU46" s="624"/>
      <c r="CV46" s="624"/>
      <c r="CW46" s="624"/>
      <c r="CX46" s="624"/>
      <c r="CY46" s="625"/>
      <c r="CZ46" s="628">
        <v>5.6</v>
      </c>
      <c r="DA46" s="629"/>
      <c r="DB46" s="629"/>
      <c r="DC46" s="635"/>
      <c r="DD46" s="632">
        <v>191074</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348</v>
      </c>
      <c r="CG47" s="621"/>
      <c r="CH47" s="621"/>
      <c r="CI47" s="621"/>
      <c r="CJ47" s="621"/>
      <c r="CK47" s="621"/>
      <c r="CL47" s="621"/>
      <c r="CM47" s="621"/>
      <c r="CN47" s="621"/>
      <c r="CO47" s="621"/>
      <c r="CP47" s="621"/>
      <c r="CQ47" s="622"/>
      <c r="CR47" s="623" t="s">
        <v>122</v>
      </c>
      <c r="CS47" s="656"/>
      <c r="CT47" s="656"/>
      <c r="CU47" s="656"/>
      <c r="CV47" s="656"/>
      <c r="CW47" s="656"/>
      <c r="CX47" s="656"/>
      <c r="CY47" s="657"/>
      <c r="CZ47" s="628" t="s">
        <v>122</v>
      </c>
      <c r="DA47" s="654"/>
      <c r="DB47" s="654"/>
      <c r="DC47" s="658"/>
      <c r="DD47" s="632" t="s">
        <v>122</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349</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350</v>
      </c>
      <c r="CE49" s="645"/>
      <c r="CF49" s="645"/>
      <c r="CG49" s="645"/>
      <c r="CH49" s="645"/>
      <c r="CI49" s="645"/>
      <c r="CJ49" s="645"/>
      <c r="CK49" s="645"/>
      <c r="CL49" s="645"/>
      <c r="CM49" s="645"/>
      <c r="CN49" s="645"/>
      <c r="CO49" s="645"/>
      <c r="CP49" s="645"/>
      <c r="CQ49" s="646"/>
      <c r="CR49" s="695">
        <v>6568627</v>
      </c>
      <c r="CS49" s="682"/>
      <c r="CT49" s="682"/>
      <c r="CU49" s="682"/>
      <c r="CV49" s="682"/>
      <c r="CW49" s="682"/>
      <c r="CX49" s="682"/>
      <c r="CY49" s="711"/>
      <c r="CZ49" s="703">
        <v>100</v>
      </c>
      <c r="DA49" s="712"/>
      <c r="DB49" s="712"/>
      <c r="DC49" s="713"/>
      <c r="DD49" s="714">
        <v>3613319</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0ibvN+XrYKlwIyEljSyf8l9imVnhcSPVWrUMZrmJ1xuqEW3nnjnEc4y65UfCd3qWEE3K+xiQv9myuU52qKJk8g==" saltValue="BM5Wb0UxjS0g3hpQ/4GMg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351</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352</v>
      </c>
      <c r="DK2" s="723"/>
      <c r="DL2" s="723"/>
      <c r="DM2" s="723"/>
      <c r="DN2" s="723"/>
      <c r="DO2" s="724"/>
      <c r="DP2" s="228"/>
      <c r="DQ2" s="722" t="s">
        <v>353</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354</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355</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356</v>
      </c>
      <c r="B5" s="728"/>
      <c r="C5" s="728"/>
      <c r="D5" s="728"/>
      <c r="E5" s="728"/>
      <c r="F5" s="728"/>
      <c r="G5" s="728"/>
      <c r="H5" s="728"/>
      <c r="I5" s="728"/>
      <c r="J5" s="728"/>
      <c r="K5" s="728"/>
      <c r="L5" s="728"/>
      <c r="M5" s="728"/>
      <c r="N5" s="728"/>
      <c r="O5" s="728"/>
      <c r="P5" s="729"/>
      <c r="Q5" s="733" t="s">
        <v>357</v>
      </c>
      <c r="R5" s="734"/>
      <c r="S5" s="734"/>
      <c r="T5" s="734"/>
      <c r="U5" s="735"/>
      <c r="V5" s="733" t="s">
        <v>358</v>
      </c>
      <c r="W5" s="734"/>
      <c r="X5" s="734"/>
      <c r="Y5" s="734"/>
      <c r="Z5" s="735"/>
      <c r="AA5" s="733" t="s">
        <v>359</v>
      </c>
      <c r="AB5" s="734"/>
      <c r="AC5" s="734"/>
      <c r="AD5" s="734"/>
      <c r="AE5" s="734"/>
      <c r="AF5" s="739" t="s">
        <v>360</v>
      </c>
      <c r="AG5" s="734"/>
      <c r="AH5" s="734"/>
      <c r="AI5" s="734"/>
      <c r="AJ5" s="740"/>
      <c r="AK5" s="734" t="s">
        <v>361</v>
      </c>
      <c r="AL5" s="734"/>
      <c r="AM5" s="734"/>
      <c r="AN5" s="734"/>
      <c r="AO5" s="735"/>
      <c r="AP5" s="733" t="s">
        <v>362</v>
      </c>
      <c r="AQ5" s="734"/>
      <c r="AR5" s="734"/>
      <c r="AS5" s="734"/>
      <c r="AT5" s="735"/>
      <c r="AU5" s="733" t="s">
        <v>363</v>
      </c>
      <c r="AV5" s="734"/>
      <c r="AW5" s="734"/>
      <c r="AX5" s="734"/>
      <c r="AY5" s="740"/>
      <c r="AZ5" s="232"/>
      <c r="BA5" s="232"/>
      <c r="BB5" s="232"/>
      <c r="BC5" s="232"/>
      <c r="BD5" s="232"/>
      <c r="BE5" s="233"/>
      <c r="BF5" s="233"/>
      <c r="BG5" s="233"/>
      <c r="BH5" s="233"/>
      <c r="BI5" s="233"/>
      <c r="BJ5" s="233"/>
      <c r="BK5" s="233"/>
      <c r="BL5" s="233"/>
      <c r="BM5" s="233"/>
      <c r="BN5" s="233"/>
      <c r="BO5" s="233"/>
      <c r="BP5" s="233"/>
      <c r="BQ5" s="727" t="s">
        <v>364</v>
      </c>
      <c r="BR5" s="728"/>
      <c r="BS5" s="728"/>
      <c r="BT5" s="728"/>
      <c r="BU5" s="728"/>
      <c r="BV5" s="728"/>
      <c r="BW5" s="728"/>
      <c r="BX5" s="728"/>
      <c r="BY5" s="728"/>
      <c r="BZ5" s="728"/>
      <c r="CA5" s="728"/>
      <c r="CB5" s="728"/>
      <c r="CC5" s="728"/>
      <c r="CD5" s="728"/>
      <c r="CE5" s="728"/>
      <c r="CF5" s="728"/>
      <c r="CG5" s="729"/>
      <c r="CH5" s="733" t="s">
        <v>365</v>
      </c>
      <c r="CI5" s="734"/>
      <c r="CJ5" s="734"/>
      <c r="CK5" s="734"/>
      <c r="CL5" s="735"/>
      <c r="CM5" s="733" t="s">
        <v>366</v>
      </c>
      <c r="CN5" s="734"/>
      <c r="CO5" s="734"/>
      <c r="CP5" s="734"/>
      <c r="CQ5" s="735"/>
      <c r="CR5" s="733" t="s">
        <v>367</v>
      </c>
      <c r="CS5" s="734"/>
      <c r="CT5" s="734"/>
      <c r="CU5" s="734"/>
      <c r="CV5" s="735"/>
      <c r="CW5" s="733" t="s">
        <v>368</v>
      </c>
      <c r="CX5" s="734"/>
      <c r="CY5" s="734"/>
      <c r="CZ5" s="734"/>
      <c r="DA5" s="735"/>
      <c r="DB5" s="733" t="s">
        <v>369</v>
      </c>
      <c r="DC5" s="734"/>
      <c r="DD5" s="734"/>
      <c r="DE5" s="734"/>
      <c r="DF5" s="735"/>
      <c r="DG5" s="763" t="s">
        <v>370</v>
      </c>
      <c r="DH5" s="764"/>
      <c r="DI5" s="764"/>
      <c r="DJ5" s="764"/>
      <c r="DK5" s="765"/>
      <c r="DL5" s="763" t="s">
        <v>371</v>
      </c>
      <c r="DM5" s="764"/>
      <c r="DN5" s="764"/>
      <c r="DO5" s="764"/>
      <c r="DP5" s="765"/>
      <c r="DQ5" s="733" t="s">
        <v>372</v>
      </c>
      <c r="DR5" s="734"/>
      <c r="DS5" s="734"/>
      <c r="DT5" s="734"/>
      <c r="DU5" s="735"/>
      <c r="DV5" s="733" t="s">
        <v>363</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373</v>
      </c>
      <c r="C7" s="750"/>
      <c r="D7" s="750"/>
      <c r="E7" s="750"/>
      <c r="F7" s="750"/>
      <c r="G7" s="750"/>
      <c r="H7" s="750"/>
      <c r="I7" s="750"/>
      <c r="J7" s="750"/>
      <c r="K7" s="750"/>
      <c r="L7" s="750"/>
      <c r="M7" s="750"/>
      <c r="N7" s="750"/>
      <c r="O7" s="750"/>
      <c r="P7" s="751"/>
      <c r="Q7" s="752">
        <v>6829</v>
      </c>
      <c r="R7" s="753"/>
      <c r="S7" s="753"/>
      <c r="T7" s="753"/>
      <c r="U7" s="753"/>
      <c r="V7" s="753">
        <v>6568</v>
      </c>
      <c r="W7" s="753"/>
      <c r="X7" s="753"/>
      <c r="Y7" s="753"/>
      <c r="Z7" s="753"/>
      <c r="AA7" s="753">
        <v>261</v>
      </c>
      <c r="AB7" s="753"/>
      <c r="AC7" s="753"/>
      <c r="AD7" s="753"/>
      <c r="AE7" s="754"/>
      <c r="AF7" s="755">
        <v>259</v>
      </c>
      <c r="AG7" s="756"/>
      <c r="AH7" s="756"/>
      <c r="AI7" s="756"/>
      <c r="AJ7" s="757"/>
      <c r="AK7" s="758">
        <v>739</v>
      </c>
      <c r="AL7" s="759"/>
      <c r="AM7" s="759"/>
      <c r="AN7" s="759"/>
      <c r="AO7" s="759"/>
      <c r="AP7" s="759">
        <v>4130</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374</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375</v>
      </c>
      <c r="B23" s="789" t="s">
        <v>376</v>
      </c>
      <c r="C23" s="790"/>
      <c r="D23" s="790"/>
      <c r="E23" s="790"/>
      <c r="F23" s="790"/>
      <c r="G23" s="790"/>
      <c r="H23" s="790"/>
      <c r="I23" s="790"/>
      <c r="J23" s="790"/>
      <c r="K23" s="790"/>
      <c r="L23" s="790"/>
      <c r="M23" s="790"/>
      <c r="N23" s="790"/>
      <c r="O23" s="790"/>
      <c r="P23" s="791"/>
      <c r="Q23" s="792">
        <v>6829</v>
      </c>
      <c r="R23" s="793"/>
      <c r="S23" s="793"/>
      <c r="T23" s="793"/>
      <c r="U23" s="793"/>
      <c r="V23" s="793">
        <v>6568</v>
      </c>
      <c r="W23" s="793"/>
      <c r="X23" s="793"/>
      <c r="Y23" s="793"/>
      <c r="Z23" s="793"/>
      <c r="AA23" s="793">
        <v>261</v>
      </c>
      <c r="AB23" s="793"/>
      <c r="AC23" s="793"/>
      <c r="AD23" s="793"/>
      <c r="AE23" s="794"/>
      <c r="AF23" s="795">
        <v>259</v>
      </c>
      <c r="AG23" s="793"/>
      <c r="AH23" s="793"/>
      <c r="AI23" s="793"/>
      <c r="AJ23" s="796"/>
      <c r="AK23" s="797"/>
      <c r="AL23" s="798"/>
      <c r="AM23" s="798"/>
      <c r="AN23" s="798"/>
      <c r="AO23" s="798"/>
      <c r="AP23" s="793">
        <v>4130</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377</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378</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356</v>
      </c>
      <c r="B26" s="728"/>
      <c r="C26" s="728"/>
      <c r="D26" s="728"/>
      <c r="E26" s="728"/>
      <c r="F26" s="728"/>
      <c r="G26" s="728"/>
      <c r="H26" s="728"/>
      <c r="I26" s="728"/>
      <c r="J26" s="728"/>
      <c r="K26" s="728"/>
      <c r="L26" s="728"/>
      <c r="M26" s="728"/>
      <c r="N26" s="728"/>
      <c r="O26" s="728"/>
      <c r="P26" s="729"/>
      <c r="Q26" s="733" t="s">
        <v>379</v>
      </c>
      <c r="R26" s="734"/>
      <c r="S26" s="734"/>
      <c r="T26" s="734"/>
      <c r="U26" s="735"/>
      <c r="V26" s="733" t="s">
        <v>380</v>
      </c>
      <c r="W26" s="734"/>
      <c r="X26" s="734"/>
      <c r="Y26" s="734"/>
      <c r="Z26" s="735"/>
      <c r="AA26" s="733" t="s">
        <v>381</v>
      </c>
      <c r="AB26" s="734"/>
      <c r="AC26" s="734"/>
      <c r="AD26" s="734"/>
      <c r="AE26" s="734"/>
      <c r="AF26" s="814" t="s">
        <v>382</v>
      </c>
      <c r="AG26" s="815"/>
      <c r="AH26" s="815"/>
      <c r="AI26" s="815"/>
      <c r="AJ26" s="816"/>
      <c r="AK26" s="734" t="s">
        <v>383</v>
      </c>
      <c r="AL26" s="734"/>
      <c r="AM26" s="734"/>
      <c r="AN26" s="734"/>
      <c r="AO26" s="735"/>
      <c r="AP26" s="733" t="s">
        <v>384</v>
      </c>
      <c r="AQ26" s="734"/>
      <c r="AR26" s="734"/>
      <c r="AS26" s="734"/>
      <c r="AT26" s="735"/>
      <c r="AU26" s="733" t="s">
        <v>385</v>
      </c>
      <c r="AV26" s="734"/>
      <c r="AW26" s="734"/>
      <c r="AX26" s="734"/>
      <c r="AY26" s="735"/>
      <c r="AZ26" s="733" t="s">
        <v>386</v>
      </c>
      <c r="BA26" s="734"/>
      <c r="BB26" s="734"/>
      <c r="BC26" s="734"/>
      <c r="BD26" s="735"/>
      <c r="BE26" s="733" t="s">
        <v>363</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387</v>
      </c>
      <c r="C28" s="750"/>
      <c r="D28" s="750"/>
      <c r="E28" s="750"/>
      <c r="F28" s="750"/>
      <c r="G28" s="750"/>
      <c r="H28" s="750"/>
      <c r="I28" s="750"/>
      <c r="J28" s="750"/>
      <c r="K28" s="750"/>
      <c r="L28" s="750"/>
      <c r="M28" s="750"/>
      <c r="N28" s="750"/>
      <c r="O28" s="750"/>
      <c r="P28" s="751"/>
      <c r="Q28" s="822">
        <v>834</v>
      </c>
      <c r="R28" s="823"/>
      <c r="S28" s="823"/>
      <c r="T28" s="823"/>
      <c r="U28" s="823"/>
      <c r="V28" s="823">
        <v>806</v>
      </c>
      <c r="W28" s="823"/>
      <c r="X28" s="823"/>
      <c r="Y28" s="823"/>
      <c r="Z28" s="823"/>
      <c r="AA28" s="823">
        <v>28</v>
      </c>
      <c r="AB28" s="823"/>
      <c r="AC28" s="823"/>
      <c r="AD28" s="823"/>
      <c r="AE28" s="824"/>
      <c r="AF28" s="825">
        <v>28</v>
      </c>
      <c r="AG28" s="823"/>
      <c r="AH28" s="823"/>
      <c r="AI28" s="823"/>
      <c r="AJ28" s="826"/>
      <c r="AK28" s="827" t="s">
        <v>546</v>
      </c>
      <c r="AL28" s="828"/>
      <c r="AM28" s="828"/>
      <c r="AN28" s="828"/>
      <c r="AO28" s="828"/>
      <c r="AP28" s="828" t="s">
        <v>546</v>
      </c>
      <c r="AQ28" s="828"/>
      <c r="AR28" s="828"/>
      <c r="AS28" s="828"/>
      <c r="AT28" s="828"/>
      <c r="AU28" s="828" t="s">
        <v>546</v>
      </c>
      <c r="AV28" s="828"/>
      <c r="AW28" s="828"/>
      <c r="AX28" s="828"/>
      <c r="AY28" s="828"/>
      <c r="AZ28" s="829" t="s">
        <v>546</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388</v>
      </c>
      <c r="C29" s="781"/>
      <c r="D29" s="781"/>
      <c r="E29" s="781"/>
      <c r="F29" s="781"/>
      <c r="G29" s="781"/>
      <c r="H29" s="781"/>
      <c r="I29" s="781"/>
      <c r="J29" s="781"/>
      <c r="K29" s="781"/>
      <c r="L29" s="781"/>
      <c r="M29" s="781"/>
      <c r="N29" s="781"/>
      <c r="O29" s="781"/>
      <c r="P29" s="782"/>
      <c r="Q29" s="783">
        <v>647</v>
      </c>
      <c r="R29" s="784"/>
      <c r="S29" s="784"/>
      <c r="T29" s="784"/>
      <c r="U29" s="784"/>
      <c r="V29" s="784">
        <v>610</v>
      </c>
      <c r="W29" s="784"/>
      <c r="X29" s="784"/>
      <c r="Y29" s="784"/>
      <c r="Z29" s="784"/>
      <c r="AA29" s="784">
        <v>37</v>
      </c>
      <c r="AB29" s="784"/>
      <c r="AC29" s="784"/>
      <c r="AD29" s="784"/>
      <c r="AE29" s="785"/>
      <c r="AF29" s="786">
        <v>37</v>
      </c>
      <c r="AG29" s="787"/>
      <c r="AH29" s="787"/>
      <c r="AI29" s="787"/>
      <c r="AJ29" s="788"/>
      <c r="AK29" s="834" t="s">
        <v>546</v>
      </c>
      <c r="AL29" s="830"/>
      <c r="AM29" s="830"/>
      <c r="AN29" s="830"/>
      <c r="AO29" s="830"/>
      <c r="AP29" s="830" t="s">
        <v>546</v>
      </c>
      <c r="AQ29" s="830"/>
      <c r="AR29" s="830"/>
      <c r="AS29" s="830"/>
      <c r="AT29" s="830"/>
      <c r="AU29" s="830" t="s">
        <v>546</v>
      </c>
      <c r="AV29" s="830"/>
      <c r="AW29" s="830"/>
      <c r="AX29" s="830"/>
      <c r="AY29" s="830"/>
      <c r="AZ29" s="831" t="s">
        <v>546</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389</v>
      </c>
      <c r="C30" s="781"/>
      <c r="D30" s="781"/>
      <c r="E30" s="781"/>
      <c r="F30" s="781"/>
      <c r="G30" s="781"/>
      <c r="H30" s="781"/>
      <c r="I30" s="781"/>
      <c r="J30" s="781"/>
      <c r="K30" s="781"/>
      <c r="L30" s="781"/>
      <c r="M30" s="781"/>
      <c r="N30" s="781"/>
      <c r="O30" s="781"/>
      <c r="P30" s="782"/>
      <c r="Q30" s="783">
        <v>66</v>
      </c>
      <c r="R30" s="784"/>
      <c r="S30" s="784"/>
      <c r="T30" s="784"/>
      <c r="U30" s="784"/>
      <c r="V30" s="784">
        <v>65</v>
      </c>
      <c r="W30" s="784"/>
      <c r="X30" s="784"/>
      <c r="Y30" s="784"/>
      <c r="Z30" s="784"/>
      <c r="AA30" s="784">
        <v>1</v>
      </c>
      <c r="AB30" s="784"/>
      <c r="AC30" s="784"/>
      <c r="AD30" s="784"/>
      <c r="AE30" s="785"/>
      <c r="AF30" s="786">
        <v>1</v>
      </c>
      <c r="AG30" s="787"/>
      <c r="AH30" s="787"/>
      <c r="AI30" s="787"/>
      <c r="AJ30" s="788"/>
      <c r="AK30" s="834" t="s">
        <v>546</v>
      </c>
      <c r="AL30" s="830"/>
      <c r="AM30" s="830"/>
      <c r="AN30" s="830"/>
      <c r="AO30" s="830"/>
      <c r="AP30" s="830" t="s">
        <v>546</v>
      </c>
      <c r="AQ30" s="830"/>
      <c r="AR30" s="830"/>
      <c r="AS30" s="830"/>
      <c r="AT30" s="830"/>
      <c r="AU30" s="830" t="s">
        <v>546</v>
      </c>
      <c r="AV30" s="830"/>
      <c r="AW30" s="830"/>
      <c r="AX30" s="830"/>
      <c r="AY30" s="830"/>
      <c r="AZ30" s="831" t="s">
        <v>546</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390</v>
      </c>
      <c r="C31" s="781"/>
      <c r="D31" s="781"/>
      <c r="E31" s="781"/>
      <c r="F31" s="781"/>
      <c r="G31" s="781"/>
      <c r="H31" s="781"/>
      <c r="I31" s="781"/>
      <c r="J31" s="781"/>
      <c r="K31" s="781"/>
      <c r="L31" s="781"/>
      <c r="M31" s="781"/>
      <c r="N31" s="781"/>
      <c r="O31" s="781"/>
      <c r="P31" s="782"/>
      <c r="Q31" s="783">
        <v>154</v>
      </c>
      <c r="R31" s="784"/>
      <c r="S31" s="784"/>
      <c r="T31" s="784"/>
      <c r="U31" s="784"/>
      <c r="V31" s="784">
        <v>182</v>
      </c>
      <c r="W31" s="784"/>
      <c r="X31" s="784"/>
      <c r="Y31" s="784"/>
      <c r="Z31" s="784"/>
      <c r="AA31" s="784">
        <v>-29</v>
      </c>
      <c r="AB31" s="784"/>
      <c r="AC31" s="784"/>
      <c r="AD31" s="784"/>
      <c r="AE31" s="785"/>
      <c r="AF31" s="786">
        <v>118</v>
      </c>
      <c r="AG31" s="787"/>
      <c r="AH31" s="787"/>
      <c r="AI31" s="787"/>
      <c r="AJ31" s="788"/>
      <c r="AK31" s="834">
        <v>13</v>
      </c>
      <c r="AL31" s="830"/>
      <c r="AM31" s="830"/>
      <c r="AN31" s="830"/>
      <c r="AO31" s="830"/>
      <c r="AP31" s="830">
        <v>666</v>
      </c>
      <c r="AQ31" s="830"/>
      <c r="AR31" s="830"/>
      <c r="AS31" s="830"/>
      <c r="AT31" s="830"/>
      <c r="AU31" s="830">
        <v>75</v>
      </c>
      <c r="AV31" s="830"/>
      <c r="AW31" s="830"/>
      <c r="AX31" s="830"/>
      <c r="AY31" s="830"/>
      <c r="AZ31" s="831" t="s">
        <v>546</v>
      </c>
      <c r="BA31" s="831"/>
      <c r="BB31" s="831"/>
      <c r="BC31" s="831"/>
      <c r="BD31" s="831"/>
      <c r="BE31" s="832" t="s">
        <v>391</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392</v>
      </c>
      <c r="C32" s="781"/>
      <c r="D32" s="781"/>
      <c r="E32" s="781"/>
      <c r="F32" s="781"/>
      <c r="G32" s="781"/>
      <c r="H32" s="781"/>
      <c r="I32" s="781"/>
      <c r="J32" s="781"/>
      <c r="K32" s="781"/>
      <c r="L32" s="781"/>
      <c r="M32" s="781"/>
      <c r="N32" s="781"/>
      <c r="O32" s="781"/>
      <c r="P32" s="782"/>
      <c r="Q32" s="783">
        <v>250</v>
      </c>
      <c r="R32" s="784"/>
      <c r="S32" s="784"/>
      <c r="T32" s="784"/>
      <c r="U32" s="784"/>
      <c r="V32" s="784">
        <v>250</v>
      </c>
      <c r="W32" s="784"/>
      <c r="X32" s="784"/>
      <c r="Y32" s="784"/>
      <c r="Z32" s="784"/>
      <c r="AA32" s="784">
        <v>0</v>
      </c>
      <c r="AB32" s="784"/>
      <c r="AC32" s="784"/>
      <c r="AD32" s="784"/>
      <c r="AE32" s="785"/>
      <c r="AF32" s="786" t="s">
        <v>122</v>
      </c>
      <c r="AG32" s="787"/>
      <c r="AH32" s="787"/>
      <c r="AI32" s="787"/>
      <c r="AJ32" s="788"/>
      <c r="AK32" s="834">
        <v>147</v>
      </c>
      <c r="AL32" s="830"/>
      <c r="AM32" s="830"/>
      <c r="AN32" s="830"/>
      <c r="AO32" s="830"/>
      <c r="AP32" s="830">
        <v>1213</v>
      </c>
      <c r="AQ32" s="830"/>
      <c r="AR32" s="830"/>
      <c r="AS32" s="830"/>
      <c r="AT32" s="830"/>
      <c r="AU32" s="830">
        <v>1055</v>
      </c>
      <c r="AV32" s="830"/>
      <c r="AW32" s="830"/>
      <c r="AX32" s="830"/>
      <c r="AY32" s="830"/>
      <c r="AZ32" s="831" t="s">
        <v>546</v>
      </c>
      <c r="BA32" s="831"/>
      <c r="BB32" s="831"/>
      <c r="BC32" s="831"/>
      <c r="BD32" s="831"/>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394</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375</v>
      </c>
      <c r="B63" s="789" t="s">
        <v>395</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184</v>
      </c>
      <c r="AG63" s="844"/>
      <c r="AH63" s="844"/>
      <c r="AI63" s="844"/>
      <c r="AJ63" s="845"/>
      <c r="AK63" s="846"/>
      <c r="AL63" s="841"/>
      <c r="AM63" s="841"/>
      <c r="AN63" s="841"/>
      <c r="AO63" s="841"/>
      <c r="AP63" s="844">
        <v>1879</v>
      </c>
      <c r="AQ63" s="844"/>
      <c r="AR63" s="844"/>
      <c r="AS63" s="844"/>
      <c r="AT63" s="844"/>
      <c r="AU63" s="844">
        <v>1130</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397</v>
      </c>
      <c r="B66" s="728"/>
      <c r="C66" s="728"/>
      <c r="D66" s="728"/>
      <c r="E66" s="728"/>
      <c r="F66" s="728"/>
      <c r="G66" s="728"/>
      <c r="H66" s="728"/>
      <c r="I66" s="728"/>
      <c r="J66" s="728"/>
      <c r="K66" s="728"/>
      <c r="L66" s="728"/>
      <c r="M66" s="728"/>
      <c r="N66" s="728"/>
      <c r="O66" s="728"/>
      <c r="P66" s="729"/>
      <c r="Q66" s="733" t="s">
        <v>379</v>
      </c>
      <c r="R66" s="734"/>
      <c r="S66" s="734"/>
      <c r="T66" s="734"/>
      <c r="U66" s="735"/>
      <c r="V66" s="733" t="s">
        <v>380</v>
      </c>
      <c r="W66" s="734"/>
      <c r="X66" s="734"/>
      <c r="Y66" s="734"/>
      <c r="Z66" s="735"/>
      <c r="AA66" s="733" t="s">
        <v>381</v>
      </c>
      <c r="AB66" s="734"/>
      <c r="AC66" s="734"/>
      <c r="AD66" s="734"/>
      <c r="AE66" s="735"/>
      <c r="AF66" s="854" t="s">
        <v>382</v>
      </c>
      <c r="AG66" s="815"/>
      <c r="AH66" s="815"/>
      <c r="AI66" s="815"/>
      <c r="AJ66" s="855"/>
      <c r="AK66" s="733" t="s">
        <v>383</v>
      </c>
      <c r="AL66" s="728"/>
      <c r="AM66" s="728"/>
      <c r="AN66" s="728"/>
      <c r="AO66" s="729"/>
      <c r="AP66" s="733" t="s">
        <v>384</v>
      </c>
      <c r="AQ66" s="734"/>
      <c r="AR66" s="734"/>
      <c r="AS66" s="734"/>
      <c r="AT66" s="735"/>
      <c r="AU66" s="733" t="s">
        <v>398</v>
      </c>
      <c r="AV66" s="734"/>
      <c r="AW66" s="734"/>
      <c r="AX66" s="734"/>
      <c r="AY66" s="735"/>
      <c r="AZ66" s="733" t="s">
        <v>363</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547</v>
      </c>
      <c r="C68" s="870"/>
      <c r="D68" s="870"/>
      <c r="E68" s="870"/>
      <c r="F68" s="870"/>
      <c r="G68" s="870"/>
      <c r="H68" s="870"/>
      <c r="I68" s="870"/>
      <c r="J68" s="870"/>
      <c r="K68" s="870"/>
      <c r="L68" s="870"/>
      <c r="M68" s="870"/>
      <c r="N68" s="870"/>
      <c r="O68" s="870"/>
      <c r="P68" s="871"/>
      <c r="Q68" s="872">
        <v>13190</v>
      </c>
      <c r="R68" s="866"/>
      <c r="S68" s="866"/>
      <c r="T68" s="866"/>
      <c r="U68" s="866"/>
      <c r="V68" s="866">
        <v>13458</v>
      </c>
      <c r="W68" s="866"/>
      <c r="X68" s="866"/>
      <c r="Y68" s="866"/>
      <c r="Z68" s="866"/>
      <c r="AA68" s="866">
        <v>-268</v>
      </c>
      <c r="AB68" s="866"/>
      <c r="AC68" s="866"/>
      <c r="AD68" s="866"/>
      <c r="AE68" s="866"/>
      <c r="AF68" s="866">
        <v>297</v>
      </c>
      <c r="AG68" s="866"/>
      <c r="AH68" s="866"/>
      <c r="AI68" s="866"/>
      <c r="AJ68" s="866"/>
      <c r="AK68" s="866">
        <v>2612</v>
      </c>
      <c r="AL68" s="866"/>
      <c r="AM68" s="866"/>
      <c r="AN68" s="866"/>
      <c r="AO68" s="866"/>
      <c r="AP68" s="866">
        <v>3524</v>
      </c>
      <c r="AQ68" s="866"/>
      <c r="AR68" s="866"/>
      <c r="AS68" s="866"/>
      <c r="AT68" s="866"/>
      <c r="AU68" s="866">
        <v>71</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548</v>
      </c>
      <c r="C69" s="874"/>
      <c r="D69" s="874"/>
      <c r="E69" s="874"/>
      <c r="F69" s="874"/>
      <c r="G69" s="874"/>
      <c r="H69" s="874"/>
      <c r="I69" s="874"/>
      <c r="J69" s="874"/>
      <c r="K69" s="874"/>
      <c r="L69" s="874"/>
      <c r="M69" s="874"/>
      <c r="N69" s="874"/>
      <c r="O69" s="874"/>
      <c r="P69" s="875"/>
      <c r="Q69" s="876">
        <v>14900</v>
      </c>
      <c r="R69" s="830"/>
      <c r="S69" s="830"/>
      <c r="T69" s="830"/>
      <c r="U69" s="830"/>
      <c r="V69" s="830">
        <v>14740</v>
      </c>
      <c r="W69" s="830"/>
      <c r="X69" s="830"/>
      <c r="Y69" s="830"/>
      <c r="Z69" s="830"/>
      <c r="AA69" s="830">
        <v>160</v>
      </c>
      <c r="AB69" s="830"/>
      <c r="AC69" s="830"/>
      <c r="AD69" s="830"/>
      <c r="AE69" s="830"/>
      <c r="AF69" s="830">
        <v>37</v>
      </c>
      <c r="AG69" s="830"/>
      <c r="AH69" s="830"/>
      <c r="AI69" s="830"/>
      <c r="AJ69" s="830"/>
      <c r="AK69" s="830">
        <v>60</v>
      </c>
      <c r="AL69" s="830"/>
      <c r="AM69" s="830"/>
      <c r="AN69" s="830"/>
      <c r="AO69" s="830"/>
      <c r="AP69" s="830">
        <v>5854</v>
      </c>
      <c r="AQ69" s="830"/>
      <c r="AR69" s="830"/>
      <c r="AS69" s="830"/>
      <c r="AT69" s="830"/>
      <c r="AU69" s="830">
        <v>491</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549</v>
      </c>
      <c r="C70" s="874"/>
      <c r="D70" s="874"/>
      <c r="E70" s="874"/>
      <c r="F70" s="874"/>
      <c r="G70" s="874"/>
      <c r="H70" s="874"/>
      <c r="I70" s="874"/>
      <c r="J70" s="874"/>
      <c r="K70" s="874"/>
      <c r="L70" s="874"/>
      <c r="M70" s="874"/>
      <c r="N70" s="874"/>
      <c r="O70" s="874"/>
      <c r="P70" s="875"/>
      <c r="Q70" s="876">
        <v>617</v>
      </c>
      <c r="R70" s="830"/>
      <c r="S70" s="830"/>
      <c r="T70" s="830"/>
      <c r="U70" s="830"/>
      <c r="V70" s="830">
        <v>566</v>
      </c>
      <c r="W70" s="830"/>
      <c r="X70" s="830"/>
      <c r="Y70" s="830"/>
      <c r="Z70" s="830"/>
      <c r="AA70" s="830">
        <v>51</v>
      </c>
      <c r="AB70" s="830"/>
      <c r="AC70" s="830"/>
      <c r="AD70" s="830"/>
      <c r="AE70" s="830"/>
      <c r="AF70" s="830">
        <v>51</v>
      </c>
      <c r="AG70" s="830"/>
      <c r="AH70" s="830"/>
      <c r="AI70" s="830"/>
      <c r="AJ70" s="830"/>
      <c r="AK70" s="830">
        <v>39</v>
      </c>
      <c r="AL70" s="830"/>
      <c r="AM70" s="830"/>
      <c r="AN70" s="830"/>
      <c r="AO70" s="830"/>
      <c r="AP70" s="830" t="s">
        <v>546</v>
      </c>
      <c r="AQ70" s="830"/>
      <c r="AR70" s="830"/>
      <c r="AS70" s="830"/>
      <c r="AT70" s="830"/>
      <c r="AU70" s="830" t="s">
        <v>546</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550</v>
      </c>
      <c r="C71" s="874"/>
      <c r="D71" s="874"/>
      <c r="E71" s="874"/>
      <c r="F71" s="874"/>
      <c r="G71" s="874"/>
      <c r="H71" s="874"/>
      <c r="I71" s="874"/>
      <c r="J71" s="874"/>
      <c r="K71" s="874"/>
      <c r="L71" s="874"/>
      <c r="M71" s="874"/>
      <c r="N71" s="874"/>
      <c r="O71" s="874"/>
      <c r="P71" s="875"/>
      <c r="Q71" s="876">
        <v>177493</v>
      </c>
      <c r="R71" s="830"/>
      <c r="S71" s="830"/>
      <c r="T71" s="830"/>
      <c r="U71" s="830"/>
      <c r="V71" s="830">
        <v>175048</v>
      </c>
      <c r="W71" s="830"/>
      <c r="X71" s="830"/>
      <c r="Y71" s="830"/>
      <c r="Z71" s="830"/>
      <c r="AA71" s="830">
        <v>2445</v>
      </c>
      <c r="AB71" s="830"/>
      <c r="AC71" s="830"/>
      <c r="AD71" s="830"/>
      <c r="AE71" s="830"/>
      <c r="AF71" s="830">
        <v>2442</v>
      </c>
      <c r="AG71" s="830"/>
      <c r="AH71" s="830"/>
      <c r="AI71" s="830"/>
      <c r="AJ71" s="830"/>
      <c r="AK71" s="830">
        <v>6094</v>
      </c>
      <c r="AL71" s="830"/>
      <c r="AM71" s="830"/>
      <c r="AN71" s="830"/>
      <c r="AO71" s="830"/>
      <c r="AP71" s="830" t="s">
        <v>546</v>
      </c>
      <c r="AQ71" s="830"/>
      <c r="AR71" s="830"/>
      <c r="AS71" s="830"/>
      <c r="AT71" s="830"/>
      <c r="AU71" s="830" t="s">
        <v>546</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551</v>
      </c>
      <c r="C72" s="874"/>
      <c r="D72" s="874"/>
      <c r="E72" s="874"/>
      <c r="F72" s="874"/>
      <c r="G72" s="874"/>
      <c r="H72" s="874"/>
      <c r="I72" s="874"/>
      <c r="J72" s="874"/>
      <c r="K72" s="874"/>
      <c r="L72" s="874"/>
      <c r="M72" s="874"/>
      <c r="N72" s="874"/>
      <c r="O72" s="874"/>
      <c r="P72" s="875"/>
      <c r="Q72" s="876">
        <v>895</v>
      </c>
      <c r="R72" s="830"/>
      <c r="S72" s="830"/>
      <c r="T72" s="830"/>
      <c r="U72" s="830"/>
      <c r="V72" s="830">
        <v>875</v>
      </c>
      <c r="W72" s="830"/>
      <c r="X72" s="830"/>
      <c r="Y72" s="830"/>
      <c r="Z72" s="830"/>
      <c r="AA72" s="830">
        <v>20</v>
      </c>
      <c r="AB72" s="830"/>
      <c r="AC72" s="830"/>
      <c r="AD72" s="830"/>
      <c r="AE72" s="830"/>
      <c r="AF72" s="830">
        <v>20</v>
      </c>
      <c r="AG72" s="830"/>
      <c r="AH72" s="830"/>
      <c r="AI72" s="830"/>
      <c r="AJ72" s="830"/>
      <c r="AK72" s="830">
        <v>60</v>
      </c>
      <c r="AL72" s="830"/>
      <c r="AM72" s="830"/>
      <c r="AN72" s="830"/>
      <c r="AO72" s="830"/>
      <c r="AP72" s="830" t="s">
        <v>546</v>
      </c>
      <c r="AQ72" s="830"/>
      <c r="AR72" s="830"/>
      <c r="AS72" s="830"/>
      <c r="AT72" s="830"/>
      <c r="AU72" s="830" t="s">
        <v>546</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552</v>
      </c>
      <c r="C73" s="874"/>
      <c r="D73" s="874"/>
      <c r="E73" s="874"/>
      <c r="F73" s="874"/>
      <c r="G73" s="874"/>
      <c r="H73" s="874"/>
      <c r="I73" s="874"/>
      <c r="J73" s="874"/>
      <c r="K73" s="874"/>
      <c r="L73" s="874"/>
      <c r="M73" s="874"/>
      <c r="N73" s="874"/>
      <c r="O73" s="874"/>
      <c r="P73" s="875"/>
      <c r="Q73" s="876">
        <v>5908</v>
      </c>
      <c r="R73" s="830"/>
      <c r="S73" s="830"/>
      <c r="T73" s="830"/>
      <c r="U73" s="830"/>
      <c r="V73" s="830">
        <v>3386</v>
      </c>
      <c r="W73" s="830"/>
      <c r="X73" s="830"/>
      <c r="Y73" s="830"/>
      <c r="Z73" s="830"/>
      <c r="AA73" s="830">
        <v>2522</v>
      </c>
      <c r="AB73" s="830"/>
      <c r="AC73" s="830"/>
      <c r="AD73" s="830"/>
      <c r="AE73" s="830"/>
      <c r="AF73" s="830">
        <v>2522</v>
      </c>
      <c r="AG73" s="830"/>
      <c r="AH73" s="830"/>
      <c r="AI73" s="830"/>
      <c r="AJ73" s="830"/>
      <c r="AK73" s="830" t="s">
        <v>546</v>
      </c>
      <c r="AL73" s="830"/>
      <c r="AM73" s="830"/>
      <c r="AN73" s="830"/>
      <c r="AO73" s="830"/>
      <c r="AP73" s="830" t="s">
        <v>546</v>
      </c>
      <c r="AQ73" s="830"/>
      <c r="AR73" s="830"/>
      <c r="AS73" s="830"/>
      <c r="AT73" s="830"/>
      <c r="AU73" s="830" t="s">
        <v>546</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553</v>
      </c>
      <c r="C74" s="874"/>
      <c r="D74" s="874"/>
      <c r="E74" s="874"/>
      <c r="F74" s="874"/>
      <c r="G74" s="874"/>
      <c r="H74" s="874"/>
      <c r="I74" s="874"/>
      <c r="J74" s="874"/>
      <c r="K74" s="874"/>
      <c r="L74" s="874"/>
      <c r="M74" s="874"/>
      <c r="N74" s="874"/>
      <c r="O74" s="874"/>
      <c r="P74" s="875"/>
      <c r="Q74" s="876">
        <v>127</v>
      </c>
      <c r="R74" s="830"/>
      <c r="S74" s="830"/>
      <c r="T74" s="830"/>
      <c r="U74" s="830"/>
      <c r="V74" s="830">
        <v>122</v>
      </c>
      <c r="W74" s="830"/>
      <c r="X74" s="830"/>
      <c r="Y74" s="830"/>
      <c r="Z74" s="830"/>
      <c r="AA74" s="830">
        <v>5</v>
      </c>
      <c r="AB74" s="830"/>
      <c r="AC74" s="830"/>
      <c r="AD74" s="830"/>
      <c r="AE74" s="830"/>
      <c r="AF74" s="830">
        <v>5</v>
      </c>
      <c r="AG74" s="830"/>
      <c r="AH74" s="830"/>
      <c r="AI74" s="830"/>
      <c r="AJ74" s="830"/>
      <c r="AK74" s="830" t="s">
        <v>546</v>
      </c>
      <c r="AL74" s="830"/>
      <c r="AM74" s="830"/>
      <c r="AN74" s="830"/>
      <c r="AO74" s="830"/>
      <c r="AP74" s="830" t="s">
        <v>546</v>
      </c>
      <c r="AQ74" s="830"/>
      <c r="AR74" s="830"/>
      <c r="AS74" s="830"/>
      <c r="AT74" s="830"/>
      <c r="AU74" s="830" t="s">
        <v>546</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375</v>
      </c>
      <c r="B88" s="789" t="s">
        <v>399</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5374</v>
      </c>
      <c r="AG88" s="844"/>
      <c r="AH88" s="844"/>
      <c r="AI88" s="844"/>
      <c r="AJ88" s="844"/>
      <c r="AK88" s="841"/>
      <c r="AL88" s="841"/>
      <c r="AM88" s="841"/>
      <c r="AN88" s="841"/>
      <c r="AO88" s="841"/>
      <c r="AP88" s="844">
        <v>9378</v>
      </c>
      <c r="AQ88" s="844"/>
      <c r="AR88" s="844"/>
      <c r="AS88" s="844"/>
      <c r="AT88" s="844"/>
      <c r="AU88" s="844">
        <v>562</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375</v>
      </c>
      <c r="BR102" s="789" t="s">
        <v>400</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401</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402</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405</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406</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407</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408</v>
      </c>
      <c r="AB109" s="893"/>
      <c r="AC109" s="893"/>
      <c r="AD109" s="893"/>
      <c r="AE109" s="894"/>
      <c r="AF109" s="892" t="s">
        <v>409</v>
      </c>
      <c r="AG109" s="893"/>
      <c r="AH109" s="893"/>
      <c r="AI109" s="893"/>
      <c r="AJ109" s="894"/>
      <c r="AK109" s="892" t="s">
        <v>293</v>
      </c>
      <c r="AL109" s="893"/>
      <c r="AM109" s="893"/>
      <c r="AN109" s="893"/>
      <c r="AO109" s="894"/>
      <c r="AP109" s="892" t="s">
        <v>410</v>
      </c>
      <c r="AQ109" s="893"/>
      <c r="AR109" s="893"/>
      <c r="AS109" s="893"/>
      <c r="AT109" s="895"/>
      <c r="AU109" s="912" t="s">
        <v>407</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408</v>
      </c>
      <c r="BR109" s="893"/>
      <c r="BS109" s="893"/>
      <c r="BT109" s="893"/>
      <c r="BU109" s="894"/>
      <c r="BV109" s="892" t="s">
        <v>409</v>
      </c>
      <c r="BW109" s="893"/>
      <c r="BX109" s="893"/>
      <c r="BY109" s="893"/>
      <c r="BZ109" s="894"/>
      <c r="CA109" s="892" t="s">
        <v>293</v>
      </c>
      <c r="CB109" s="893"/>
      <c r="CC109" s="893"/>
      <c r="CD109" s="893"/>
      <c r="CE109" s="894"/>
      <c r="CF109" s="913" t="s">
        <v>410</v>
      </c>
      <c r="CG109" s="913"/>
      <c r="CH109" s="913"/>
      <c r="CI109" s="913"/>
      <c r="CJ109" s="913"/>
      <c r="CK109" s="892" t="s">
        <v>411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408</v>
      </c>
      <c r="DH109" s="893"/>
      <c r="DI109" s="893"/>
      <c r="DJ109" s="893"/>
      <c r="DK109" s="894"/>
      <c r="DL109" s="892" t="s">
        <v>409</v>
      </c>
      <c r="DM109" s="893"/>
      <c r="DN109" s="893"/>
      <c r="DO109" s="893"/>
      <c r="DP109" s="894"/>
      <c r="DQ109" s="892" t="s">
        <v>293</v>
      </c>
      <c r="DR109" s="893"/>
      <c r="DS109" s="893"/>
      <c r="DT109" s="893"/>
      <c r="DU109" s="894"/>
      <c r="DV109" s="892" t="s">
        <v>410</v>
      </c>
      <c r="DW109" s="893"/>
      <c r="DX109" s="893"/>
      <c r="DY109" s="893"/>
      <c r="DZ109" s="895"/>
    </row>
    <row r="110" spans="1:131" s="230" customFormat="1" ht="26.25" customHeight="1" x14ac:dyDescent="0.15">
      <c r="A110" s="896" t="s">
        <v>412</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473658</v>
      </c>
      <c r="AB110" s="900"/>
      <c r="AC110" s="900"/>
      <c r="AD110" s="900"/>
      <c r="AE110" s="901"/>
      <c r="AF110" s="902">
        <v>488643</v>
      </c>
      <c r="AG110" s="900"/>
      <c r="AH110" s="900"/>
      <c r="AI110" s="900"/>
      <c r="AJ110" s="901"/>
      <c r="AK110" s="902">
        <v>482360</v>
      </c>
      <c r="AL110" s="900"/>
      <c r="AM110" s="900"/>
      <c r="AN110" s="900"/>
      <c r="AO110" s="901"/>
      <c r="AP110" s="903">
        <v>22.7</v>
      </c>
      <c r="AQ110" s="904"/>
      <c r="AR110" s="904"/>
      <c r="AS110" s="904"/>
      <c r="AT110" s="905"/>
      <c r="AU110" s="906" t="s">
        <v>69</v>
      </c>
      <c r="AV110" s="907"/>
      <c r="AW110" s="907"/>
      <c r="AX110" s="907"/>
      <c r="AY110" s="907"/>
      <c r="AZ110" s="929" t="s">
        <v>413</v>
      </c>
      <c r="BA110" s="897"/>
      <c r="BB110" s="897"/>
      <c r="BC110" s="897"/>
      <c r="BD110" s="897"/>
      <c r="BE110" s="897"/>
      <c r="BF110" s="897"/>
      <c r="BG110" s="897"/>
      <c r="BH110" s="897"/>
      <c r="BI110" s="897"/>
      <c r="BJ110" s="897"/>
      <c r="BK110" s="897"/>
      <c r="BL110" s="897"/>
      <c r="BM110" s="897"/>
      <c r="BN110" s="897"/>
      <c r="BO110" s="897"/>
      <c r="BP110" s="898"/>
      <c r="BQ110" s="930">
        <v>3373289</v>
      </c>
      <c r="BR110" s="931"/>
      <c r="BS110" s="931"/>
      <c r="BT110" s="931"/>
      <c r="BU110" s="931"/>
      <c r="BV110" s="931">
        <v>3342453</v>
      </c>
      <c r="BW110" s="931"/>
      <c r="BX110" s="931"/>
      <c r="BY110" s="931"/>
      <c r="BZ110" s="931"/>
      <c r="CA110" s="931">
        <v>4129697</v>
      </c>
      <c r="CB110" s="931"/>
      <c r="CC110" s="931"/>
      <c r="CD110" s="931"/>
      <c r="CE110" s="931"/>
      <c r="CF110" s="944">
        <v>194.5</v>
      </c>
      <c r="CG110" s="945"/>
      <c r="CH110" s="945"/>
      <c r="CI110" s="945"/>
      <c r="CJ110" s="945"/>
      <c r="CK110" s="946" t="s">
        <v>414</v>
      </c>
      <c r="CL110" s="947"/>
      <c r="CM110" s="929" t="s">
        <v>415</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416</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417</v>
      </c>
      <c r="BA111" s="923"/>
      <c r="BB111" s="923"/>
      <c r="BC111" s="923"/>
      <c r="BD111" s="923"/>
      <c r="BE111" s="923"/>
      <c r="BF111" s="923"/>
      <c r="BG111" s="923"/>
      <c r="BH111" s="923"/>
      <c r="BI111" s="923"/>
      <c r="BJ111" s="923"/>
      <c r="BK111" s="923"/>
      <c r="BL111" s="923"/>
      <c r="BM111" s="923"/>
      <c r="BN111" s="923"/>
      <c r="BO111" s="923"/>
      <c r="BP111" s="924"/>
      <c r="BQ111" s="925">
        <v>1275557</v>
      </c>
      <c r="BR111" s="926"/>
      <c r="BS111" s="926"/>
      <c r="BT111" s="926"/>
      <c r="BU111" s="926"/>
      <c r="BV111" s="926">
        <v>1132480</v>
      </c>
      <c r="BW111" s="926"/>
      <c r="BX111" s="926"/>
      <c r="BY111" s="926"/>
      <c r="BZ111" s="926"/>
      <c r="CA111" s="926">
        <v>939639</v>
      </c>
      <c r="CB111" s="926"/>
      <c r="CC111" s="926"/>
      <c r="CD111" s="926"/>
      <c r="CE111" s="926"/>
      <c r="CF111" s="920">
        <v>44.2</v>
      </c>
      <c r="CG111" s="921"/>
      <c r="CH111" s="921"/>
      <c r="CI111" s="921"/>
      <c r="CJ111" s="921"/>
      <c r="CK111" s="948"/>
      <c r="CL111" s="949"/>
      <c r="CM111" s="922" t="s">
        <v>418</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419</v>
      </c>
      <c r="B112" s="953"/>
      <c r="C112" s="923" t="s">
        <v>420</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421</v>
      </c>
      <c r="BA112" s="923"/>
      <c r="BB112" s="923"/>
      <c r="BC112" s="923"/>
      <c r="BD112" s="923"/>
      <c r="BE112" s="923"/>
      <c r="BF112" s="923"/>
      <c r="BG112" s="923"/>
      <c r="BH112" s="923"/>
      <c r="BI112" s="923"/>
      <c r="BJ112" s="923"/>
      <c r="BK112" s="923"/>
      <c r="BL112" s="923"/>
      <c r="BM112" s="923"/>
      <c r="BN112" s="923"/>
      <c r="BO112" s="923"/>
      <c r="BP112" s="924"/>
      <c r="BQ112" s="925">
        <v>1203997</v>
      </c>
      <c r="BR112" s="926"/>
      <c r="BS112" s="926"/>
      <c r="BT112" s="926"/>
      <c r="BU112" s="926"/>
      <c r="BV112" s="926">
        <v>1168194</v>
      </c>
      <c r="BW112" s="926"/>
      <c r="BX112" s="926"/>
      <c r="BY112" s="926"/>
      <c r="BZ112" s="926"/>
      <c r="CA112" s="926">
        <v>1130011</v>
      </c>
      <c r="CB112" s="926"/>
      <c r="CC112" s="926"/>
      <c r="CD112" s="926"/>
      <c r="CE112" s="926"/>
      <c r="CF112" s="920">
        <v>53.2</v>
      </c>
      <c r="CG112" s="921"/>
      <c r="CH112" s="921"/>
      <c r="CI112" s="921"/>
      <c r="CJ112" s="921"/>
      <c r="CK112" s="948"/>
      <c r="CL112" s="949"/>
      <c r="CM112" s="922" t="s">
        <v>422</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423</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88773</v>
      </c>
      <c r="AB113" s="938"/>
      <c r="AC113" s="938"/>
      <c r="AD113" s="938"/>
      <c r="AE113" s="939"/>
      <c r="AF113" s="940">
        <v>85822</v>
      </c>
      <c r="AG113" s="938"/>
      <c r="AH113" s="938"/>
      <c r="AI113" s="938"/>
      <c r="AJ113" s="939"/>
      <c r="AK113" s="940">
        <v>80482</v>
      </c>
      <c r="AL113" s="938"/>
      <c r="AM113" s="938"/>
      <c r="AN113" s="938"/>
      <c r="AO113" s="939"/>
      <c r="AP113" s="941">
        <v>3.8</v>
      </c>
      <c r="AQ113" s="942"/>
      <c r="AR113" s="942"/>
      <c r="AS113" s="942"/>
      <c r="AT113" s="943"/>
      <c r="AU113" s="908"/>
      <c r="AV113" s="909"/>
      <c r="AW113" s="909"/>
      <c r="AX113" s="909"/>
      <c r="AY113" s="909"/>
      <c r="AZ113" s="922" t="s">
        <v>424</v>
      </c>
      <c r="BA113" s="923"/>
      <c r="BB113" s="923"/>
      <c r="BC113" s="923"/>
      <c r="BD113" s="923"/>
      <c r="BE113" s="923"/>
      <c r="BF113" s="923"/>
      <c r="BG113" s="923"/>
      <c r="BH113" s="923"/>
      <c r="BI113" s="923"/>
      <c r="BJ113" s="923"/>
      <c r="BK113" s="923"/>
      <c r="BL113" s="923"/>
      <c r="BM113" s="923"/>
      <c r="BN113" s="923"/>
      <c r="BO113" s="923"/>
      <c r="BP113" s="924"/>
      <c r="BQ113" s="925">
        <v>158926</v>
      </c>
      <c r="BR113" s="926"/>
      <c r="BS113" s="926"/>
      <c r="BT113" s="926"/>
      <c r="BU113" s="926"/>
      <c r="BV113" s="926">
        <v>313534</v>
      </c>
      <c r="BW113" s="926"/>
      <c r="BX113" s="926"/>
      <c r="BY113" s="926"/>
      <c r="BZ113" s="926"/>
      <c r="CA113" s="926">
        <v>561642</v>
      </c>
      <c r="CB113" s="926"/>
      <c r="CC113" s="926"/>
      <c r="CD113" s="926"/>
      <c r="CE113" s="926"/>
      <c r="CF113" s="920">
        <v>26.4</v>
      </c>
      <c r="CG113" s="921"/>
      <c r="CH113" s="921"/>
      <c r="CI113" s="921"/>
      <c r="CJ113" s="921"/>
      <c r="CK113" s="948"/>
      <c r="CL113" s="949"/>
      <c r="CM113" s="922" t="s">
        <v>425</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426</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47604</v>
      </c>
      <c r="AB114" s="959"/>
      <c r="AC114" s="959"/>
      <c r="AD114" s="959"/>
      <c r="AE114" s="960"/>
      <c r="AF114" s="961">
        <v>38233</v>
      </c>
      <c r="AG114" s="959"/>
      <c r="AH114" s="959"/>
      <c r="AI114" s="959"/>
      <c r="AJ114" s="960"/>
      <c r="AK114" s="961">
        <v>38600</v>
      </c>
      <c r="AL114" s="959"/>
      <c r="AM114" s="959"/>
      <c r="AN114" s="959"/>
      <c r="AO114" s="960"/>
      <c r="AP114" s="962">
        <v>1.8</v>
      </c>
      <c r="AQ114" s="963"/>
      <c r="AR114" s="963"/>
      <c r="AS114" s="963"/>
      <c r="AT114" s="964"/>
      <c r="AU114" s="908"/>
      <c r="AV114" s="909"/>
      <c r="AW114" s="909"/>
      <c r="AX114" s="909"/>
      <c r="AY114" s="909"/>
      <c r="AZ114" s="922" t="s">
        <v>427</v>
      </c>
      <c r="BA114" s="923"/>
      <c r="BB114" s="923"/>
      <c r="BC114" s="923"/>
      <c r="BD114" s="923"/>
      <c r="BE114" s="923"/>
      <c r="BF114" s="923"/>
      <c r="BG114" s="923"/>
      <c r="BH114" s="923"/>
      <c r="BI114" s="923"/>
      <c r="BJ114" s="923"/>
      <c r="BK114" s="923"/>
      <c r="BL114" s="923"/>
      <c r="BM114" s="923"/>
      <c r="BN114" s="923"/>
      <c r="BO114" s="923"/>
      <c r="BP114" s="924"/>
      <c r="BQ114" s="925">
        <v>437504</v>
      </c>
      <c r="BR114" s="926"/>
      <c r="BS114" s="926"/>
      <c r="BT114" s="926"/>
      <c r="BU114" s="926"/>
      <c r="BV114" s="926">
        <v>409908</v>
      </c>
      <c r="BW114" s="926"/>
      <c r="BX114" s="926"/>
      <c r="BY114" s="926"/>
      <c r="BZ114" s="926"/>
      <c r="CA114" s="926">
        <v>412257</v>
      </c>
      <c r="CB114" s="926"/>
      <c r="CC114" s="926"/>
      <c r="CD114" s="926"/>
      <c r="CE114" s="926"/>
      <c r="CF114" s="920">
        <v>19.399999999999999</v>
      </c>
      <c r="CG114" s="921"/>
      <c r="CH114" s="921"/>
      <c r="CI114" s="921"/>
      <c r="CJ114" s="921"/>
      <c r="CK114" s="948"/>
      <c r="CL114" s="949"/>
      <c r="CM114" s="922" t="s">
        <v>428</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429</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45376</v>
      </c>
      <c r="AB115" s="938"/>
      <c r="AC115" s="938"/>
      <c r="AD115" s="938"/>
      <c r="AE115" s="939"/>
      <c r="AF115" s="940">
        <v>44664</v>
      </c>
      <c r="AG115" s="938"/>
      <c r="AH115" s="938"/>
      <c r="AI115" s="938"/>
      <c r="AJ115" s="939"/>
      <c r="AK115" s="940">
        <v>94431</v>
      </c>
      <c r="AL115" s="938"/>
      <c r="AM115" s="938"/>
      <c r="AN115" s="938"/>
      <c r="AO115" s="939"/>
      <c r="AP115" s="941">
        <v>4.4000000000000004</v>
      </c>
      <c r="AQ115" s="942"/>
      <c r="AR115" s="942"/>
      <c r="AS115" s="942"/>
      <c r="AT115" s="943"/>
      <c r="AU115" s="908"/>
      <c r="AV115" s="909"/>
      <c r="AW115" s="909"/>
      <c r="AX115" s="909"/>
      <c r="AY115" s="909"/>
      <c r="AZ115" s="922" t="s">
        <v>430</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431</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276</v>
      </c>
      <c r="AB116" s="959"/>
      <c r="AC116" s="959"/>
      <c r="AD116" s="959"/>
      <c r="AE116" s="960"/>
      <c r="AF116" s="961">
        <v>3866</v>
      </c>
      <c r="AG116" s="959"/>
      <c r="AH116" s="959"/>
      <c r="AI116" s="959"/>
      <c r="AJ116" s="960"/>
      <c r="AK116" s="961">
        <v>7301</v>
      </c>
      <c r="AL116" s="959"/>
      <c r="AM116" s="959"/>
      <c r="AN116" s="959"/>
      <c r="AO116" s="960"/>
      <c r="AP116" s="962">
        <v>0.3</v>
      </c>
      <c r="AQ116" s="963"/>
      <c r="AR116" s="963"/>
      <c r="AS116" s="963"/>
      <c r="AT116" s="964"/>
      <c r="AU116" s="908"/>
      <c r="AV116" s="909"/>
      <c r="AW116" s="909"/>
      <c r="AX116" s="909"/>
      <c r="AY116" s="909"/>
      <c r="AZ116" s="967" t="s">
        <v>433</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434</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176</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435</v>
      </c>
      <c r="Z117" s="894"/>
      <c r="AA117" s="978">
        <v>655687</v>
      </c>
      <c r="AB117" s="979"/>
      <c r="AC117" s="979"/>
      <c r="AD117" s="979"/>
      <c r="AE117" s="980"/>
      <c r="AF117" s="981">
        <v>661228</v>
      </c>
      <c r="AG117" s="979"/>
      <c r="AH117" s="979"/>
      <c r="AI117" s="979"/>
      <c r="AJ117" s="980"/>
      <c r="AK117" s="981">
        <v>703174</v>
      </c>
      <c r="AL117" s="979"/>
      <c r="AM117" s="979"/>
      <c r="AN117" s="979"/>
      <c r="AO117" s="980"/>
      <c r="AP117" s="982"/>
      <c r="AQ117" s="983"/>
      <c r="AR117" s="983"/>
      <c r="AS117" s="983"/>
      <c r="AT117" s="984"/>
      <c r="AU117" s="908"/>
      <c r="AV117" s="909"/>
      <c r="AW117" s="909"/>
      <c r="AX117" s="909"/>
      <c r="AY117" s="909"/>
      <c r="AZ117" s="974" t="s">
        <v>436</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437</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408</v>
      </c>
      <c r="AB118" s="893"/>
      <c r="AC118" s="893"/>
      <c r="AD118" s="893"/>
      <c r="AE118" s="894"/>
      <c r="AF118" s="892" t="s">
        <v>409</v>
      </c>
      <c r="AG118" s="893"/>
      <c r="AH118" s="893"/>
      <c r="AI118" s="893"/>
      <c r="AJ118" s="894"/>
      <c r="AK118" s="892" t="s">
        <v>293</v>
      </c>
      <c r="AL118" s="893"/>
      <c r="AM118" s="893"/>
      <c r="AN118" s="893"/>
      <c r="AO118" s="894"/>
      <c r="AP118" s="970" t="s">
        <v>410</v>
      </c>
      <c r="AQ118" s="971"/>
      <c r="AR118" s="971"/>
      <c r="AS118" s="971"/>
      <c r="AT118" s="972"/>
      <c r="AU118" s="908"/>
      <c r="AV118" s="909"/>
      <c r="AW118" s="909"/>
      <c r="AX118" s="909"/>
      <c r="AY118" s="909"/>
      <c r="AZ118" s="973" t="s">
        <v>438</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439</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414</v>
      </c>
      <c r="B119" s="947"/>
      <c r="C119" s="929" t="s">
        <v>415</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176</v>
      </c>
      <c r="BA119" s="251"/>
      <c r="BB119" s="251"/>
      <c r="BC119" s="251"/>
      <c r="BD119" s="251"/>
      <c r="BE119" s="251"/>
      <c r="BF119" s="251"/>
      <c r="BG119" s="251"/>
      <c r="BH119" s="251"/>
      <c r="BI119" s="251"/>
      <c r="BJ119" s="251"/>
      <c r="BK119" s="251"/>
      <c r="BL119" s="251"/>
      <c r="BM119" s="251"/>
      <c r="BN119" s="251"/>
      <c r="BO119" s="977" t="s">
        <v>440</v>
      </c>
      <c r="BP119" s="1005"/>
      <c r="BQ119" s="999">
        <v>6449273</v>
      </c>
      <c r="BR119" s="1000"/>
      <c r="BS119" s="1000"/>
      <c r="BT119" s="1000"/>
      <c r="BU119" s="1000"/>
      <c r="BV119" s="1000">
        <v>6366569</v>
      </c>
      <c r="BW119" s="1000"/>
      <c r="BX119" s="1000"/>
      <c r="BY119" s="1000"/>
      <c r="BZ119" s="1000"/>
      <c r="CA119" s="1000">
        <v>7173246</v>
      </c>
      <c r="CB119" s="1000"/>
      <c r="CC119" s="1000"/>
      <c r="CD119" s="1000"/>
      <c r="CE119" s="1000"/>
      <c r="CF119" s="1001"/>
      <c r="CG119" s="1002"/>
      <c r="CH119" s="1002"/>
      <c r="CI119" s="1002"/>
      <c r="CJ119" s="1003"/>
      <c r="CK119" s="950"/>
      <c r="CL119" s="951"/>
      <c r="CM119" s="973" t="s">
        <v>441</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1275557</v>
      </c>
      <c r="DH119" s="986"/>
      <c r="DI119" s="986"/>
      <c r="DJ119" s="986"/>
      <c r="DK119" s="987"/>
      <c r="DL119" s="985">
        <v>1132480</v>
      </c>
      <c r="DM119" s="986"/>
      <c r="DN119" s="986"/>
      <c r="DO119" s="986"/>
      <c r="DP119" s="987"/>
      <c r="DQ119" s="985">
        <v>939639</v>
      </c>
      <c r="DR119" s="986"/>
      <c r="DS119" s="986"/>
      <c r="DT119" s="986"/>
      <c r="DU119" s="987"/>
      <c r="DV119" s="988">
        <v>44.2</v>
      </c>
      <c r="DW119" s="989"/>
      <c r="DX119" s="989"/>
      <c r="DY119" s="989"/>
      <c r="DZ119" s="990"/>
    </row>
    <row r="120" spans="1:130" s="230" customFormat="1" ht="26.25" customHeight="1" x14ac:dyDescent="0.15">
      <c r="A120" s="1057"/>
      <c r="B120" s="949"/>
      <c r="C120" s="922" t="s">
        <v>418</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442</v>
      </c>
      <c r="AV120" s="992"/>
      <c r="AW120" s="992"/>
      <c r="AX120" s="992"/>
      <c r="AY120" s="993"/>
      <c r="AZ120" s="929" t="s">
        <v>443</v>
      </c>
      <c r="BA120" s="897"/>
      <c r="BB120" s="897"/>
      <c r="BC120" s="897"/>
      <c r="BD120" s="897"/>
      <c r="BE120" s="897"/>
      <c r="BF120" s="897"/>
      <c r="BG120" s="897"/>
      <c r="BH120" s="897"/>
      <c r="BI120" s="897"/>
      <c r="BJ120" s="897"/>
      <c r="BK120" s="897"/>
      <c r="BL120" s="897"/>
      <c r="BM120" s="897"/>
      <c r="BN120" s="897"/>
      <c r="BO120" s="897"/>
      <c r="BP120" s="898"/>
      <c r="BQ120" s="930">
        <v>3013739</v>
      </c>
      <c r="BR120" s="931"/>
      <c r="BS120" s="931"/>
      <c r="BT120" s="931"/>
      <c r="BU120" s="931"/>
      <c r="BV120" s="931">
        <v>2202622</v>
      </c>
      <c r="BW120" s="931"/>
      <c r="BX120" s="931"/>
      <c r="BY120" s="931"/>
      <c r="BZ120" s="931"/>
      <c r="CA120" s="931">
        <v>2078803</v>
      </c>
      <c r="CB120" s="931"/>
      <c r="CC120" s="931"/>
      <c r="CD120" s="931"/>
      <c r="CE120" s="931"/>
      <c r="CF120" s="944">
        <v>97.9</v>
      </c>
      <c r="CG120" s="945"/>
      <c r="CH120" s="945"/>
      <c r="CI120" s="945"/>
      <c r="CJ120" s="945"/>
      <c r="CK120" s="1006" t="s">
        <v>444</v>
      </c>
      <c r="CL120" s="1007"/>
      <c r="CM120" s="1007"/>
      <c r="CN120" s="1007"/>
      <c r="CO120" s="1008"/>
      <c r="CP120" s="1014" t="s">
        <v>392</v>
      </c>
      <c r="CQ120" s="1015"/>
      <c r="CR120" s="1015"/>
      <c r="CS120" s="1015"/>
      <c r="CT120" s="1015"/>
      <c r="CU120" s="1015"/>
      <c r="CV120" s="1015"/>
      <c r="CW120" s="1015"/>
      <c r="CX120" s="1015"/>
      <c r="CY120" s="1015"/>
      <c r="CZ120" s="1015"/>
      <c r="DA120" s="1015"/>
      <c r="DB120" s="1015"/>
      <c r="DC120" s="1015"/>
      <c r="DD120" s="1015"/>
      <c r="DE120" s="1015"/>
      <c r="DF120" s="1016"/>
      <c r="DG120" s="930">
        <v>1077833</v>
      </c>
      <c r="DH120" s="931"/>
      <c r="DI120" s="931"/>
      <c r="DJ120" s="931"/>
      <c r="DK120" s="931"/>
      <c r="DL120" s="931">
        <v>1056540</v>
      </c>
      <c r="DM120" s="931"/>
      <c r="DN120" s="931"/>
      <c r="DO120" s="931"/>
      <c r="DP120" s="931"/>
      <c r="DQ120" s="931">
        <v>1055465</v>
      </c>
      <c r="DR120" s="931"/>
      <c r="DS120" s="931"/>
      <c r="DT120" s="931"/>
      <c r="DU120" s="931"/>
      <c r="DV120" s="932">
        <v>49.7</v>
      </c>
      <c r="DW120" s="932"/>
      <c r="DX120" s="932"/>
      <c r="DY120" s="932"/>
      <c r="DZ120" s="933"/>
    </row>
    <row r="121" spans="1:130" s="230" customFormat="1" ht="26.25" customHeight="1" x14ac:dyDescent="0.15">
      <c r="A121" s="1057"/>
      <c r="B121" s="949"/>
      <c r="C121" s="974" t="s">
        <v>445</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446</v>
      </c>
      <c r="BA121" s="923"/>
      <c r="BB121" s="923"/>
      <c r="BC121" s="923"/>
      <c r="BD121" s="923"/>
      <c r="BE121" s="923"/>
      <c r="BF121" s="923"/>
      <c r="BG121" s="923"/>
      <c r="BH121" s="923"/>
      <c r="BI121" s="923"/>
      <c r="BJ121" s="923"/>
      <c r="BK121" s="923"/>
      <c r="BL121" s="923"/>
      <c r="BM121" s="923"/>
      <c r="BN121" s="923"/>
      <c r="BO121" s="923"/>
      <c r="BP121" s="924"/>
      <c r="BQ121" s="925">
        <v>7776</v>
      </c>
      <c r="BR121" s="926"/>
      <c r="BS121" s="926"/>
      <c r="BT121" s="926"/>
      <c r="BU121" s="926"/>
      <c r="BV121" s="926">
        <v>11895</v>
      </c>
      <c r="BW121" s="926"/>
      <c r="BX121" s="926"/>
      <c r="BY121" s="926"/>
      <c r="BZ121" s="926"/>
      <c r="CA121" s="926">
        <v>79713</v>
      </c>
      <c r="CB121" s="926"/>
      <c r="CC121" s="926"/>
      <c r="CD121" s="926"/>
      <c r="CE121" s="926"/>
      <c r="CF121" s="920">
        <v>3.8</v>
      </c>
      <c r="CG121" s="921"/>
      <c r="CH121" s="921"/>
      <c r="CI121" s="921"/>
      <c r="CJ121" s="921"/>
      <c r="CK121" s="1009"/>
      <c r="CL121" s="1010"/>
      <c r="CM121" s="1010"/>
      <c r="CN121" s="1010"/>
      <c r="CO121" s="1011"/>
      <c r="CP121" s="1019" t="s">
        <v>390</v>
      </c>
      <c r="CQ121" s="1020"/>
      <c r="CR121" s="1020"/>
      <c r="CS121" s="1020"/>
      <c r="CT121" s="1020"/>
      <c r="CU121" s="1020"/>
      <c r="CV121" s="1020"/>
      <c r="CW121" s="1020"/>
      <c r="CX121" s="1020"/>
      <c r="CY121" s="1020"/>
      <c r="CZ121" s="1020"/>
      <c r="DA121" s="1020"/>
      <c r="DB121" s="1020"/>
      <c r="DC121" s="1020"/>
      <c r="DD121" s="1020"/>
      <c r="DE121" s="1020"/>
      <c r="DF121" s="1021"/>
      <c r="DG121" s="925">
        <v>126164</v>
      </c>
      <c r="DH121" s="926"/>
      <c r="DI121" s="926"/>
      <c r="DJ121" s="926"/>
      <c r="DK121" s="926"/>
      <c r="DL121" s="926">
        <v>111654</v>
      </c>
      <c r="DM121" s="926"/>
      <c r="DN121" s="926"/>
      <c r="DO121" s="926"/>
      <c r="DP121" s="926"/>
      <c r="DQ121" s="926">
        <v>74546</v>
      </c>
      <c r="DR121" s="926"/>
      <c r="DS121" s="926"/>
      <c r="DT121" s="926"/>
      <c r="DU121" s="926"/>
      <c r="DV121" s="927">
        <v>3.5</v>
      </c>
      <c r="DW121" s="927"/>
      <c r="DX121" s="927"/>
      <c r="DY121" s="927"/>
      <c r="DZ121" s="928"/>
    </row>
    <row r="122" spans="1:130" s="230" customFormat="1" ht="26.25" customHeight="1" x14ac:dyDescent="0.15">
      <c r="A122" s="1057"/>
      <c r="B122" s="949"/>
      <c r="C122" s="922" t="s">
        <v>428</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447</v>
      </c>
      <c r="BA122" s="965"/>
      <c r="BB122" s="965"/>
      <c r="BC122" s="965"/>
      <c r="BD122" s="965"/>
      <c r="BE122" s="965"/>
      <c r="BF122" s="965"/>
      <c r="BG122" s="965"/>
      <c r="BH122" s="965"/>
      <c r="BI122" s="965"/>
      <c r="BJ122" s="965"/>
      <c r="BK122" s="965"/>
      <c r="BL122" s="965"/>
      <c r="BM122" s="965"/>
      <c r="BN122" s="965"/>
      <c r="BO122" s="965"/>
      <c r="BP122" s="966"/>
      <c r="BQ122" s="999">
        <v>3149321</v>
      </c>
      <c r="BR122" s="1000"/>
      <c r="BS122" s="1000"/>
      <c r="BT122" s="1000"/>
      <c r="BU122" s="1000"/>
      <c r="BV122" s="1000">
        <v>3113982</v>
      </c>
      <c r="BW122" s="1000"/>
      <c r="BX122" s="1000"/>
      <c r="BY122" s="1000"/>
      <c r="BZ122" s="1000"/>
      <c r="CA122" s="1000">
        <v>3740533</v>
      </c>
      <c r="CB122" s="1000"/>
      <c r="CC122" s="1000"/>
      <c r="CD122" s="1000"/>
      <c r="CE122" s="1000"/>
      <c r="CF122" s="1017">
        <v>176.1</v>
      </c>
      <c r="CG122" s="1018"/>
      <c r="CH122" s="1018"/>
      <c r="CI122" s="1018"/>
      <c r="CJ122" s="1018"/>
      <c r="CK122" s="1009"/>
      <c r="CL122" s="1010"/>
      <c r="CM122" s="1010"/>
      <c r="CN122" s="1010"/>
      <c r="CO122" s="1011"/>
      <c r="CP122" s="1019" t="s">
        <v>388</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15">
      <c r="A123" s="1057"/>
      <c r="B123" s="949"/>
      <c r="C123" s="922" t="s">
        <v>434</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176</v>
      </c>
      <c r="BA123" s="251"/>
      <c r="BB123" s="251"/>
      <c r="BC123" s="251"/>
      <c r="BD123" s="251"/>
      <c r="BE123" s="251"/>
      <c r="BF123" s="251"/>
      <c r="BG123" s="251"/>
      <c r="BH123" s="251"/>
      <c r="BI123" s="251"/>
      <c r="BJ123" s="251"/>
      <c r="BK123" s="251"/>
      <c r="BL123" s="251"/>
      <c r="BM123" s="251"/>
      <c r="BN123" s="251"/>
      <c r="BO123" s="977" t="s">
        <v>448</v>
      </c>
      <c r="BP123" s="1005"/>
      <c r="BQ123" s="1063">
        <v>6170836</v>
      </c>
      <c r="BR123" s="1064"/>
      <c r="BS123" s="1064"/>
      <c r="BT123" s="1064"/>
      <c r="BU123" s="1064"/>
      <c r="BV123" s="1064">
        <v>5328499</v>
      </c>
      <c r="BW123" s="1064"/>
      <c r="BX123" s="1064"/>
      <c r="BY123" s="1064"/>
      <c r="BZ123" s="1064"/>
      <c r="CA123" s="1064">
        <v>5899049</v>
      </c>
      <c r="CB123" s="1064"/>
      <c r="CC123" s="1064"/>
      <c r="CD123" s="1064"/>
      <c r="CE123" s="1064"/>
      <c r="CF123" s="1001"/>
      <c r="CG123" s="1002"/>
      <c r="CH123" s="1002"/>
      <c r="CI123" s="1002"/>
      <c r="CJ123" s="1003"/>
      <c r="CK123" s="1009"/>
      <c r="CL123" s="1010"/>
      <c r="CM123" s="1010"/>
      <c r="CN123" s="1010"/>
      <c r="CO123" s="1011"/>
      <c r="CP123" s="1019" t="s">
        <v>389</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437</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449</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12.6</v>
      </c>
      <c r="BR124" s="1027"/>
      <c r="BS124" s="1027"/>
      <c r="BT124" s="1027"/>
      <c r="BU124" s="1027"/>
      <c r="BV124" s="1027">
        <v>47.8</v>
      </c>
      <c r="BW124" s="1027"/>
      <c r="BX124" s="1027"/>
      <c r="BY124" s="1027"/>
      <c r="BZ124" s="1027"/>
      <c r="CA124" s="1027">
        <v>59.9</v>
      </c>
      <c r="CB124" s="1027"/>
      <c r="CC124" s="1027"/>
      <c r="CD124" s="1027"/>
      <c r="CE124" s="1027"/>
      <c r="CF124" s="1028"/>
      <c r="CG124" s="1029"/>
      <c r="CH124" s="1029"/>
      <c r="CI124" s="1029"/>
      <c r="CJ124" s="1030"/>
      <c r="CK124" s="1012"/>
      <c r="CL124" s="1012"/>
      <c r="CM124" s="1012"/>
      <c r="CN124" s="1012"/>
      <c r="CO124" s="1013"/>
      <c r="CP124" s="1019" t="s">
        <v>450</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439</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451</v>
      </c>
      <c r="CL125" s="1007"/>
      <c r="CM125" s="1007"/>
      <c r="CN125" s="1007"/>
      <c r="CO125" s="1008"/>
      <c r="CP125" s="929" t="s">
        <v>452</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441</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45376</v>
      </c>
      <c r="AB126" s="959"/>
      <c r="AC126" s="959"/>
      <c r="AD126" s="959"/>
      <c r="AE126" s="960"/>
      <c r="AF126" s="961">
        <v>44664</v>
      </c>
      <c r="AG126" s="959"/>
      <c r="AH126" s="959"/>
      <c r="AI126" s="959"/>
      <c r="AJ126" s="960"/>
      <c r="AK126" s="961">
        <v>94431</v>
      </c>
      <c r="AL126" s="959"/>
      <c r="AM126" s="959"/>
      <c r="AN126" s="959"/>
      <c r="AO126" s="960"/>
      <c r="AP126" s="962">
        <v>4.4000000000000004</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453</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454</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455</v>
      </c>
      <c r="AY127" s="1032"/>
      <c r="AZ127" s="1032"/>
      <c r="BA127" s="1032"/>
      <c r="BB127" s="1032"/>
      <c r="BC127" s="1032"/>
      <c r="BD127" s="1032"/>
      <c r="BE127" s="1033"/>
      <c r="BF127" s="1034" t="s">
        <v>456</v>
      </c>
      <c r="BG127" s="1032"/>
      <c r="BH127" s="1032"/>
      <c r="BI127" s="1032"/>
      <c r="BJ127" s="1032"/>
      <c r="BK127" s="1032"/>
      <c r="BL127" s="1033"/>
      <c r="BM127" s="1034" t="s">
        <v>457</v>
      </c>
      <c r="BN127" s="1032"/>
      <c r="BO127" s="1032"/>
      <c r="BP127" s="1032"/>
      <c r="BQ127" s="1032"/>
      <c r="BR127" s="1032"/>
      <c r="BS127" s="1033"/>
      <c r="BT127" s="1034" t="s">
        <v>458</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459</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460</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461</v>
      </c>
      <c r="X128" s="1043"/>
      <c r="Y128" s="1043"/>
      <c r="Z128" s="1044"/>
      <c r="AA128" s="1045">
        <v>497</v>
      </c>
      <c r="AB128" s="1046"/>
      <c r="AC128" s="1046"/>
      <c r="AD128" s="1046"/>
      <c r="AE128" s="1047"/>
      <c r="AF128" s="1048" t="s">
        <v>122</v>
      </c>
      <c r="AG128" s="1046"/>
      <c r="AH128" s="1046"/>
      <c r="AI128" s="1046"/>
      <c r="AJ128" s="1047"/>
      <c r="AK128" s="1048">
        <v>4431</v>
      </c>
      <c r="AL128" s="1046"/>
      <c r="AM128" s="1046"/>
      <c r="AN128" s="1046"/>
      <c r="AO128" s="1047"/>
      <c r="AP128" s="1049"/>
      <c r="AQ128" s="1050"/>
      <c r="AR128" s="1050"/>
      <c r="AS128" s="1050"/>
      <c r="AT128" s="1051"/>
      <c r="AU128" s="232"/>
      <c r="AV128" s="232"/>
      <c r="AW128" s="232"/>
      <c r="AX128" s="896" t="s">
        <v>462</v>
      </c>
      <c r="AY128" s="897"/>
      <c r="AZ128" s="897"/>
      <c r="BA128" s="897"/>
      <c r="BB128" s="897"/>
      <c r="BC128" s="897"/>
      <c r="BD128" s="897"/>
      <c r="BE128" s="898"/>
      <c r="BF128" s="1052" t="s">
        <v>122</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463</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464</v>
      </c>
      <c r="X129" s="1071"/>
      <c r="Y129" s="1071"/>
      <c r="Z129" s="1072"/>
      <c r="AA129" s="958">
        <v>2599277</v>
      </c>
      <c r="AB129" s="959"/>
      <c r="AC129" s="959"/>
      <c r="AD129" s="959"/>
      <c r="AE129" s="960"/>
      <c r="AF129" s="961">
        <v>2560453</v>
      </c>
      <c r="AG129" s="959"/>
      <c r="AH129" s="959"/>
      <c r="AI129" s="959"/>
      <c r="AJ129" s="960"/>
      <c r="AK129" s="961">
        <v>2512180</v>
      </c>
      <c r="AL129" s="959"/>
      <c r="AM129" s="959"/>
      <c r="AN129" s="959"/>
      <c r="AO129" s="960"/>
      <c r="AP129" s="1073"/>
      <c r="AQ129" s="1074"/>
      <c r="AR129" s="1074"/>
      <c r="AS129" s="1074"/>
      <c r="AT129" s="1075"/>
      <c r="AU129" s="233"/>
      <c r="AV129" s="233"/>
      <c r="AW129" s="233"/>
      <c r="AX129" s="1065" t="s">
        <v>465</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466</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467</v>
      </c>
      <c r="X130" s="1071"/>
      <c r="Y130" s="1071"/>
      <c r="Z130" s="1072"/>
      <c r="AA130" s="958">
        <v>401625</v>
      </c>
      <c r="AB130" s="959"/>
      <c r="AC130" s="959"/>
      <c r="AD130" s="959"/>
      <c r="AE130" s="960"/>
      <c r="AF130" s="961">
        <v>389229</v>
      </c>
      <c r="AG130" s="959"/>
      <c r="AH130" s="959"/>
      <c r="AI130" s="959"/>
      <c r="AJ130" s="960"/>
      <c r="AK130" s="961">
        <v>388408</v>
      </c>
      <c r="AL130" s="959"/>
      <c r="AM130" s="959"/>
      <c r="AN130" s="959"/>
      <c r="AO130" s="960"/>
      <c r="AP130" s="1073"/>
      <c r="AQ130" s="1074"/>
      <c r="AR130" s="1074"/>
      <c r="AS130" s="1074"/>
      <c r="AT130" s="1075"/>
      <c r="AU130" s="233"/>
      <c r="AV130" s="233"/>
      <c r="AW130" s="233"/>
      <c r="AX130" s="1065" t="s">
        <v>468</v>
      </c>
      <c r="AY130" s="923"/>
      <c r="AZ130" s="923"/>
      <c r="BA130" s="923"/>
      <c r="BB130" s="923"/>
      <c r="BC130" s="923"/>
      <c r="BD130" s="923"/>
      <c r="BE130" s="924"/>
      <c r="BF130" s="1101">
        <v>12.8</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469</v>
      </c>
      <c r="X131" s="1108"/>
      <c r="Y131" s="1108"/>
      <c r="Z131" s="1109"/>
      <c r="AA131" s="1004">
        <v>2197652</v>
      </c>
      <c r="AB131" s="986"/>
      <c r="AC131" s="986"/>
      <c r="AD131" s="986"/>
      <c r="AE131" s="987"/>
      <c r="AF131" s="985">
        <v>2171224</v>
      </c>
      <c r="AG131" s="986"/>
      <c r="AH131" s="986"/>
      <c r="AI131" s="986"/>
      <c r="AJ131" s="987"/>
      <c r="AK131" s="985">
        <v>2123772</v>
      </c>
      <c r="AL131" s="986"/>
      <c r="AM131" s="986"/>
      <c r="AN131" s="986"/>
      <c r="AO131" s="987"/>
      <c r="AP131" s="1110"/>
      <c r="AQ131" s="1111"/>
      <c r="AR131" s="1111"/>
      <c r="AS131" s="1111"/>
      <c r="AT131" s="1112"/>
      <c r="AU131" s="233"/>
      <c r="AV131" s="233"/>
      <c r="AW131" s="233"/>
      <c r="AX131" s="1083" t="s">
        <v>470</v>
      </c>
      <c r="AY131" s="726"/>
      <c r="AZ131" s="726"/>
      <c r="BA131" s="726"/>
      <c r="BB131" s="726"/>
      <c r="BC131" s="726"/>
      <c r="BD131" s="726"/>
      <c r="BE131" s="1036"/>
      <c r="BF131" s="1084">
        <v>59.9</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471</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472</v>
      </c>
      <c r="W132" s="1094"/>
      <c r="X132" s="1094"/>
      <c r="Y132" s="1094"/>
      <c r="Z132" s="1095"/>
      <c r="AA132" s="1096">
        <v>11.537996010000001</v>
      </c>
      <c r="AB132" s="1097"/>
      <c r="AC132" s="1097"/>
      <c r="AD132" s="1097"/>
      <c r="AE132" s="1098"/>
      <c r="AF132" s="1099">
        <v>12.527449949999999</v>
      </c>
      <c r="AG132" s="1097"/>
      <c r="AH132" s="1097"/>
      <c r="AI132" s="1097"/>
      <c r="AJ132" s="1098"/>
      <c r="AK132" s="1099">
        <v>14.612444269999999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473</v>
      </c>
      <c r="W133" s="1077"/>
      <c r="X133" s="1077"/>
      <c r="Y133" s="1077"/>
      <c r="Z133" s="1078"/>
      <c r="AA133" s="1079">
        <v>12.9</v>
      </c>
      <c r="AB133" s="1080"/>
      <c r="AC133" s="1080"/>
      <c r="AD133" s="1080"/>
      <c r="AE133" s="1081"/>
      <c r="AF133" s="1079">
        <v>12.4</v>
      </c>
      <c r="AG133" s="1080"/>
      <c r="AH133" s="1080"/>
      <c r="AI133" s="1080"/>
      <c r="AJ133" s="1081"/>
      <c r="AK133" s="1079">
        <v>12.8</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lYxJIubrLJ+FL78u4dvLKWfCiynWagZWokiXZx/2P+G6mCQ/v+qEkmPM/+TjntCIgI9w/WoCB9SauElClKUKuw==" saltValue="jmFZLbrTPrp5WOxbtlxo6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n0jGyV6MKgqK6uy+Bx7rrY3f1Y5uyo4CCDmGvv8uYx+C9XRsIa+R69+TrRP5qSUscDg3ca+ZV5SwBly/fwU4ww==" saltValue="kB1oNC7pejA5WP2LIxMnQ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13UR85Irh4JtGDnDzvsmTb4hWxnpzAGx2FEKufQhM+Az34XRfimLhT05Ng0/ZfZVjcQv02gKfE4GDG2habPfQ==" saltValue="CwGIsb+xicZJ8IwAs233Y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477</v>
      </c>
      <c r="AP7" s="272"/>
      <c r="AQ7" s="273" t="s">
        <v>478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479</v>
      </c>
      <c r="AQ8" s="279" t="s">
        <v>480</v>
      </c>
      <c r="AR8" s="280" t="s">
        <v>481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482</v>
      </c>
      <c r="AL9" s="1117"/>
      <c r="AM9" s="1117"/>
      <c r="AN9" s="1118"/>
      <c r="AO9" s="281">
        <v>542478</v>
      </c>
      <c r="AP9" s="281">
        <v>113703</v>
      </c>
      <c r="AQ9" s="282">
        <v>243450</v>
      </c>
      <c r="AR9" s="283">
        <v>-53.3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483</v>
      </c>
      <c r="AL10" s="1117"/>
      <c r="AM10" s="1117"/>
      <c r="AN10" s="1118"/>
      <c r="AO10" s="284">
        <v>285143</v>
      </c>
      <c r="AP10" s="284">
        <v>59766</v>
      </c>
      <c r="AQ10" s="285">
        <v>36828</v>
      </c>
      <c r="AR10" s="286">
        <v>62.3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484</v>
      </c>
      <c r="AL11" s="1117"/>
      <c r="AM11" s="1117"/>
      <c r="AN11" s="1118"/>
      <c r="AO11" s="284">
        <v>86234</v>
      </c>
      <c r="AP11" s="284">
        <v>18075</v>
      </c>
      <c r="AQ11" s="285">
        <v>2575</v>
      </c>
      <c r="AR11" s="286">
        <v>601.9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485</v>
      </c>
      <c r="AL12" s="1117"/>
      <c r="AM12" s="1117"/>
      <c r="AN12" s="1118"/>
      <c r="AO12" s="284" t="s">
        <v>486</v>
      </c>
      <c r="AP12" s="284" t="s">
        <v>486</v>
      </c>
      <c r="AQ12" s="285" t="s">
        <v>486</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487</v>
      </c>
      <c r="AL13" s="1117"/>
      <c r="AM13" s="1117"/>
      <c r="AN13" s="1118"/>
      <c r="AO13" s="284">
        <v>40257</v>
      </c>
      <c r="AP13" s="284">
        <v>8438</v>
      </c>
      <c r="AQ13" s="285">
        <v>11862</v>
      </c>
      <c r="AR13" s="286">
        <v>-28.9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488</v>
      </c>
      <c r="AL14" s="1117"/>
      <c r="AM14" s="1117"/>
      <c r="AN14" s="1118"/>
      <c r="AO14" s="284">
        <v>32700</v>
      </c>
      <c r="AP14" s="284">
        <v>6854</v>
      </c>
      <c r="AQ14" s="285">
        <v>4647</v>
      </c>
      <c r="AR14" s="286">
        <v>47.5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489</v>
      </c>
      <c r="AL15" s="1120"/>
      <c r="AM15" s="1120"/>
      <c r="AN15" s="1121"/>
      <c r="AO15" s="284">
        <v>-34164</v>
      </c>
      <c r="AP15" s="284">
        <v>-7161</v>
      </c>
      <c r="AQ15" s="285">
        <v>-13358</v>
      </c>
      <c r="AR15" s="286">
        <v>-46.4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176</v>
      </c>
      <c r="AL16" s="1120"/>
      <c r="AM16" s="1120"/>
      <c r="AN16" s="1121"/>
      <c r="AO16" s="284">
        <v>952648</v>
      </c>
      <c r="AP16" s="284">
        <v>199675</v>
      </c>
      <c r="AQ16" s="285">
        <v>286004</v>
      </c>
      <c r="AR16" s="286">
        <v>-30.2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494</v>
      </c>
      <c r="AL21" s="1123"/>
      <c r="AM21" s="1123"/>
      <c r="AN21" s="1124"/>
      <c r="AO21" s="297">
        <v>14.67</v>
      </c>
      <c r="AP21" s="298">
        <v>24.25</v>
      </c>
      <c r="AQ21" s="299">
        <v>-9.58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495</v>
      </c>
      <c r="AL22" s="1123"/>
      <c r="AM22" s="1123"/>
      <c r="AN22" s="1124"/>
      <c r="AO22" s="302">
        <v>97.2</v>
      </c>
      <c r="AP22" s="303">
        <v>95.4</v>
      </c>
      <c r="AQ22" s="304">
        <v>1.8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496</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477</v>
      </c>
      <c r="AP30" s="272"/>
      <c r="AQ30" s="273" t="s">
        <v>478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479</v>
      </c>
      <c r="AQ31" s="279" t="s">
        <v>480</v>
      </c>
      <c r="AR31" s="280" t="s">
        <v>481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499</v>
      </c>
      <c r="AL32" s="1131"/>
      <c r="AM32" s="1131"/>
      <c r="AN32" s="1132"/>
      <c r="AO32" s="312">
        <v>482360</v>
      </c>
      <c r="AP32" s="312">
        <v>101102</v>
      </c>
      <c r="AQ32" s="313">
        <v>167387</v>
      </c>
      <c r="AR32" s="314">
        <v>-39.6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500</v>
      </c>
      <c r="AL33" s="1131"/>
      <c r="AM33" s="1131"/>
      <c r="AN33" s="1132"/>
      <c r="AO33" s="312" t="s">
        <v>486</v>
      </c>
      <c r="AP33" s="312" t="s">
        <v>486</v>
      </c>
      <c r="AQ33" s="313" t="s">
        <v>486</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501</v>
      </c>
      <c r="AL34" s="1131"/>
      <c r="AM34" s="1131"/>
      <c r="AN34" s="1132"/>
      <c r="AO34" s="312" t="s">
        <v>486</v>
      </c>
      <c r="AP34" s="312" t="s">
        <v>486</v>
      </c>
      <c r="AQ34" s="313">
        <v>5</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502</v>
      </c>
      <c r="AL35" s="1131"/>
      <c r="AM35" s="1131"/>
      <c r="AN35" s="1132"/>
      <c r="AO35" s="312">
        <v>80482</v>
      </c>
      <c r="AP35" s="312">
        <v>16869</v>
      </c>
      <c r="AQ35" s="313">
        <v>34589</v>
      </c>
      <c r="AR35" s="314">
        <v>-51.2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503</v>
      </c>
      <c r="AL36" s="1131"/>
      <c r="AM36" s="1131"/>
      <c r="AN36" s="1132"/>
      <c r="AO36" s="312">
        <v>38600</v>
      </c>
      <c r="AP36" s="312">
        <v>8091</v>
      </c>
      <c r="AQ36" s="313">
        <v>2508</v>
      </c>
      <c r="AR36" s="314">
        <v>222.6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504</v>
      </c>
      <c r="AL37" s="1131"/>
      <c r="AM37" s="1131"/>
      <c r="AN37" s="1132"/>
      <c r="AO37" s="312">
        <v>94431</v>
      </c>
      <c r="AP37" s="312">
        <v>19793</v>
      </c>
      <c r="AQ37" s="313">
        <v>1525</v>
      </c>
      <c r="AR37" s="314">
        <v>1197.9000000000001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505</v>
      </c>
      <c r="AL38" s="1134"/>
      <c r="AM38" s="1134"/>
      <c r="AN38" s="1135"/>
      <c r="AO38" s="315">
        <v>7301</v>
      </c>
      <c r="AP38" s="315">
        <v>1530</v>
      </c>
      <c r="AQ38" s="316">
        <v>44</v>
      </c>
      <c r="AR38" s="304">
        <v>3377.3</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506</v>
      </c>
      <c r="AL39" s="1134"/>
      <c r="AM39" s="1134"/>
      <c r="AN39" s="1135"/>
      <c r="AO39" s="312">
        <v>-4431</v>
      </c>
      <c r="AP39" s="312">
        <v>-929</v>
      </c>
      <c r="AQ39" s="313">
        <v>-7489</v>
      </c>
      <c r="AR39" s="314">
        <v>-87.6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507</v>
      </c>
      <c r="AL40" s="1131"/>
      <c r="AM40" s="1131"/>
      <c r="AN40" s="1132"/>
      <c r="AO40" s="312">
        <v>-388408</v>
      </c>
      <c r="AP40" s="312">
        <v>-81410</v>
      </c>
      <c r="AQ40" s="313">
        <v>-138932</v>
      </c>
      <c r="AR40" s="314">
        <v>-41.4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286</v>
      </c>
      <c r="AL41" s="1137"/>
      <c r="AM41" s="1137"/>
      <c r="AN41" s="1138"/>
      <c r="AO41" s="312">
        <v>310335</v>
      </c>
      <c r="AP41" s="312">
        <v>65046</v>
      </c>
      <c r="AQ41" s="313">
        <v>59636</v>
      </c>
      <c r="AR41" s="314">
        <v>9.1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477</v>
      </c>
      <c r="AN49" s="1127" t="s">
        <v>510</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511</v>
      </c>
      <c r="AO50" s="329" t="s">
        <v>512</v>
      </c>
      <c r="AP50" s="330" t="s">
        <v>513</v>
      </c>
      <c r="AQ50" s="331" t="s">
        <v>514</v>
      </c>
      <c r="AR50" s="332" t="s">
        <v>515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845012</v>
      </c>
      <c r="AN51" s="334">
        <v>161354</v>
      </c>
      <c r="AO51" s="335">
        <v>-12.4</v>
      </c>
      <c r="AP51" s="336">
        <v>190274</v>
      </c>
      <c r="AQ51" s="337">
        <v>13.6</v>
      </c>
      <c r="AR51" s="338">
        <v>-26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468780</v>
      </c>
      <c r="AN52" s="342">
        <v>89513</v>
      </c>
      <c r="AO52" s="343">
        <v>0.1</v>
      </c>
      <c r="AP52" s="344">
        <v>88584</v>
      </c>
      <c r="AQ52" s="345">
        <v>7.3</v>
      </c>
      <c r="AR52" s="346">
        <v>-7.2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1025073</v>
      </c>
      <c r="AN53" s="334">
        <v>200014</v>
      </c>
      <c r="AO53" s="335">
        <v>24</v>
      </c>
      <c r="AP53" s="336">
        <v>301035</v>
      </c>
      <c r="AQ53" s="337">
        <v>58.2</v>
      </c>
      <c r="AR53" s="338">
        <v>-34.200000000000003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426296</v>
      </c>
      <c r="AN54" s="342">
        <v>83180</v>
      </c>
      <c r="AO54" s="343">
        <v>-7.1</v>
      </c>
      <c r="AP54" s="344">
        <v>154376</v>
      </c>
      <c r="AQ54" s="345">
        <v>74.3</v>
      </c>
      <c r="AR54" s="346">
        <v>-81.400000000000006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535546</v>
      </c>
      <c r="AN55" s="334">
        <v>107712</v>
      </c>
      <c r="AO55" s="335">
        <v>-46.1</v>
      </c>
      <c r="AP55" s="336">
        <v>277467</v>
      </c>
      <c r="AQ55" s="337">
        <v>-7.8</v>
      </c>
      <c r="AR55" s="338">
        <v>-38.299999999999997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254267</v>
      </c>
      <c r="AN56" s="342">
        <v>51140</v>
      </c>
      <c r="AO56" s="343">
        <v>-38.5</v>
      </c>
      <c r="AP56" s="344">
        <v>128378</v>
      </c>
      <c r="AQ56" s="345">
        <v>-16.8</v>
      </c>
      <c r="AR56" s="346">
        <v>-21.7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1075411</v>
      </c>
      <c r="AN57" s="334">
        <v>220824</v>
      </c>
      <c r="AO57" s="335">
        <v>105</v>
      </c>
      <c r="AP57" s="336">
        <v>282256</v>
      </c>
      <c r="AQ57" s="337">
        <v>1.7</v>
      </c>
      <c r="AR57" s="338">
        <v>103.3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396270</v>
      </c>
      <c r="AN58" s="342">
        <v>81370</v>
      </c>
      <c r="AO58" s="343">
        <v>59.1</v>
      </c>
      <c r="AP58" s="344">
        <v>145453</v>
      </c>
      <c r="AQ58" s="345">
        <v>13.3</v>
      </c>
      <c r="AR58" s="346">
        <v>45.8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1174092</v>
      </c>
      <c r="AN59" s="334">
        <v>246089</v>
      </c>
      <c r="AO59" s="335">
        <v>11.4</v>
      </c>
      <c r="AP59" s="336">
        <v>295341</v>
      </c>
      <c r="AQ59" s="337">
        <v>4.5999999999999996</v>
      </c>
      <c r="AR59" s="338">
        <v>6.8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369283</v>
      </c>
      <c r="AN60" s="342">
        <v>77402</v>
      </c>
      <c r="AO60" s="343">
        <v>-4.9000000000000004</v>
      </c>
      <c r="AP60" s="344">
        <v>137402</v>
      </c>
      <c r="AQ60" s="345">
        <v>-5.5</v>
      </c>
      <c r="AR60" s="346">
        <v>0.6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931027</v>
      </c>
      <c r="AN61" s="349">
        <v>187199</v>
      </c>
      <c r="AO61" s="350">
        <v>16.399999999999999</v>
      </c>
      <c r="AP61" s="351">
        <v>269275</v>
      </c>
      <c r="AQ61" s="352">
        <v>14.1</v>
      </c>
      <c r="AR61" s="338">
        <v>2.2999999999999998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382979</v>
      </c>
      <c r="AN62" s="342">
        <v>76521</v>
      </c>
      <c r="AO62" s="343">
        <v>1.7</v>
      </c>
      <c r="AP62" s="344">
        <v>130839</v>
      </c>
      <c r="AQ62" s="345">
        <v>14.5</v>
      </c>
      <c r="AR62" s="346">
        <v>-12.8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0Ug15QE7omvYQq3/VPkmEOjTBLBvg1il5id82ljYxXXXp7AOEr/VajNcL0SpUk7MNXgsIqDrV9oMaaEeKuLXCQ==" saltValue="QNee2G4QpU/0UQQyjmU4Y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474</v>
      </c>
    </row>
    <row r="121" spans="125:125" ht="13.5" hidden="1" customHeight="1" x14ac:dyDescent="0.15">
      <c r="DU121" s="259"/>
    </row>
  </sheetData>
  <sheetProtection algorithmName="SHA-512" hashValue="Rw6IptO4UEhF8PehDLlWuS0lUS//LesqrFq66nV5mS+HvSA1MLorlPghCO4XBJUAo/u4V/6TbQoW8V7PcOCSCQ==" saltValue="8Y8qmMiv/nOmj8J8kTFUe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474</v>
      </c>
    </row>
  </sheetData>
  <sheetProtection algorithmName="SHA-512" hashValue="ek5/WzFdjL9ffi7C985MSHY8dEF5U59RBBLRhlV+DGUG0J0SqLnYtFPcevI6Hh9TERYKb1pv/hE4IpBEqA15Iw==" saltValue="SPx0df6KtTfabtXsET580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39" t="s">
        <v>3</v>
      </c>
      <c r="D47" s="1139"/>
      <c r="E47" s="1140"/>
      <c r="F47" s="11">
        <v>30.72</v>
      </c>
      <c r="G47" s="12">
        <v>20.57</v>
      </c>
      <c r="H47" s="12">
        <v>31.56</v>
      </c>
      <c r="I47" s="12">
        <v>13.25</v>
      </c>
      <c r="J47" s="13">
        <v>13.74</v>
      </c>
    </row>
    <row r="48" spans="2:10" ht="57.75" customHeight="1" x14ac:dyDescent="0.15">
      <c r="B48" s="14"/>
      <c r="C48" s="1141" t="s">
        <v>4</v>
      </c>
      <c r="D48" s="1141"/>
      <c r="E48" s="1142"/>
      <c r="F48" s="15">
        <v>4.0599999999999996</v>
      </c>
      <c r="G48" s="16">
        <v>8.2799999999999994</v>
      </c>
      <c r="H48" s="16">
        <v>7.76</v>
      </c>
      <c r="I48" s="16">
        <v>7.07</v>
      </c>
      <c r="J48" s="17">
        <v>10.31</v>
      </c>
    </row>
    <row r="49" spans="2:10" ht="57.75" customHeight="1" thickBot="1" x14ac:dyDescent="0.2">
      <c r="B49" s="18"/>
      <c r="C49" s="1143" t="s">
        <v>5</v>
      </c>
      <c r="D49" s="1143"/>
      <c r="E49" s="1144"/>
      <c r="F49" s="19" t="s">
        <v>529</v>
      </c>
      <c r="G49" s="20" t="s">
        <v>530</v>
      </c>
      <c r="H49" s="20">
        <v>6.76</v>
      </c>
      <c r="I49" s="20" t="s">
        <v>531</v>
      </c>
      <c r="J49" s="21" t="s">
        <v>532</v>
      </c>
    </row>
    <row r="50" spans="2:10" x14ac:dyDescent="0.15"/>
  </sheetData>
  <sheetProtection algorithmName="SHA-512" hashValue="sXJYsSpT+j1rn+EsWO4OP2AAJMDefeyhqVh3iAvG7TSI2G5cskueUQdqgkDH9d1sbkr3wLml7BwjakX3ucuRpA==" saltValue="V+Q9/lZHNLp9I6+SgU44E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51" t="s">
        <v>533</v>
      </c>
      <c r="D34" s="1151"/>
      <c r="E34" s="1152"/>
      <c r="F34" s="32">
        <v>4.05</v>
      </c>
      <c r="G34" s="33">
        <v>8.2799999999999994</v>
      </c>
      <c r="H34" s="33">
        <v>7.75</v>
      </c>
      <c r="I34" s="33">
        <v>7.07</v>
      </c>
      <c r="J34" s="34">
        <v>10.3</v>
      </c>
      <c r="K34" s="22"/>
      <c r="L34" s="22"/>
      <c r="M34" s="22"/>
      <c r="N34" s="22"/>
      <c r="O34" s="22"/>
      <c r="P34" s="22"/>
    </row>
    <row r="35" spans="1:16" ht="39" customHeight="1" x14ac:dyDescent="0.15">
      <c r="A35" s="22"/>
      <c r="B35" s="35"/>
      <c r="C35" s="1145" t="s">
        <v>534</v>
      </c>
      <c r="D35" s="1146"/>
      <c r="E35" s="1147"/>
      <c r="F35" s="36">
        <v>4.3099999999999996</v>
      </c>
      <c r="G35" s="37">
        <v>4.7300000000000004</v>
      </c>
      <c r="H35" s="37">
        <v>4.43</v>
      </c>
      <c r="I35" s="37">
        <v>4.8499999999999996</v>
      </c>
      <c r="J35" s="38">
        <v>4.7</v>
      </c>
      <c r="K35" s="22"/>
      <c r="L35" s="22"/>
      <c r="M35" s="22"/>
      <c r="N35" s="22"/>
      <c r="O35" s="22"/>
      <c r="P35" s="22"/>
    </row>
    <row r="36" spans="1:16" ht="39" customHeight="1" x14ac:dyDescent="0.15">
      <c r="A36" s="22"/>
      <c r="B36" s="35"/>
      <c r="C36" s="1145" t="s">
        <v>535</v>
      </c>
      <c r="D36" s="1146"/>
      <c r="E36" s="1147"/>
      <c r="F36" s="36">
        <v>1.57</v>
      </c>
      <c r="G36" s="37">
        <v>1.4</v>
      </c>
      <c r="H36" s="37">
        <v>3.7</v>
      </c>
      <c r="I36" s="37">
        <v>1.48</v>
      </c>
      <c r="J36" s="38">
        <v>1.46</v>
      </c>
      <c r="K36" s="22"/>
      <c r="L36" s="22"/>
      <c r="M36" s="22"/>
      <c r="N36" s="22"/>
      <c r="O36" s="22"/>
      <c r="P36" s="22"/>
    </row>
    <row r="37" spans="1:16" ht="39" customHeight="1" x14ac:dyDescent="0.15">
      <c r="A37" s="22"/>
      <c r="B37" s="35"/>
      <c r="C37" s="1145" t="s">
        <v>536</v>
      </c>
      <c r="D37" s="1146"/>
      <c r="E37" s="1147"/>
      <c r="F37" s="36">
        <v>2.85</v>
      </c>
      <c r="G37" s="37">
        <v>0.77</v>
      </c>
      <c r="H37" s="37">
        <v>0.98</v>
      </c>
      <c r="I37" s="37">
        <v>0.5</v>
      </c>
      <c r="J37" s="38">
        <v>1.1000000000000001</v>
      </c>
      <c r="K37" s="22"/>
      <c r="L37" s="22"/>
      <c r="M37" s="22"/>
      <c r="N37" s="22"/>
      <c r="O37" s="22"/>
      <c r="P37" s="22"/>
    </row>
    <row r="38" spans="1:16" ht="39" customHeight="1" x14ac:dyDescent="0.15">
      <c r="A38" s="22"/>
      <c r="B38" s="35"/>
      <c r="C38" s="1145" t="s">
        <v>537</v>
      </c>
      <c r="D38" s="1146"/>
      <c r="E38" s="1147"/>
      <c r="F38" s="36">
        <v>0.06</v>
      </c>
      <c r="G38" s="37">
        <v>7.0000000000000007E-2</v>
      </c>
      <c r="H38" s="37">
        <v>7.0000000000000007E-2</v>
      </c>
      <c r="I38" s="37">
        <v>0.13</v>
      </c>
      <c r="J38" s="38">
        <v>0.05</v>
      </c>
      <c r="K38" s="22"/>
      <c r="L38" s="22"/>
      <c r="M38" s="22"/>
      <c r="N38" s="22"/>
      <c r="O38" s="22"/>
      <c r="P38" s="22"/>
    </row>
    <row r="39" spans="1:16" ht="39" customHeight="1" x14ac:dyDescent="0.15">
      <c r="A39" s="22"/>
      <c r="B39" s="35"/>
      <c r="C39" s="1145" t="s">
        <v>538</v>
      </c>
      <c r="D39" s="1146"/>
      <c r="E39" s="1147"/>
      <c r="F39" s="36">
        <v>0</v>
      </c>
      <c r="G39" s="37">
        <v>0</v>
      </c>
      <c r="H39" s="37">
        <v>0</v>
      </c>
      <c r="I39" s="37">
        <v>0</v>
      </c>
      <c r="J39" s="38">
        <v>0</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539</v>
      </c>
      <c r="D42" s="1146"/>
      <c r="E42" s="1147"/>
      <c r="F42" s="36" t="s">
        <v>486</v>
      </c>
      <c r="G42" s="37" t="s">
        <v>486</v>
      </c>
      <c r="H42" s="37" t="s">
        <v>486</v>
      </c>
      <c r="I42" s="37" t="s">
        <v>486</v>
      </c>
      <c r="J42" s="38" t="s">
        <v>486</v>
      </c>
      <c r="K42" s="22"/>
      <c r="L42" s="22"/>
      <c r="M42" s="22"/>
      <c r="N42" s="22"/>
      <c r="O42" s="22"/>
      <c r="P42" s="22"/>
    </row>
    <row r="43" spans="1:16" ht="39" customHeight="1" thickBot="1" x14ac:dyDescent="0.2">
      <c r="A43" s="22"/>
      <c r="B43" s="40"/>
      <c r="C43" s="1148" t="s">
        <v>540</v>
      </c>
      <c r="D43" s="1149"/>
      <c r="E43" s="1150"/>
      <c r="F43" s="41" t="s">
        <v>486</v>
      </c>
      <c r="G43" s="42" t="s">
        <v>486</v>
      </c>
      <c r="H43" s="42" t="s">
        <v>486</v>
      </c>
      <c r="I43" s="42" t="s">
        <v>486</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i7hG5uVtVAMRN0eYFWfARkS+FLthl+QwOQyvoFMH3QX0UJNvjb/3DwizcKnPqBV6KLspCON1Ljn4C3Limz5MMQ==" saltValue="uL8F6v545+BqBdxC0LAE9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469</v>
      </c>
      <c r="L45" s="60">
        <v>477</v>
      </c>
      <c r="M45" s="60">
        <v>474</v>
      </c>
      <c r="N45" s="60">
        <v>489</v>
      </c>
      <c r="O45" s="61">
        <v>482</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486</v>
      </c>
      <c r="L46" s="64" t="s">
        <v>486</v>
      </c>
      <c r="M46" s="64" t="s">
        <v>486</v>
      </c>
      <c r="N46" s="64" t="s">
        <v>486</v>
      </c>
      <c r="O46" s="65" t="s">
        <v>486</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486</v>
      </c>
      <c r="L47" s="64" t="s">
        <v>486</v>
      </c>
      <c r="M47" s="64" t="s">
        <v>486</v>
      </c>
      <c r="N47" s="64" t="s">
        <v>486</v>
      </c>
      <c r="O47" s="65" t="s">
        <v>486</v>
      </c>
      <c r="P47" s="48"/>
      <c r="Q47" s="48"/>
      <c r="R47" s="48"/>
      <c r="S47" s="48"/>
      <c r="T47" s="48"/>
      <c r="U47" s="48"/>
    </row>
    <row r="48" spans="1:21" ht="30.75" customHeight="1" x14ac:dyDescent="0.15">
      <c r="A48" s="48"/>
      <c r="B48" s="1155"/>
      <c r="C48" s="1156"/>
      <c r="D48" s="62"/>
      <c r="E48" s="1161" t="s">
        <v>13</v>
      </c>
      <c r="F48" s="1161"/>
      <c r="G48" s="1161"/>
      <c r="H48" s="1161"/>
      <c r="I48" s="1161"/>
      <c r="J48" s="1162"/>
      <c r="K48" s="63">
        <v>91</v>
      </c>
      <c r="L48" s="64">
        <v>90</v>
      </c>
      <c r="M48" s="64">
        <v>89</v>
      </c>
      <c r="N48" s="64">
        <v>86</v>
      </c>
      <c r="O48" s="65">
        <v>80</v>
      </c>
      <c r="P48" s="48"/>
      <c r="Q48" s="48"/>
      <c r="R48" s="48"/>
      <c r="S48" s="48"/>
      <c r="T48" s="48"/>
      <c r="U48" s="48"/>
    </row>
    <row r="49" spans="1:21" ht="30.75" customHeight="1" x14ac:dyDescent="0.15">
      <c r="A49" s="48"/>
      <c r="B49" s="1155"/>
      <c r="C49" s="1156"/>
      <c r="D49" s="62"/>
      <c r="E49" s="1161" t="s">
        <v>14</v>
      </c>
      <c r="F49" s="1161"/>
      <c r="G49" s="1161"/>
      <c r="H49" s="1161"/>
      <c r="I49" s="1161"/>
      <c r="J49" s="1162"/>
      <c r="K49" s="63">
        <v>65</v>
      </c>
      <c r="L49" s="64">
        <v>58</v>
      </c>
      <c r="M49" s="64">
        <v>48</v>
      </c>
      <c r="N49" s="64">
        <v>38</v>
      </c>
      <c r="O49" s="65">
        <v>39</v>
      </c>
      <c r="P49" s="48"/>
      <c r="Q49" s="48"/>
      <c r="R49" s="48"/>
      <c r="S49" s="48"/>
      <c r="T49" s="48"/>
      <c r="U49" s="48"/>
    </row>
    <row r="50" spans="1:21" ht="30.75" customHeight="1" x14ac:dyDescent="0.15">
      <c r="A50" s="48"/>
      <c r="B50" s="1155"/>
      <c r="C50" s="1156"/>
      <c r="D50" s="62"/>
      <c r="E50" s="1161" t="s">
        <v>15</v>
      </c>
      <c r="F50" s="1161"/>
      <c r="G50" s="1161"/>
      <c r="H50" s="1161"/>
      <c r="I50" s="1161"/>
      <c r="J50" s="1162"/>
      <c r="K50" s="63">
        <v>47</v>
      </c>
      <c r="L50" s="64">
        <v>46</v>
      </c>
      <c r="M50" s="64">
        <v>45</v>
      </c>
      <c r="N50" s="64">
        <v>45</v>
      </c>
      <c r="O50" s="65">
        <v>94</v>
      </c>
      <c r="P50" s="48"/>
      <c r="Q50" s="48"/>
      <c r="R50" s="48"/>
      <c r="S50" s="48"/>
      <c r="T50" s="48"/>
      <c r="U50" s="48"/>
    </row>
    <row r="51" spans="1:21" ht="30.75" customHeight="1" x14ac:dyDescent="0.15">
      <c r="A51" s="48"/>
      <c r="B51" s="1157"/>
      <c r="C51" s="1158"/>
      <c r="D51" s="66"/>
      <c r="E51" s="1161" t="s">
        <v>16</v>
      </c>
      <c r="F51" s="1161"/>
      <c r="G51" s="1161"/>
      <c r="H51" s="1161"/>
      <c r="I51" s="1161"/>
      <c r="J51" s="1162"/>
      <c r="K51" s="63">
        <v>0</v>
      </c>
      <c r="L51" s="64">
        <v>1</v>
      </c>
      <c r="M51" s="64">
        <v>0</v>
      </c>
      <c r="N51" s="64">
        <v>4</v>
      </c>
      <c r="O51" s="65">
        <v>7</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409</v>
      </c>
      <c r="L52" s="64">
        <v>412</v>
      </c>
      <c r="M52" s="64">
        <v>402</v>
      </c>
      <c r="N52" s="64">
        <v>389</v>
      </c>
      <c r="O52" s="65">
        <v>392</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263</v>
      </c>
      <c r="L53" s="69">
        <v>260</v>
      </c>
      <c r="M53" s="69">
        <v>254</v>
      </c>
      <c r="N53" s="69">
        <v>273</v>
      </c>
      <c r="O53" s="70">
        <v>310</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b/utXoppCB66bbGFVOeT2lHWLqGbauSb0rIJcQJ4DoaxAC5swoDo+u3KvgZybQ+NiXyX7Xo6h4DbdpaLJto5NQ==" saltValue="RmiKQOwdC5FIgU/mv1Cdd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524</v>
      </c>
      <c r="J40" s="103" t="s">
        <v>525</v>
      </c>
      <c r="K40" s="103" t="s">
        <v>526</v>
      </c>
      <c r="L40" s="103" t="s">
        <v>527</v>
      </c>
      <c r="M40" s="104" t="s">
        <v>528</v>
      </c>
    </row>
    <row r="41" spans="2:13" ht="27.75" customHeight="1" x14ac:dyDescent="0.15">
      <c r="B41" s="1184" t="s">
        <v>30</v>
      </c>
      <c r="C41" s="1185"/>
      <c r="D41" s="105"/>
      <c r="E41" s="1190" t="s">
        <v>31</v>
      </c>
      <c r="F41" s="1190"/>
      <c r="G41" s="1190"/>
      <c r="H41" s="1191"/>
      <c r="I41" s="355">
        <v>3748</v>
      </c>
      <c r="J41" s="356">
        <v>3598</v>
      </c>
      <c r="K41" s="356">
        <v>3373</v>
      </c>
      <c r="L41" s="356">
        <v>3342</v>
      </c>
      <c r="M41" s="357">
        <v>4130</v>
      </c>
    </row>
    <row r="42" spans="2:13" ht="27.75" customHeight="1" x14ac:dyDescent="0.15">
      <c r="B42" s="1186"/>
      <c r="C42" s="1187"/>
      <c r="D42" s="106"/>
      <c r="E42" s="1192" t="s">
        <v>32</v>
      </c>
      <c r="F42" s="1192"/>
      <c r="G42" s="1192"/>
      <c r="H42" s="1193"/>
      <c r="I42" s="358">
        <v>1574</v>
      </c>
      <c r="J42" s="359">
        <v>1419</v>
      </c>
      <c r="K42" s="359">
        <v>1276</v>
      </c>
      <c r="L42" s="359">
        <v>1132</v>
      </c>
      <c r="M42" s="360">
        <v>940</v>
      </c>
    </row>
    <row r="43" spans="2:13" ht="27.75" customHeight="1" x14ac:dyDescent="0.15">
      <c r="B43" s="1186"/>
      <c r="C43" s="1187"/>
      <c r="D43" s="106"/>
      <c r="E43" s="1192" t="s">
        <v>33</v>
      </c>
      <c r="F43" s="1192"/>
      <c r="G43" s="1192"/>
      <c r="H43" s="1193"/>
      <c r="I43" s="358">
        <v>1326</v>
      </c>
      <c r="J43" s="359">
        <v>1293</v>
      </c>
      <c r="K43" s="359">
        <v>1204</v>
      </c>
      <c r="L43" s="359">
        <v>1168</v>
      </c>
      <c r="M43" s="360">
        <v>1130</v>
      </c>
    </row>
    <row r="44" spans="2:13" ht="27.75" customHeight="1" x14ac:dyDescent="0.15">
      <c r="B44" s="1186"/>
      <c r="C44" s="1187"/>
      <c r="D44" s="106"/>
      <c r="E44" s="1192" t="s">
        <v>34</v>
      </c>
      <c r="F44" s="1192"/>
      <c r="G44" s="1192"/>
      <c r="H44" s="1193"/>
      <c r="I44" s="358">
        <v>302</v>
      </c>
      <c r="J44" s="359">
        <v>217</v>
      </c>
      <c r="K44" s="359">
        <v>159</v>
      </c>
      <c r="L44" s="359">
        <v>314</v>
      </c>
      <c r="M44" s="360">
        <v>562</v>
      </c>
    </row>
    <row r="45" spans="2:13" ht="27.75" customHeight="1" x14ac:dyDescent="0.15">
      <c r="B45" s="1186"/>
      <c r="C45" s="1187"/>
      <c r="D45" s="106"/>
      <c r="E45" s="1192" t="s">
        <v>35</v>
      </c>
      <c r="F45" s="1192"/>
      <c r="G45" s="1192"/>
      <c r="H45" s="1193"/>
      <c r="I45" s="358">
        <v>476</v>
      </c>
      <c r="J45" s="359">
        <v>454</v>
      </c>
      <c r="K45" s="359">
        <v>438</v>
      </c>
      <c r="L45" s="359">
        <v>410</v>
      </c>
      <c r="M45" s="360">
        <v>412</v>
      </c>
    </row>
    <row r="46" spans="2:13" ht="27.75" customHeight="1" x14ac:dyDescent="0.15">
      <c r="B46" s="1186"/>
      <c r="C46" s="1187"/>
      <c r="D46" s="107"/>
      <c r="E46" s="1192" t="s">
        <v>36</v>
      </c>
      <c r="F46" s="1192"/>
      <c r="G46" s="1192"/>
      <c r="H46" s="1193"/>
      <c r="I46" s="358" t="s">
        <v>486</v>
      </c>
      <c r="J46" s="359" t="s">
        <v>486</v>
      </c>
      <c r="K46" s="359" t="s">
        <v>486</v>
      </c>
      <c r="L46" s="359" t="s">
        <v>486</v>
      </c>
      <c r="M46" s="360" t="s">
        <v>486</v>
      </c>
    </row>
    <row r="47" spans="2:13" ht="27.75" customHeight="1" x14ac:dyDescent="0.15">
      <c r="B47" s="1186"/>
      <c r="C47" s="1187"/>
      <c r="D47" s="108"/>
      <c r="E47" s="1194" t="s">
        <v>37</v>
      </c>
      <c r="F47" s="1195"/>
      <c r="G47" s="1195"/>
      <c r="H47" s="1196"/>
      <c r="I47" s="358" t="s">
        <v>486</v>
      </c>
      <c r="J47" s="359" t="s">
        <v>486</v>
      </c>
      <c r="K47" s="359" t="s">
        <v>486</v>
      </c>
      <c r="L47" s="359" t="s">
        <v>486</v>
      </c>
      <c r="M47" s="360" t="s">
        <v>486</v>
      </c>
    </row>
    <row r="48" spans="2:13" ht="27.75" customHeight="1" x14ac:dyDescent="0.15">
      <c r="B48" s="1186"/>
      <c r="C48" s="1187"/>
      <c r="D48" s="106"/>
      <c r="E48" s="1192" t="s">
        <v>38</v>
      </c>
      <c r="F48" s="1192"/>
      <c r="G48" s="1192"/>
      <c r="H48" s="1193"/>
      <c r="I48" s="358" t="s">
        <v>486</v>
      </c>
      <c r="J48" s="359" t="s">
        <v>486</v>
      </c>
      <c r="K48" s="359" t="s">
        <v>486</v>
      </c>
      <c r="L48" s="359" t="s">
        <v>486</v>
      </c>
      <c r="M48" s="360" t="s">
        <v>486</v>
      </c>
    </row>
    <row r="49" spans="2:13" ht="27.75" customHeight="1" x14ac:dyDescent="0.15">
      <c r="B49" s="1188"/>
      <c r="C49" s="1189"/>
      <c r="D49" s="106"/>
      <c r="E49" s="1192" t="s">
        <v>39</v>
      </c>
      <c r="F49" s="1192"/>
      <c r="G49" s="1192"/>
      <c r="H49" s="1193"/>
      <c r="I49" s="358" t="s">
        <v>486</v>
      </c>
      <c r="J49" s="359" t="s">
        <v>486</v>
      </c>
      <c r="K49" s="359" t="s">
        <v>486</v>
      </c>
      <c r="L49" s="359" t="s">
        <v>486</v>
      </c>
      <c r="M49" s="360" t="s">
        <v>486</v>
      </c>
    </row>
    <row r="50" spans="2:13" ht="27.75" customHeight="1" x14ac:dyDescent="0.15">
      <c r="B50" s="1197" t="s">
        <v>40</v>
      </c>
      <c r="C50" s="1198"/>
      <c r="D50" s="109"/>
      <c r="E50" s="1192" t="s">
        <v>41</v>
      </c>
      <c r="F50" s="1192"/>
      <c r="G50" s="1192"/>
      <c r="H50" s="1193"/>
      <c r="I50" s="358">
        <v>3126</v>
      </c>
      <c r="J50" s="359">
        <v>2803</v>
      </c>
      <c r="K50" s="359">
        <v>3014</v>
      </c>
      <c r="L50" s="359">
        <v>2203</v>
      </c>
      <c r="M50" s="360">
        <v>2079</v>
      </c>
    </row>
    <row r="51" spans="2:13" ht="27.75" customHeight="1" x14ac:dyDescent="0.15">
      <c r="B51" s="1186"/>
      <c r="C51" s="1187"/>
      <c r="D51" s="106"/>
      <c r="E51" s="1192" t="s">
        <v>42</v>
      </c>
      <c r="F51" s="1192"/>
      <c r="G51" s="1192"/>
      <c r="H51" s="1193"/>
      <c r="I51" s="358">
        <v>11</v>
      </c>
      <c r="J51" s="359">
        <v>4</v>
      </c>
      <c r="K51" s="359">
        <v>8</v>
      </c>
      <c r="L51" s="359">
        <v>12</v>
      </c>
      <c r="M51" s="360">
        <v>80</v>
      </c>
    </row>
    <row r="52" spans="2:13" ht="27.75" customHeight="1" x14ac:dyDescent="0.15">
      <c r="B52" s="1188"/>
      <c r="C52" s="1189"/>
      <c r="D52" s="106"/>
      <c r="E52" s="1192" t="s">
        <v>43</v>
      </c>
      <c r="F52" s="1192"/>
      <c r="G52" s="1192"/>
      <c r="H52" s="1193"/>
      <c r="I52" s="358">
        <v>3535</v>
      </c>
      <c r="J52" s="359">
        <v>3346</v>
      </c>
      <c r="K52" s="359">
        <v>3149</v>
      </c>
      <c r="L52" s="359">
        <v>3114</v>
      </c>
      <c r="M52" s="360">
        <v>3741</v>
      </c>
    </row>
    <row r="53" spans="2:13" ht="27.75" customHeight="1" thickBot="1" x14ac:dyDescent="0.2">
      <c r="B53" s="1199" t="s">
        <v>19</v>
      </c>
      <c r="C53" s="1200"/>
      <c r="D53" s="110"/>
      <c r="E53" s="1201" t="s">
        <v>44</v>
      </c>
      <c r="F53" s="1201"/>
      <c r="G53" s="1201"/>
      <c r="H53" s="1202"/>
      <c r="I53" s="361">
        <v>753</v>
      </c>
      <c r="J53" s="362">
        <v>827</v>
      </c>
      <c r="K53" s="362">
        <v>278</v>
      </c>
      <c r="L53" s="362">
        <v>1038</v>
      </c>
      <c r="M53" s="363">
        <v>1274</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tXKjcTzW8GyvKseWMuIw76PI+G/UMXcVC+Ju3csB6YhEt6AUdIAsfuwwcYZjRbUTJyWT4mC/HKyC2iG3r1ypGg==" saltValue="HVN9/edPDjIPuZELG5Uhe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526</v>
      </c>
      <c r="G54" s="119" t="s">
        <v>527</v>
      </c>
      <c r="H54" s="120" t="s">
        <v>528</v>
      </c>
    </row>
    <row r="55" spans="2:8" ht="52.5" customHeight="1" x14ac:dyDescent="0.15">
      <c r="B55" s="121"/>
      <c r="C55" s="1211" t="s">
        <v>46</v>
      </c>
      <c r="D55" s="1211"/>
      <c r="E55" s="1212"/>
      <c r="F55" s="122">
        <v>820</v>
      </c>
      <c r="G55" s="122">
        <v>339</v>
      </c>
      <c r="H55" s="123">
        <v>345</v>
      </c>
    </row>
    <row r="56" spans="2:8" ht="52.5" customHeight="1" x14ac:dyDescent="0.15">
      <c r="B56" s="124"/>
      <c r="C56" s="1213" t="s">
        <v>47</v>
      </c>
      <c r="D56" s="1213"/>
      <c r="E56" s="1214"/>
      <c r="F56" s="125">
        <v>3</v>
      </c>
      <c r="G56" s="125">
        <v>53</v>
      </c>
      <c r="H56" s="126">
        <v>63</v>
      </c>
    </row>
    <row r="57" spans="2:8" ht="53.25" customHeight="1" x14ac:dyDescent="0.15">
      <c r="B57" s="124"/>
      <c r="C57" s="1215" t="s">
        <v>48</v>
      </c>
      <c r="D57" s="1215"/>
      <c r="E57" s="1216"/>
      <c r="F57" s="127">
        <v>2023</v>
      </c>
      <c r="G57" s="127">
        <v>1586</v>
      </c>
      <c r="H57" s="128">
        <v>1433</v>
      </c>
    </row>
    <row r="58" spans="2:8" ht="45.75" customHeight="1" x14ac:dyDescent="0.15">
      <c r="B58" s="129"/>
      <c r="C58" s="1203" t="s">
        <v>554</v>
      </c>
      <c r="D58" s="1204"/>
      <c r="E58" s="1205"/>
      <c r="F58" s="130">
        <v>1455</v>
      </c>
      <c r="G58" s="130">
        <v>1140</v>
      </c>
      <c r="H58" s="131">
        <v>1124</v>
      </c>
    </row>
    <row r="59" spans="2:8" ht="45.75" customHeight="1" x14ac:dyDescent="0.15">
      <c r="B59" s="129"/>
      <c r="C59" s="1203" t="s">
        <v>555</v>
      </c>
      <c r="D59" s="1204"/>
      <c r="E59" s="1205"/>
      <c r="F59" s="130">
        <v>150</v>
      </c>
      <c r="G59" s="130">
        <v>150</v>
      </c>
      <c r="H59" s="131">
        <v>150</v>
      </c>
    </row>
    <row r="60" spans="2:8" ht="45.75" customHeight="1" x14ac:dyDescent="0.15">
      <c r="B60" s="129"/>
      <c r="C60" s="1203" t="s">
        <v>556</v>
      </c>
      <c r="D60" s="1204"/>
      <c r="E60" s="1205"/>
      <c r="F60" s="130">
        <v>126</v>
      </c>
      <c r="G60" s="130">
        <v>125</v>
      </c>
      <c r="H60" s="131">
        <v>84</v>
      </c>
    </row>
    <row r="61" spans="2:8" ht="45.75" customHeight="1" x14ac:dyDescent="0.15">
      <c r="B61" s="129"/>
      <c r="C61" s="1203" t="s">
        <v>557</v>
      </c>
      <c r="D61" s="1204"/>
      <c r="E61" s="1205"/>
      <c r="F61" s="130">
        <v>47</v>
      </c>
      <c r="G61" s="130">
        <v>47</v>
      </c>
      <c r="H61" s="131">
        <v>47</v>
      </c>
    </row>
    <row r="62" spans="2:8" ht="45.75" customHeight="1" thickBot="1" x14ac:dyDescent="0.2">
      <c r="B62" s="132"/>
      <c r="C62" s="1206" t="s">
        <v>558</v>
      </c>
      <c r="D62" s="1207"/>
      <c r="E62" s="1208"/>
      <c r="F62" s="133">
        <v>14</v>
      </c>
      <c r="G62" s="133">
        <v>14</v>
      </c>
      <c r="H62" s="134">
        <v>14</v>
      </c>
    </row>
    <row r="63" spans="2:8" ht="52.5" customHeight="1" thickBot="1" x14ac:dyDescent="0.2">
      <c r="B63" s="135"/>
      <c r="C63" s="1209" t="s">
        <v>49</v>
      </c>
      <c r="D63" s="1209"/>
      <c r="E63" s="1210"/>
      <c r="F63" s="136">
        <v>2846</v>
      </c>
      <c r="G63" s="136">
        <v>1978</v>
      </c>
      <c r="H63" s="137">
        <v>1840</v>
      </c>
    </row>
    <row r="64" spans="2:8" x14ac:dyDescent="0.15"/>
  </sheetData>
  <sheetProtection algorithmName="SHA-512" hashValue="f6E9JBWgFJ4VH++r1jHKyQq1LZo47ld67yJA3mUpeTaGKg0krqzCuIiifbLIlTYmvbF0UI7Vgevsxu8CTUVjWQ==" saltValue="YtbYAYgnY+av1CSWJJAkn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523</v>
      </c>
      <c r="G2" s="151"/>
      <c r="H2" s="152"/>
    </row>
    <row r="3" spans="1:8" x14ac:dyDescent="0.15">
      <c r="A3" s="148" t="s">
        <v>516</v>
      </c>
      <c r="B3" s="153"/>
      <c r="C3" s="154"/>
      <c r="D3" s="155">
        <v>161354</v>
      </c>
      <c r="E3" s="156"/>
      <c r="F3" s="157">
        <v>190274</v>
      </c>
      <c r="G3" s="158"/>
      <c r="H3" s="159"/>
    </row>
    <row r="4" spans="1:8" x14ac:dyDescent="0.15">
      <c r="A4" s="160"/>
      <c r="B4" s="161"/>
      <c r="C4" s="162"/>
      <c r="D4" s="163">
        <v>89513</v>
      </c>
      <c r="E4" s="164"/>
      <c r="F4" s="165">
        <v>88584</v>
      </c>
      <c r="G4" s="166"/>
      <c r="H4" s="167"/>
    </row>
    <row r="5" spans="1:8" x14ac:dyDescent="0.15">
      <c r="A5" s="148" t="s">
        <v>518</v>
      </c>
      <c r="B5" s="153"/>
      <c r="C5" s="154"/>
      <c r="D5" s="155">
        <v>200014</v>
      </c>
      <c r="E5" s="156"/>
      <c r="F5" s="157">
        <v>301035</v>
      </c>
      <c r="G5" s="158"/>
      <c r="H5" s="159"/>
    </row>
    <row r="6" spans="1:8" x14ac:dyDescent="0.15">
      <c r="A6" s="160"/>
      <c r="B6" s="161"/>
      <c r="C6" s="162"/>
      <c r="D6" s="163">
        <v>83180</v>
      </c>
      <c r="E6" s="164"/>
      <c r="F6" s="165">
        <v>154376</v>
      </c>
      <c r="G6" s="166"/>
      <c r="H6" s="167"/>
    </row>
    <row r="7" spans="1:8" x14ac:dyDescent="0.15">
      <c r="A7" s="148" t="s">
        <v>519</v>
      </c>
      <c r="B7" s="153"/>
      <c r="C7" s="154"/>
      <c r="D7" s="155">
        <v>107712</v>
      </c>
      <c r="E7" s="156"/>
      <c r="F7" s="157">
        <v>277467</v>
      </c>
      <c r="G7" s="158"/>
      <c r="H7" s="159"/>
    </row>
    <row r="8" spans="1:8" x14ac:dyDescent="0.15">
      <c r="A8" s="160"/>
      <c r="B8" s="161"/>
      <c r="C8" s="162"/>
      <c r="D8" s="163">
        <v>51140</v>
      </c>
      <c r="E8" s="164"/>
      <c r="F8" s="165">
        <v>128378</v>
      </c>
      <c r="G8" s="166"/>
      <c r="H8" s="167"/>
    </row>
    <row r="9" spans="1:8" x14ac:dyDescent="0.15">
      <c r="A9" s="148" t="s">
        <v>520</v>
      </c>
      <c r="B9" s="153"/>
      <c r="C9" s="154"/>
      <c r="D9" s="155">
        <v>220824</v>
      </c>
      <c r="E9" s="156"/>
      <c r="F9" s="157">
        <v>282256</v>
      </c>
      <c r="G9" s="158"/>
      <c r="H9" s="159"/>
    </row>
    <row r="10" spans="1:8" x14ac:dyDescent="0.15">
      <c r="A10" s="160"/>
      <c r="B10" s="161"/>
      <c r="C10" s="162"/>
      <c r="D10" s="163">
        <v>81370</v>
      </c>
      <c r="E10" s="164"/>
      <c r="F10" s="165">
        <v>145453</v>
      </c>
      <c r="G10" s="166"/>
      <c r="H10" s="167"/>
    </row>
    <row r="11" spans="1:8" x14ac:dyDescent="0.15">
      <c r="A11" s="148" t="s">
        <v>521</v>
      </c>
      <c r="B11" s="153"/>
      <c r="C11" s="154"/>
      <c r="D11" s="155">
        <v>246089</v>
      </c>
      <c r="E11" s="156"/>
      <c r="F11" s="157">
        <v>295341</v>
      </c>
      <c r="G11" s="158"/>
      <c r="H11" s="159"/>
    </row>
    <row r="12" spans="1:8" x14ac:dyDescent="0.15">
      <c r="A12" s="160"/>
      <c r="B12" s="161"/>
      <c r="C12" s="168"/>
      <c r="D12" s="163">
        <v>77402</v>
      </c>
      <c r="E12" s="164"/>
      <c r="F12" s="165">
        <v>137402</v>
      </c>
      <c r="G12" s="166"/>
      <c r="H12" s="167"/>
    </row>
    <row r="13" spans="1:8" x14ac:dyDescent="0.15">
      <c r="A13" s="148"/>
      <c r="B13" s="153"/>
      <c r="C13" s="169"/>
      <c r="D13" s="170">
        <v>187199</v>
      </c>
      <c r="E13" s="171"/>
      <c r="F13" s="172">
        <v>269275</v>
      </c>
      <c r="G13" s="173"/>
      <c r="H13" s="159"/>
    </row>
    <row r="14" spans="1:8" x14ac:dyDescent="0.15">
      <c r="A14" s="160"/>
      <c r="B14" s="161"/>
      <c r="C14" s="162"/>
      <c r="D14" s="163">
        <v>76521</v>
      </c>
      <c r="E14" s="164"/>
      <c r="F14" s="165">
        <v>130839</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4.0599999999999996</v>
      </c>
      <c r="C19" s="174">
        <f>ROUND(VALUE(SUBSTITUTE(実質収支比率等に係る経年分析!G$48,"▲","-")),2)</f>
        <v>8.2799999999999994</v>
      </c>
      <c r="D19" s="174">
        <f>ROUND(VALUE(SUBSTITUTE(実質収支比率等に係る経年分析!H$48,"▲","-")),2)</f>
        <v>7.76</v>
      </c>
      <c r="E19" s="174">
        <f>ROUND(VALUE(SUBSTITUTE(実質収支比率等に係る経年分析!I$48,"▲","-")),2)</f>
        <v>7.07</v>
      </c>
      <c r="F19" s="174">
        <f>ROUND(VALUE(SUBSTITUTE(実質収支比率等に係る経年分析!J$48,"▲","-")),2)</f>
        <v>10.31</v>
      </c>
    </row>
    <row r="20" spans="1:11" x14ac:dyDescent="0.15">
      <c r="A20" s="174" t="s">
        <v>53</v>
      </c>
      <c r="B20" s="174">
        <f>ROUND(VALUE(SUBSTITUTE(実質収支比率等に係る経年分析!F$47,"▲","-")),2)</f>
        <v>30.72</v>
      </c>
      <c r="C20" s="174">
        <f>ROUND(VALUE(SUBSTITUTE(実質収支比率等に係る経年分析!G$47,"▲","-")),2)</f>
        <v>20.57</v>
      </c>
      <c r="D20" s="174">
        <f>ROUND(VALUE(SUBSTITUTE(実質収支比率等に係る経年分析!H$47,"▲","-")),2)</f>
        <v>31.56</v>
      </c>
      <c r="E20" s="174">
        <f>ROUND(VALUE(SUBSTITUTE(実質収支比率等に係る経年分析!I$47,"▲","-")),2)</f>
        <v>13.25</v>
      </c>
      <c r="F20" s="174">
        <f>ROUND(VALUE(SUBSTITUTE(実質収支比率等に係る経年分析!J$47,"▲","-")),2)</f>
        <v>13.74</v>
      </c>
    </row>
    <row r="21" spans="1:11" x14ac:dyDescent="0.15">
      <c r="A21" s="174" t="s">
        <v>54</v>
      </c>
      <c r="B21" s="174">
        <f>IF(ISNUMBER(VALUE(SUBSTITUTE(実質収支比率等に係る経年分析!F$49,"▲","-"))),ROUND(VALUE(SUBSTITUTE(実質収支比率等に係る経年分析!F$49,"▲","-")),2),NA())</f>
        <v>-14.51</v>
      </c>
      <c r="C21" s="174">
        <f>IF(ISNUMBER(VALUE(SUBSTITUTE(実質収支比率等に係る経年分析!G$49,"▲","-"))),ROUND(VALUE(SUBSTITUTE(実質収支比率等に係る経年分析!G$49,"▲","-")),2),NA())</f>
        <v>-7.24</v>
      </c>
      <c r="D21" s="174">
        <f>IF(ISNUMBER(VALUE(SUBSTITUTE(実質収支比率等に係る経年分析!H$49,"▲","-"))),ROUND(VALUE(SUBSTITUTE(実質収支比率等に係る経年分析!H$49,"▲","-")),2),NA())</f>
        <v>6.76</v>
      </c>
      <c r="E21" s="174">
        <f>IF(ISNUMBER(VALUE(SUBSTITUTE(実質収支比率等に係る経年分析!I$49,"▲","-"))),ROUND(VALUE(SUBSTITUTE(実質収支比率等に係る経年分析!I$49,"▲","-")),2),NA())</f>
        <v>-24.27</v>
      </c>
      <c r="F21" s="174">
        <f>IF(ISNUMBER(VALUE(SUBSTITUTE(実質収支比率等に係る経年分析!J$49,"▲","-"))),ROUND(VALUE(SUBSTITUTE(実質収支比率等に係る経年分析!J$49,"▲","-")),2),NA())</f>
        <v>-2.63</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下水道事業特別会計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7.0000000000000007E-2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7.0000000000000007E-2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0.05</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2.85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0.77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1.1000000000000001</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1.57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1.48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1.46</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4.3099999999999996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4.7300000000000004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4.43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4.8499999999999996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4.7</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4.05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8.2799999999999994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7.75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7.07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10.3</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409</v>
      </c>
      <c r="E42" s="176"/>
      <c r="F42" s="176"/>
      <c r="G42" s="176">
        <f>'実質公債費比率（分子）の構造'!L$52</f>
        <v>412</v>
      </c>
      <c r="H42" s="176"/>
      <c r="I42" s="176"/>
      <c r="J42" s="176">
        <f>'実質公債費比率（分子）の構造'!M$52</f>
        <v>402</v>
      </c>
      <c r="K42" s="176"/>
      <c r="L42" s="176"/>
      <c r="M42" s="176">
        <f>'実質公債費比率（分子）の構造'!N$52</f>
        <v>389</v>
      </c>
      <c r="N42" s="176"/>
      <c r="O42" s="176"/>
      <c r="P42" s="176">
        <f>'実質公債費比率（分子）の構造'!O$52</f>
        <v>392</v>
      </c>
    </row>
    <row r="43" spans="1:16" x14ac:dyDescent="0.15">
      <c r="A43" s="176" t="s">
        <v>16</v>
      </c>
      <c r="B43" s="176">
        <f>'実質公債費比率（分子）の構造'!K$51</f>
        <v>0</v>
      </c>
      <c r="C43" s="176"/>
      <c r="D43" s="176"/>
      <c r="E43" s="176">
        <f>'実質公債費比率（分子）の構造'!L$51</f>
        <v>1</v>
      </c>
      <c r="F43" s="176"/>
      <c r="G43" s="176"/>
      <c r="H43" s="176">
        <f>'実質公債費比率（分子）の構造'!M$51</f>
        <v>0</v>
      </c>
      <c r="I43" s="176"/>
      <c r="J43" s="176"/>
      <c r="K43" s="176">
        <f>'実質公債費比率（分子）の構造'!N$51</f>
        <v>4</v>
      </c>
      <c r="L43" s="176"/>
      <c r="M43" s="176"/>
      <c r="N43" s="176">
        <f>'実質公債費比率（分子）の構造'!O$51</f>
        <v>7</v>
      </c>
      <c r="O43" s="176"/>
      <c r="P43" s="176"/>
    </row>
    <row r="44" spans="1:16" x14ac:dyDescent="0.15">
      <c r="A44" s="176" t="s">
        <v>62</v>
      </c>
      <c r="B44" s="176">
        <f>'実質公債費比率（分子）の構造'!K$50</f>
        <v>47</v>
      </c>
      <c r="C44" s="176"/>
      <c r="D44" s="176"/>
      <c r="E44" s="176">
        <f>'実質公債費比率（分子）の構造'!L$50</f>
        <v>46</v>
      </c>
      <c r="F44" s="176"/>
      <c r="G44" s="176"/>
      <c r="H44" s="176">
        <f>'実質公債費比率（分子）の構造'!M$50</f>
        <v>45</v>
      </c>
      <c r="I44" s="176"/>
      <c r="J44" s="176"/>
      <c r="K44" s="176">
        <f>'実質公債費比率（分子）の構造'!N$50</f>
        <v>45</v>
      </c>
      <c r="L44" s="176"/>
      <c r="M44" s="176"/>
      <c r="N44" s="176">
        <f>'実質公債費比率（分子）の構造'!O$50</f>
        <v>94</v>
      </c>
      <c r="O44" s="176"/>
      <c r="P44" s="176"/>
    </row>
    <row r="45" spans="1:16" x14ac:dyDescent="0.15">
      <c r="A45" s="176" t="s">
        <v>63</v>
      </c>
      <c r="B45" s="176">
        <f>'実質公債費比率（分子）の構造'!K$49</f>
        <v>65</v>
      </c>
      <c r="C45" s="176"/>
      <c r="D45" s="176"/>
      <c r="E45" s="176">
        <f>'実質公債費比率（分子）の構造'!L$49</f>
        <v>58</v>
      </c>
      <c r="F45" s="176"/>
      <c r="G45" s="176"/>
      <c r="H45" s="176">
        <f>'実質公債費比率（分子）の構造'!M$49</f>
        <v>48</v>
      </c>
      <c r="I45" s="176"/>
      <c r="J45" s="176"/>
      <c r="K45" s="176">
        <f>'実質公債費比率（分子）の構造'!N$49</f>
        <v>38</v>
      </c>
      <c r="L45" s="176"/>
      <c r="M45" s="176"/>
      <c r="N45" s="176">
        <f>'実質公債費比率（分子）の構造'!O$49</f>
        <v>39</v>
      </c>
      <c r="O45" s="176"/>
      <c r="P45" s="176"/>
    </row>
    <row r="46" spans="1:16" x14ac:dyDescent="0.15">
      <c r="A46" s="176" t="s">
        <v>64</v>
      </c>
      <c r="B46" s="176">
        <f>'実質公債費比率（分子）の構造'!K$48</f>
        <v>91</v>
      </c>
      <c r="C46" s="176"/>
      <c r="D46" s="176"/>
      <c r="E46" s="176">
        <f>'実質公債費比率（分子）の構造'!L$48</f>
        <v>90</v>
      </c>
      <c r="F46" s="176"/>
      <c r="G46" s="176"/>
      <c r="H46" s="176">
        <f>'実質公債費比率（分子）の構造'!M$48</f>
        <v>89</v>
      </c>
      <c r="I46" s="176"/>
      <c r="J46" s="176"/>
      <c r="K46" s="176">
        <f>'実質公債費比率（分子）の構造'!N$48</f>
        <v>86</v>
      </c>
      <c r="L46" s="176"/>
      <c r="M46" s="176"/>
      <c r="N46" s="176">
        <f>'実質公債費比率（分子）の構造'!O$48</f>
        <v>80</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469</v>
      </c>
      <c r="C49" s="176"/>
      <c r="D49" s="176"/>
      <c r="E49" s="176">
        <f>'実質公債費比率（分子）の構造'!L$45</f>
        <v>477</v>
      </c>
      <c r="F49" s="176"/>
      <c r="G49" s="176"/>
      <c r="H49" s="176">
        <f>'実質公債費比率（分子）の構造'!M$45</f>
        <v>474</v>
      </c>
      <c r="I49" s="176"/>
      <c r="J49" s="176"/>
      <c r="K49" s="176">
        <f>'実質公債費比率（分子）の構造'!N$45</f>
        <v>489</v>
      </c>
      <c r="L49" s="176"/>
      <c r="M49" s="176"/>
      <c r="N49" s="176">
        <f>'実質公債費比率（分子）の構造'!O$45</f>
        <v>482</v>
      </c>
      <c r="O49" s="176"/>
      <c r="P49" s="176"/>
    </row>
    <row r="50" spans="1:16" x14ac:dyDescent="0.15">
      <c r="A50" s="176" t="s">
        <v>67</v>
      </c>
      <c r="B50" s="176" t="e">
        <f>NA()</f>
        <v>#N/A</v>
      </c>
      <c r="C50" s="176">
        <f>IF(ISNUMBER('実質公債費比率（分子）の構造'!K$53),'実質公債費比率（分子）の構造'!K$53,NA())</f>
        <v>263</v>
      </c>
      <c r="D50" s="176" t="e">
        <f>NA()</f>
        <v>#N/A</v>
      </c>
      <c r="E50" s="176" t="e">
        <f>NA()</f>
        <v>#N/A</v>
      </c>
      <c r="F50" s="176">
        <f>IF(ISNUMBER('実質公債費比率（分子）の構造'!L$53),'実質公債費比率（分子）の構造'!L$53,NA())</f>
        <v>260</v>
      </c>
      <c r="G50" s="176" t="e">
        <f>NA()</f>
        <v>#N/A</v>
      </c>
      <c r="H50" s="176" t="e">
        <f>NA()</f>
        <v>#N/A</v>
      </c>
      <c r="I50" s="176">
        <f>IF(ISNUMBER('実質公債費比率（分子）の構造'!M$53),'実質公債費比率（分子）の構造'!M$53,NA())</f>
        <v>254</v>
      </c>
      <c r="J50" s="176" t="e">
        <f>NA()</f>
        <v>#N/A</v>
      </c>
      <c r="K50" s="176" t="e">
        <f>NA()</f>
        <v>#N/A</v>
      </c>
      <c r="L50" s="176">
        <f>IF(ISNUMBER('実質公債費比率（分子）の構造'!N$53),'実質公債費比率（分子）の構造'!N$53,NA())</f>
        <v>273</v>
      </c>
      <c r="M50" s="176" t="e">
        <f>NA()</f>
        <v>#N/A</v>
      </c>
      <c r="N50" s="176" t="e">
        <f>NA()</f>
        <v>#N/A</v>
      </c>
      <c r="O50" s="176">
        <f>IF(ISNUMBER('実質公債費比率（分子）の構造'!O$53),'実質公債費比率（分子）の構造'!O$53,NA())</f>
        <v>310</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3535</v>
      </c>
      <c r="E56" s="175"/>
      <c r="F56" s="175"/>
      <c r="G56" s="175">
        <f>'将来負担比率（分子）の構造'!J$52</f>
        <v>3346</v>
      </c>
      <c r="H56" s="175"/>
      <c r="I56" s="175"/>
      <c r="J56" s="175">
        <f>'将来負担比率（分子）の構造'!K$52</f>
        <v>3149</v>
      </c>
      <c r="K56" s="175"/>
      <c r="L56" s="175"/>
      <c r="M56" s="175">
        <f>'将来負担比率（分子）の構造'!L$52</f>
        <v>3114</v>
      </c>
      <c r="N56" s="175"/>
      <c r="O56" s="175"/>
      <c r="P56" s="175">
        <f>'将来負担比率（分子）の構造'!M$52</f>
        <v>3741</v>
      </c>
    </row>
    <row r="57" spans="1:16" x14ac:dyDescent="0.15">
      <c r="A57" s="175" t="s">
        <v>42</v>
      </c>
      <c r="B57" s="175"/>
      <c r="C57" s="175"/>
      <c r="D57" s="175">
        <f>'将来負担比率（分子）の構造'!I$51</f>
        <v>11</v>
      </c>
      <c r="E57" s="175"/>
      <c r="F57" s="175"/>
      <c r="G57" s="175">
        <f>'将来負担比率（分子）の構造'!J$51</f>
        <v>4</v>
      </c>
      <c r="H57" s="175"/>
      <c r="I57" s="175"/>
      <c r="J57" s="175">
        <f>'将来負担比率（分子）の構造'!K$51</f>
        <v>8</v>
      </c>
      <c r="K57" s="175"/>
      <c r="L57" s="175"/>
      <c r="M57" s="175">
        <f>'将来負担比率（分子）の構造'!L$51</f>
        <v>12</v>
      </c>
      <c r="N57" s="175"/>
      <c r="O57" s="175"/>
      <c r="P57" s="175">
        <f>'将来負担比率（分子）の構造'!M$51</f>
        <v>80</v>
      </c>
    </row>
    <row r="58" spans="1:16" x14ac:dyDescent="0.15">
      <c r="A58" s="175" t="s">
        <v>41</v>
      </c>
      <c r="B58" s="175"/>
      <c r="C58" s="175"/>
      <c r="D58" s="175">
        <f>'将来負担比率（分子）の構造'!I$50</f>
        <v>3126</v>
      </c>
      <c r="E58" s="175"/>
      <c r="F58" s="175"/>
      <c r="G58" s="175">
        <f>'将来負担比率（分子）の構造'!J$50</f>
        <v>2803</v>
      </c>
      <c r="H58" s="175"/>
      <c r="I58" s="175"/>
      <c r="J58" s="175">
        <f>'将来負担比率（分子）の構造'!K$50</f>
        <v>3014</v>
      </c>
      <c r="K58" s="175"/>
      <c r="L58" s="175"/>
      <c r="M58" s="175">
        <f>'将来負担比率（分子）の構造'!L$50</f>
        <v>2203</v>
      </c>
      <c r="N58" s="175"/>
      <c r="O58" s="175"/>
      <c r="P58" s="175">
        <f>'将来負担比率（分子）の構造'!M$50</f>
        <v>2079</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476</v>
      </c>
      <c r="C62" s="175"/>
      <c r="D62" s="175"/>
      <c r="E62" s="175">
        <f>'将来負担比率（分子）の構造'!J$45</f>
        <v>454</v>
      </c>
      <c r="F62" s="175"/>
      <c r="G62" s="175"/>
      <c r="H62" s="175">
        <f>'将来負担比率（分子）の構造'!K$45</f>
        <v>438</v>
      </c>
      <c r="I62" s="175"/>
      <c r="J62" s="175"/>
      <c r="K62" s="175">
        <f>'将来負担比率（分子）の構造'!L$45</f>
        <v>410</v>
      </c>
      <c r="L62" s="175"/>
      <c r="M62" s="175"/>
      <c r="N62" s="175">
        <f>'将来負担比率（分子）の構造'!M$45</f>
        <v>412</v>
      </c>
      <c r="O62" s="175"/>
      <c r="P62" s="175"/>
    </row>
    <row r="63" spans="1:16" x14ac:dyDescent="0.15">
      <c r="A63" s="175" t="s">
        <v>34</v>
      </c>
      <c r="B63" s="175">
        <f>'将来負担比率（分子）の構造'!I$44</f>
        <v>302</v>
      </c>
      <c r="C63" s="175"/>
      <c r="D63" s="175"/>
      <c r="E63" s="175">
        <f>'将来負担比率（分子）の構造'!J$44</f>
        <v>217</v>
      </c>
      <c r="F63" s="175"/>
      <c r="G63" s="175"/>
      <c r="H63" s="175">
        <f>'将来負担比率（分子）の構造'!K$44</f>
        <v>159</v>
      </c>
      <c r="I63" s="175"/>
      <c r="J63" s="175"/>
      <c r="K63" s="175">
        <f>'将来負担比率（分子）の構造'!L$44</f>
        <v>314</v>
      </c>
      <c r="L63" s="175"/>
      <c r="M63" s="175"/>
      <c r="N63" s="175">
        <f>'将来負担比率（分子）の構造'!M$44</f>
        <v>562</v>
      </c>
      <c r="O63" s="175"/>
      <c r="P63" s="175"/>
    </row>
    <row r="64" spans="1:16" x14ac:dyDescent="0.15">
      <c r="A64" s="175" t="s">
        <v>33</v>
      </c>
      <c r="B64" s="175">
        <f>'将来負担比率（分子）の構造'!I$43</f>
        <v>1326</v>
      </c>
      <c r="C64" s="175"/>
      <c r="D64" s="175"/>
      <c r="E64" s="175">
        <f>'将来負担比率（分子）の構造'!J$43</f>
        <v>1293</v>
      </c>
      <c r="F64" s="175"/>
      <c r="G64" s="175"/>
      <c r="H64" s="175">
        <f>'将来負担比率（分子）の構造'!K$43</f>
        <v>1204</v>
      </c>
      <c r="I64" s="175"/>
      <c r="J64" s="175"/>
      <c r="K64" s="175">
        <f>'将来負担比率（分子）の構造'!L$43</f>
        <v>1168</v>
      </c>
      <c r="L64" s="175"/>
      <c r="M64" s="175"/>
      <c r="N64" s="175">
        <f>'将来負担比率（分子）の構造'!M$43</f>
        <v>1130</v>
      </c>
      <c r="O64" s="175"/>
      <c r="P64" s="175"/>
    </row>
    <row r="65" spans="1:16" x14ac:dyDescent="0.15">
      <c r="A65" s="175" t="s">
        <v>32</v>
      </c>
      <c r="B65" s="175">
        <f>'将来負担比率（分子）の構造'!I$42</f>
        <v>1574</v>
      </c>
      <c r="C65" s="175"/>
      <c r="D65" s="175"/>
      <c r="E65" s="175">
        <f>'将来負担比率（分子）の構造'!J$42</f>
        <v>1419</v>
      </c>
      <c r="F65" s="175"/>
      <c r="G65" s="175"/>
      <c r="H65" s="175">
        <f>'将来負担比率（分子）の構造'!K$42</f>
        <v>1276</v>
      </c>
      <c r="I65" s="175"/>
      <c r="J65" s="175"/>
      <c r="K65" s="175">
        <f>'将来負担比率（分子）の構造'!L$42</f>
        <v>1132</v>
      </c>
      <c r="L65" s="175"/>
      <c r="M65" s="175"/>
      <c r="N65" s="175">
        <f>'将来負担比率（分子）の構造'!M$42</f>
        <v>940</v>
      </c>
      <c r="O65" s="175"/>
      <c r="P65" s="175"/>
    </row>
    <row r="66" spans="1:16" x14ac:dyDescent="0.15">
      <c r="A66" s="175" t="s">
        <v>31</v>
      </c>
      <c r="B66" s="175">
        <f>'将来負担比率（分子）の構造'!I$41</f>
        <v>3748</v>
      </c>
      <c r="C66" s="175"/>
      <c r="D66" s="175"/>
      <c r="E66" s="175">
        <f>'将来負担比率（分子）の構造'!J$41</f>
        <v>3598</v>
      </c>
      <c r="F66" s="175"/>
      <c r="G66" s="175"/>
      <c r="H66" s="175">
        <f>'将来負担比率（分子）の構造'!K$41</f>
        <v>3373</v>
      </c>
      <c r="I66" s="175"/>
      <c r="J66" s="175"/>
      <c r="K66" s="175">
        <f>'将来負担比率（分子）の構造'!L$41</f>
        <v>3342</v>
      </c>
      <c r="L66" s="175"/>
      <c r="M66" s="175"/>
      <c r="N66" s="175">
        <f>'将来負担比率（分子）の構造'!M$41</f>
        <v>4130</v>
      </c>
      <c r="O66" s="175"/>
      <c r="P66" s="175"/>
    </row>
    <row r="67" spans="1:16" x14ac:dyDescent="0.15">
      <c r="A67" s="175" t="s">
        <v>71</v>
      </c>
      <c r="B67" s="175" t="e">
        <f>NA()</f>
        <v>#N/A</v>
      </c>
      <c r="C67" s="175">
        <f>IF(ISNUMBER('将来負担比率（分子）の構造'!I$53), IF('将来負担比率（分子）の構造'!I$53 &lt; 0, 0, '将来負担比率（分子）の構造'!I$53), NA())</f>
        <v>753</v>
      </c>
      <c r="D67" s="175" t="e">
        <f>NA()</f>
        <v>#N/A</v>
      </c>
      <c r="E67" s="175" t="e">
        <f>NA()</f>
        <v>#N/A</v>
      </c>
      <c r="F67" s="175">
        <f>IF(ISNUMBER('将来負担比率（分子）の構造'!J$53), IF('将来負担比率（分子）の構造'!J$53 &lt; 0, 0, '将来負担比率（分子）の構造'!J$53), NA())</f>
        <v>827</v>
      </c>
      <c r="G67" s="175" t="e">
        <f>NA()</f>
        <v>#N/A</v>
      </c>
      <c r="H67" s="175" t="e">
        <f>NA()</f>
        <v>#N/A</v>
      </c>
      <c r="I67" s="175">
        <f>IF(ISNUMBER('将来負担比率（分子）の構造'!K$53), IF('将来負担比率（分子）の構造'!K$53 &lt; 0, 0, '将来負担比率（分子）の構造'!K$53), NA())</f>
        <v>278</v>
      </c>
      <c r="J67" s="175" t="e">
        <f>NA()</f>
        <v>#N/A</v>
      </c>
      <c r="K67" s="175" t="e">
        <f>NA()</f>
        <v>#N/A</v>
      </c>
      <c r="L67" s="175">
        <f>IF(ISNUMBER('将来負担比率（分子）の構造'!L$53), IF('将来負担比率（分子）の構造'!L$53 &lt; 0, 0, '将来負担比率（分子）の構造'!L$53), NA())</f>
        <v>1038</v>
      </c>
      <c r="M67" s="175" t="e">
        <f>NA()</f>
        <v>#N/A</v>
      </c>
      <c r="N67" s="175" t="e">
        <f>NA()</f>
        <v>#N/A</v>
      </c>
      <c r="O67" s="175">
        <f>IF(ISNUMBER('将来負担比率（分子）の構造'!M$53), IF('将来負担比率（分子）の構造'!M$53 &lt; 0, 0, '将来負担比率（分子）の構造'!M$53), NA())</f>
        <v>1274</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820</v>
      </c>
      <c r="C72" s="179">
        <f>基金残高に係る経年分析!G55</f>
        <v>339</v>
      </c>
      <c r="D72" s="179">
        <f>基金残高に係る経年分析!H55</f>
        <v>345</v>
      </c>
    </row>
    <row r="73" spans="1:16" x14ac:dyDescent="0.15">
      <c r="A73" s="178" t="s">
        <v>74</v>
      </c>
      <c r="B73" s="179">
        <f>基金残高に係る経年分析!F56</f>
        <v>3</v>
      </c>
      <c r="C73" s="179">
        <f>基金残高に係る経年分析!G56</f>
        <v>53</v>
      </c>
      <c r="D73" s="179">
        <f>基金残高に係る経年分析!H56</f>
        <v>63</v>
      </c>
    </row>
    <row r="74" spans="1:16" x14ac:dyDescent="0.15">
      <c r="A74" s="178" t="s">
        <v>75</v>
      </c>
      <c r="B74" s="179">
        <f>基金残高に係る経年分析!F57</f>
        <v>2023</v>
      </c>
      <c r="C74" s="179">
        <f>基金残高に係る経年分析!G57</f>
        <v>1586</v>
      </c>
      <c r="D74" s="179">
        <f>基金残高に係る経年分析!H57</f>
        <v>1433</v>
      </c>
    </row>
  </sheetData>
  <sheetProtection algorithmName="SHA-512" hashValue="mlqv84GEphmJQjgAAiXG8r2IHulNWbJ13bGZMFnH9cwFrEeLzjNci+fznLncVlvfny3/9v6cERq9BFpUGqfxsg==" saltValue="mg8eZQewjcaDcEt5XxBkw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2025-03-21T00:41:05Z</cp:lastPrinted>
  <dcterms:created xsi:type="dcterms:W3CDTF">2025-02-19T00:30:47Z</dcterms:created>
  <dcterms:modified xsi:type="dcterms:W3CDTF">2025-03-24T00:06:14Z</dcterms:modified>
  <cp:category/>
</cp:coreProperties>
</file>