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F2C70D29-BC18-4CDF-A9D0-AFC779558A87}" xr6:coauthVersionLast="47" xr6:coauthVersionMax="47" xr10:uidLastSave="{00000000-0000-0000-0000-000000000000}"/>
  <bookViews>
    <workbookView xWindow="20370" yWindow="-3375" windowWidth="29040" windowHeight="1584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0" i="12" l="1"/>
  <c r="AA71" i="12"/>
  <c r="AA72" i="12"/>
  <c r="AA73" i="12"/>
  <c r="AA74" i="12"/>
  <c r="AA69" i="12"/>
  <c r="AA68" i="12"/>
  <c r="AA30" i="12" l="1"/>
  <c r="AA31" i="12"/>
  <c r="AA32" i="12"/>
  <c r="AA29" i="12"/>
  <c r="AA28" i="12"/>
  <c r="AA7"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W34" i="10" l="1"/>
  <c r="BW35" i="10" s="1"/>
  <c r="BW36" i="10" s="1"/>
  <c r="BW37" i="10" s="1"/>
  <c r="BW38" i="10" s="1"/>
  <c r="BW39" i="10" s="1"/>
  <c r="BW40" i="10" s="1"/>
  <c r="BE34" i="10"/>
  <c r="CO34" i="10" l="1"/>
</calcChain>
</file>

<file path=xl/sharedStrings.xml><?xml version="1.0" encoding="utf-8"?>
<sst xmlns="http://schemas.openxmlformats.org/spreadsheetml/2006/main" count="1085" uniqueCount="560">
  <si>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</si>
  <si>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</si>
  <si>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</si>
  <si>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</si>
  <si>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</si>
  <si>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</si>
  <si>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</si>
  <si>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</si>
  <si>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</si>
  <si>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</si>
  <si>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</si>
  <si>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</si>
  <si>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</si>
  <si>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</si>
  <si>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</si>
  <si>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</si>
  <si>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</si>
  <si>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</si>
  <si>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</si>
  <si>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</si>
  <si>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</si>
  <si>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</si>
  <si>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</si>
  <si>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</si>
  <si>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</si>
  <si>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</si>
  <si>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</si>
  <si>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</si>
  <si>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</si>
  <si>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</si>
  <si>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</si>
  <si>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</si>
  <si>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</si>
  <si>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</si>
  <si>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</si>
  <si>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</si>
  <si>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</si>
  <si>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</si>
  <si>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</si>
  <si>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</si>
  <si>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</si>
  <si>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</si>
  <si>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</si>
  <si>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</si>
  <si>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</si>
  <si>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</si>
  <si>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</si>
  <si>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</si>
  <si>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</si>
  <si>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</si>
  <si>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</si>
  <si>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</si>
  <si>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</si>
  <si>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</si>
  <si>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</si>
  <si>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</si>
  <si>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</si>
  <si>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</si>
  <si>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</si>
  <si>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</si>
  <si>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</si>
  <si>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</si>
  <si>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</si>
  <si>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</si>
  <si>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</si>
  <si>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</si>
  <si>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</si>
  <si>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</si>
  <si>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</si>
  <si>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</si>
  <si>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</si>
  <si>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</si>
  <si>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</si>
  <si>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</si>
  <si>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</si>
  <si>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</si>
  <si>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</si>
  <si>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</si>
  <si>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</si>
  <si>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</si>
  <si>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</si>
  <si>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</si>
  <si>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</si>
  <si>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</si>
  <si>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</si>
  <si>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</si>
  <si>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</si>
  <si>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</si>
  <si>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</si>
  <si>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</si>
  <si>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</si>
  <si>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</si>
  <si>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</si>
  <si>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</si>
  <si>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</si>
  <si>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</si>
  <si>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</si>
  <si>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</si>
  <si>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</si>
  <si>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</si>
  <si>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</si>
  <si>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</si>
  <si>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</si>
  <si>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</si>
  <si>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</si>
  <si>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</si>
  <si>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</si>
  <si>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</si>
  <si>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</si>
  <si>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</si>
  <si>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</si>
  <si>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</si>
  <si>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</si>
  <si>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</si>
  <si>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</si>
  <si>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</si>
  <si>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</si>
  <si>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</si>
  <si>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</si>
  <si>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</si>
  <si>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</si>
  <si>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</si>
  <si>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</si>
  <si>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</si>
  <si>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</si>
  <si>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</si>
  <si>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</si>
  <si>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</si>
  <si>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</si>
  <si>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</si>
  <si>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</si>
  <si>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</si>
  <si>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</si>
  <si>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</si>
  <si>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</si>
  <si>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</si>
  <si>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</si>
  <si>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</si>
  <si>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</si>
  <si>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</si>
  <si>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</si>
  <si>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</si>
  <si>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</si>
  <si>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</si>
  <si>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</si>
  <si>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</si>
  <si>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</si>
  <si>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</si>
  <si>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</si>
  <si>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</si>
  <si>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</si>
  <si>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</si>
  <si>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</si>
  <si>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</si>
  <si>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</si>
  <si>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</si>
  <si>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</si>
  <si>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</si>
  <si>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</si>
  <si>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</si>
  <si>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</si>
  <si>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</si>
  <si>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</si>
  <si>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</si>
  <si>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</si>
  <si>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</si>
  <si>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</si>
  <si>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</si>
  <si>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</si>
  <si>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</si>
  <si>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</si>
  <si>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</si>
  <si>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</si>
  <si>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</si>
  <si>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</si>
  <si>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</si>
  <si>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</si>
  <si>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</si>
  <si>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</si>
  <si>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</si>
  <si>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</si>
  <si>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</si>
  <si>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</si>
  <si>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</si>
  <si>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</si>
  <si>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</si>
  <si>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</si>
  <si>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</si>
  <si>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</si>
  <si>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</si>
  <si>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</si>
  <si>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</si>
  <si>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</si>
  <si>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</si>
  <si>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</si>
  <si>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</si>
  <si>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</si>
  <si>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</si>
  <si>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</si>
  <si>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</si>
  <si>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</si>
  <si>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</si>
  <si>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</si>
  <si>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</si>
  <si>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青森県東通村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</si>
  <si>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</si>
  <si>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</si>
  <si>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</si>
  <si>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</si>
  <si>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</si>
  <si>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</si>
  <si>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</si>
  <si>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</si>
  <si>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</si>
  <si>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</si>
  <si>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</si>
  <si>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</si>
  <si>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</si>
  <si>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</si>
  <si>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</si>
  <si>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</si>
  <si>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</si>
  <si>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</si>
  <si>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</si>
  <si>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</si>
  <si>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</si>
  <si>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</si>
  <si>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</si>
  <si>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</si>
  <si>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</si>
  <si>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</si>
  <si>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</si>
  <si>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</si>
  <si>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</si>
  <si>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</si>
  <si>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</si>
  <si>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</si>
  <si>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</si>
  <si>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</si>
  <si>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</si>
  <si>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</si>
  <si>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</si>
  <si>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</si>
  <si>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</si>
  <si>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</si>
  <si>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</si>
  <si>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</si>
  <si>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</si>
  <si>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</si>
  <si>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</si>
  <si>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</si>
  <si>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</si>
  <si>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</si>
  <si>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</si>
  <si>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</si>
  <si>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</si>
  <si>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</si>
  <si>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</si>
  <si>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</si>
  <si>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</si>
  <si>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</si>
  <si>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</si>
  <si>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</si>
  <si>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</si>
  <si>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</si>
  <si>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</si>
  <si>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</si>
  <si>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</si>
  <si>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</si>
  <si>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</si>
  <si>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</si>
  <si>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</si>
  <si>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</si>
  <si>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</si>
  <si>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</si>
  <si>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</si>
  <si>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</si>
  <si>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</si>
  <si>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</si>
  <si>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</si>
  <si>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</si>
  <si>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</si>
  <si>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</si>
  <si>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</si>
  <si>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</si>
  <si>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</si>
  <si>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</si>
  <si>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</si>
  <si>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</si>
  <si>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</si>
  <si>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</si>
  <si>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</si>
  <si>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</si>
  <si>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</si>
  <si>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</si>
  <si>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</si>
  <si>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</si>
  <si>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</si>
  <si>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</si>
  <si>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</si>
  <si>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</si>
  <si>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</si>
  <si>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</si>
  <si>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</si>
  <si>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</si>
  <si>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</si>
  <si>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</si>
  <si>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</si>
  <si>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</si>
  <si>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</si>
  <si>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</si>
  <si>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</si>
  <si>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</si>
  <si>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</si>
  <si>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</si>
  <si>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</si>
  <si>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</si>
  <si>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</si>
  <si>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</si>
  <si>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</si>
  <si>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</si>
  <si>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</si>
  <si>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</si>
  <si>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</si>
  <si>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</si>
  <si>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</si>
  <si>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</si>
  <si>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</si>
  <si>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</si>
  <si>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</si>
  <si>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</si>
  <si>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</si>
  <si>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</si>
  <si>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</si>
  <si>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</si>
  <si>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</si>
  <si>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</si>
  <si>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</si>
  <si>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</si>
  <si>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</si>
  <si>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</si>
  <si>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</si>
  <si>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</si>
  <si>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</si>
  <si>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</si>
  <si>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</si>
  <si>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</si>
  <si>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</si>
  <si>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</si>
  <si>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</si>
  <si>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</si>
  <si>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</si>
  <si>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</si>
  <si>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</si>
  <si>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</si>
  <si>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青森県東通村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</si>
  <si>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</si>
  <si>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</si>
  <si>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</si>
  <si>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</si>
  <si>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</si>
  <si>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</si>
  <si>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</si>
  <si>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</si>
  <si>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</si>
  <si>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</si>
  <si>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</si>
  <si>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</si>
  <si>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</si>
  <si>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</si>
  <si>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</si>
  <si>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</si>
  <si>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</si>
  <si>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</si>
  <si>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</si>
  <si>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</si>
  <si>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</si>
  <si>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</si>
  <si>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</si>
  <si>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</si>
  <si>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</si>
  <si>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</si>
  <si>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</si>
  <si>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</si>
  <si>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</si>
  <si>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</si>
  <si>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</si>
  <si>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</si>
  <si>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</si>
  <si>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</si>
  <si>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</si>
  <si>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</si>
  <si>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</si>
  <si>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</si>
  <si>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</si>
  <si>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</si>
  <si>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</si>
  <si>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</si>
  <si>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</si>
  <si>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</si>
  <si>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</si>
  <si>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</si>
  <si>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</si>
  <si>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</si>
  <si>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</si>
  <si>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</si>
  <si>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</si>
  <si>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</si>
  <si>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</si>
  <si>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</si>
  <si>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</si>
  <si>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</si>
  <si>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</si>
  <si>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</si>
  <si>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</si>
  <si>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</si>
  <si>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</si>
  <si>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</si>
  <si>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</si>
  <si>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</si>
  <si>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</si>
  <si>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</si>
  <si>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</si>
  <si>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</si>
  <si>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</si>
  <si>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</si>
  <si>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</si>
  <si>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</si>
  <si>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</si>
  <si>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</si>
  <si>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</si>
  <si>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</si>
  <si>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</si>
  <si>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</si>
  <si>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</si>
  <si>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</si>
  <si>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</si>
  <si>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</si>
  <si>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</si>
  <si>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</si>
  <si>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</si>
  <si>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</si>
  <si>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</si>
  <si>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</si>
  <si>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</si>
  <si>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</si>
  <si>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</si>
  <si>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</si>
  <si>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</si>
  <si>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</si>
  <si>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</si>
  <si>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</si>
  <si>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</si>
  <si>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</si>
  <si>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</si>
  <si>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</si>
  <si>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</si>
  <si>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</si>
  <si>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</si>
  <si>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</si>
  <si>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</si>
  <si>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</si>
  <si>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</si>
  <si>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</si>
  <si>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</si>
  <si>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</si>
  <si>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</si>
  <si>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</si>
  <si>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</si>
  <si>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</si>
  <si>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</si>
  <si>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</si>
  <si>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</si>
  <si>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</si>
  <si>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</si>
  <si>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</si>
  <si>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</si>
  <si>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</si>
  <si>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</si>
  <si>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</si>
  <si>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</si>
  <si>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</si>
  <si>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</si>
  <si>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</si>
  <si>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</si>
  <si>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</si>
  <si>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</si>
  <si>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</si>
  <si>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</si>
  <si>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</si>
  <si>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</si>
  <si>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</si>
  <si>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</si>
  <si>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</si>
  <si>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</si>
  <si>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</si>
  <si>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</si>
  <si>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</si>
  <si>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</si>
  <si>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</si>
  <si>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</si>
  <si>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</si>
  <si>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</si>
  <si>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</si>
  <si>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</si>
  <si>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</si>
  <si>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</si>
  <si>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</si>
  <si>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</si>
  <si>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</si>
  <si>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</si>
  <si>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</si>
  <si>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</si>
  <si>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</si>
  <si>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</si>
  <si>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</si>
  <si>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</si>
  <si>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</si>
  <si>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</si>
  <si>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</si>
  <si>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</si>
  <si>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</si>
  <si>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</si>
  <si>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</si>
  <si>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</si>
  <si>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</si>
  <si>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</si>
  <si>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</si>
  <si>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</si>
  <si>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</si>
  <si>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</si>
  <si>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</si>
  <si>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4.52</t>
  </si>
  <si>
    <t>一般会計</t>
  </si>
  <si>
    <t>水道事業会計</t>
  </si>
  <si>
    <t>国民健康保険特別会計</t>
  </si>
  <si>
    <t>後期高齢者医療特別会計</t>
  </si>
  <si>
    <t>介護保険特別会計</t>
  </si>
  <si>
    <t>下水道事業特別会計</t>
  </si>
  <si>
    <t>その他会計（赤字）</t>
  </si>
  <si>
    <t>その他会計（黒字）</t>
  </si>
  <si>
    <t>R01</t>
    <phoneticPr fontId="5"/>
  </si>
  <si>
    <t>R02</t>
    <phoneticPr fontId="5"/>
  </si>
  <si>
    <t>R03</t>
    <phoneticPr fontId="5"/>
  </si>
  <si>
    <t>R04</t>
    <phoneticPr fontId="5"/>
  </si>
  <si>
    <t>R05</t>
    <phoneticPr fontId="5"/>
  </si>
  <si>
    <t>東通村産業振興公社</t>
    <rPh sb="0" eb="3">
      <t>ヒガシドオリムラ</t>
    </rPh>
    <rPh sb="3" eb="5">
      <t>サンギョウ</t>
    </rPh>
    <rPh sb="5" eb="7">
      <t>シンコウ</t>
    </rPh>
    <rPh sb="7" eb="9">
      <t>コウシャ</t>
    </rPh>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</si>
  <si>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</si>
  <si>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</si>
  <si>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</si>
  <si>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</si>
  <si>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</si>
  <si>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</si>
  <si>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</si>
  <si>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</si>
  <si>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漁業振興基金</t>
    <rPh sb="0" eb="2">
      <t>ギョギョウ</t>
    </rPh>
    <rPh sb="2" eb="4">
      <t>シンコウ</t>
    </rPh>
    <rPh sb="4" eb="6">
      <t>キキン</t>
    </rPh>
    <phoneticPr fontId="5"/>
  </si>
  <si>
    <t>磯資源等倍増基金</t>
    <rPh sb="0" eb="1">
      <t>イソ</t>
    </rPh>
    <rPh sb="1" eb="3">
      <t>シゲン</t>
    </rPh>
    <rPh sb="3" eb="4">
      <t>ナド</t>
    </rPh>
    <rPh sb="4" eb="6">
      <t>バイゾウ</t>
    </rPh>
    <rPh sb="6" eb="8">
      <t>キキン</t>
    </rPh>
    <phoneticPr fontId="2"/>
  </si>
  <si>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2"/>
  </si>
  <si>
    <t>津軽海峡地区漁業振興基金</t>
    <rPh sb="0" eb="2">
      <t>ツガル</t>
    </rPh>
    <rPh sb="2" eb="4">
      <t>カイキョウ</t>
    </rPh>
    <rPh sb="4" eb="6">
      <t>チク</t>
    </rPh>
    <rPh sb="6" eb="8">
      <t>ギョギョウ</t>
    </rPh>
    <rPh sb="8" eb="10">
      <t>シンコウ</t>
    </rPh>
    <rPh sb="10" eb="12">
      <t>キキン</t>
    </rPh>
    <phoneticPr fontId="2"/>
  </si>
  <si>
    <t>下北試験場関連特定事業基金</t>
    <rPh sb="0" eb="2">
      <t>シモキタ</t>
    </rPh>
    <rPh sb="2" eb="5">
      <t>シケンジョウ</t>
    </rPh>
    <rPh sb="5" eb="7">
      <t>カンレン</t>
    </rPh>
    <rPh sb="7" eb="9">
      <t>トクテイ</t>
    </rPh>
    <rPh sb="9" eb="11">
      <t>ジギョウ</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</si>
</sst>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257C-4A19-8441-3FF20C50A2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255459</c:v>
                </c:pt>
                <c:pt idx="1">
                  <c:v>363276</c:v>
                </c:pt>
                <c:pt idx="2">
                  <c:v>384057</c:v>
                </c:pt>
                <c:pt idx="3">
                  <c:v>355608</c:v>
                </c:pt>
                <c:pt idx="4">
                  <c:v>283918</c:v>
                </c:pt>
              </c:numCache>
            </c:numRef>
          </c:val>
          <c:smooth val="0"/>
          <c:extLst>
            <c:ext xmlns:c16="http://schemas.microsoft.com/office/drawing/2014/chart" uri="{C3380CC4-5D6E-409C-BE32-E72D297353CC}">
              <c16:uniqueId val="{00000001-257C-4A19-8441-3FF20C50A2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c:v>
                </c:pt>
                <c:pt idx="1">
                  <c:v>8.11</c:v>
                </c:pt>
                <c:pt idx="2">
                  <c:v>4.8099999999999996</c:v>
                </c:pt>
                <c:pt idx="3">
                  <c:v>9.01</c:v>
                </c:pt>
                <c:pt idx="4">
                  <c:v>11.45</c:v>
                </c:pt>
              </c:numCache>
            </c:numRef>
          </c:val>
          <c:extLst>
            <c:ext xmlns:c16="http://schemas.microsoft.com/office/drawing/2014/chart" uri="{C3380CC4-5D6E-409C-BE32-E72D297353CC}">
              <c16:uniqueId val="{00000000-9819-482F-8699-8B834F3ECB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7.88</c:v>
                </c:pt>
                <c:pt idx="1">
                  <c:v>13.95</c:v>
                </c:pt>
                <c:pt idx="2">
                  <c:v>30.49</c:v>
                </c:pt>
                <c:pt idx="3">
                  <c:v>32.36</c:v>
                </c:pt>
                <c:pt idx="4">
                  <c:v>34.799999999999997</c:v>
                </c:pt>
              </c:numCache>
            </c:numRef>
          </c:val>
          <c:extLst>
            <c:ext xmlns:c16="http://schemas.microsoft.com/office/drawing/2014/chart" uri="{C3380CC4-5D6E-409C-BE32-E72D297353CC}">
              <c16:uniqueId val="{00000001-9819-482F-8699-8B834F3ECB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1.1599999999999999</c:v>
                </c:pt>
                <c:pt idx="1">
                  <c:v>3.99</c:v>
                </c:pt>
                <c:pt idx="2">
                  <c:v>7.46</c:v>
                </c:pt>
                <c:pt idx="3">
                  <c:v>-0.73</c:v>
                </c:pt>
                <c:pt idx="4">
                  <c:v>-4.5199999999999996</c:v>
                </c:pt>
              </c:numCache>
            </c:numRef>
          </c:val>
          <c:smooth val="0"/>
          <c:extLst>
            <c:ext xmlns:c16="http://schemas.microsoft.com/office/drawing/2014/chart" uri="{C3380CC4-5D6E-409C-BE32-E72D297353CC}">
              <c16:uniqueId val="{00000002-9819-482F-8699-8B834F3ECB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A3-4218-8B15-F828809300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A3-4218-8B15-F828809300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A3-4218-8B15-F828809300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A3-4218-8B15-F828809300C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8A3-4218-8B15-F828809300C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0.05</c:v>
                </c:pt>
                <c:pt idx="4">
                  <c:v>#N/A</c:v>
                </c:pt>
                <c:pt idx="5">
                  <c:v>0.24</c:v>
                </c:pt>
                <c:pt idx="6">
                  <c:v>#N/A</c:v>
                </c:pt>
                <c:pt idx="7">
                  <c:v>0.01</c:v>
                </c:pt>
                <c:pt idx="8">
                  <c:v>#N/A</c:v>
                </c:pt>
                <c:pt idx="9">
                  <c:v>0.02</c:v>
                </c:pt>
              </c:numCache>
            </c:numRef>
          </c:val>
          <c:extLst>
            <c:ext xmlns:c16="http://schemas.microsoft.com/office/drawing/2014/chart" uri="{C3380CC4-5D6E-409C-BE32-E72D297353CC}">
              <c16:uniqueId val="{00000005-98A3-4218-8B15-F828809300C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0.06</c:v>
                </c:pt>
                <c:pt idx="6">
                  <c:v>#N/A</c:v>
                </c:pt>
                <c:pt idx="7">
                  <c:v>0.08</c:v>
                </c:pt>
                <c:pt idx="8">
                  <c:v>#N/A</c:v>
                </c:pt>
                <c:pt idx="9">
                  <c:v>0.1</c:v>
                </c:pt>
              </c:numCache>
            </c:numRef>
          </c:val>
          <c:extLst>
            <c:ext xmlns:c16="http://schemas.microsoft.com/office/drawing/2014/chart" uri="{C3380CC4-5D6E-409C-BE32-E72D297353CC}">
              <c16:uniqueId val="{00000006-98A3-4218-8B15-F828809300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0.75</c:v>
                </c:pt>
                <c:pt idx="4">
                  <c:v>#N/A</c:v>
                </c:pt>
                <c:pt idx="5">
                  <c:v>0.78</c:v>
                </c:pt>
                <c:pt idx="6">
                  <c:v>#N/A</c:v>
                </c:pt>
                <c:pt idx="7">
                  <c:v>0.42</c:v>
                </c:pt>
                <c:pt idx="8">
                  <c:v>#N/A</c:v>
                </c:pt>
                <c:pt idx="9">
                  <c:v>1.02</c:v>
                </c:pt>
              </c:numCache>
            </c:numRef>
          </c:val>
          <c:extLst>
            <c:ext xmlns:c16="http://schemas.microsoft.com/office/drawing/2014/chart" uri="{C3380CC4-5D6E-409C-BE32-E72D297353CC}">
              <c16:uniqueId val="{00000007-98A3-4218-8B15-F828809300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4.8600000000000003</c:v>
                </c:pt>
                <c:pt idx="2">
                  <c:v>#N/A</c:v>
                </c:pt>
                <c:pt idx="3">
                  <c:v>5.43</c:v>
                </c:pt>
                <c:pt idx="4">
                  <c:v>#N/A</c:v>
                </c:pt>
                <c:pt idx="5">
                  <c:v>5.24</c:v>
                </c:pt>
                <c:pt idx="6">
                  <c:v>#N/A</c:v>
                </c:pt>
                <c:pt idx="7">
                  <c:v>1.33</c:v>
                </c:pt>
                <c:pt idx="8">
                  <c:v>#N/A</c:v>
                </c:pt>
                <c:pt idx="9">
                  <c:v>3.07</c:v>
                </c:pt>
              </c:numCache>
            </c:numRef>
          </c:val>
          <c:extLst>
            <c:ext xmlns:c16="http://schemas.microsoft.com/office/drawing/2014/chart" uri="{C3380CC4-5D6E-409C-BE32-E72D297353CC}">
              <c16:uniqueId val="{00000008-98A3-4218-8B15-F828809300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c:v>
                </c:pt>
                <c:pt idx="2">
                  <c:v>#N/A</c:v>
                </c:pt>
                <c:pt idx="3">
                  <c:v>8.11</c:v>
                </c:pt>
                <c:pt idx="4">
                  <c:v>#N/A</c:v>
                </c:pt>
                <c:pt idx="5">
                  <c:v>4.8099999999999996</c:v>
                </c:pt>
                <c:pt idx="6">
                  <c:v>#N/A</c:v>
                </c:pt>
                <c:pt idx="7">
                  <c:v>9.01</c:v>
                </c:pt>
                <c:pt idx="8">
                  <c:v>#N/A</c:v>
                </c:pt>
                <c:pt idx="9">
                  <c:v>11.45</c:v>
                </c:pt>
              </c:numCache>
            </c:numRef>
          </c:val>
          <c:extLst>
            <c:ext xmlns:c16="http://schemas.microsoft.com/office/drawing/2014/chart" uri="{C3380CC4-5D6E-409C-BE32-E72D297353CC}">
              <c16:uniqueId val="{00000009-98A3-4218-8B15-F828809300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609</c:v>
                </c:pt>
                <c:pt idx="5">
                  <c:v>592</c:v>
                </c:pt>
                <c:pt idx="8">
                  <c:v>618</c:v>
                </c:pt>
                <c:pt idx="11">
                  <c:v>571</c:v>
                </c:pt>
                <c:pt idx="14">
                  <c:v>565</c:v>
                </c:pt>
              </c:numCache>
            </c:numRef>
          </c:val>
          <c:extLst>
            <c:ext xmlns:c16="http://schemas.microsoft.com/office/drawing/2014/chart" uri="{C3380CC4-5D6E-409C-BE32-E72D297353CC}">
              <c16:uniqueId val="{00000000-F03B-4832-B6E7-61DA2A0254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3</c:v>
                </c:pt>
                <c:pt idx="9">
                  <c:v>1</c:v>
                </c:pt>
                <c:pt idx="12">
                  <c:v>1</c:v>
                </c:pt>
              </c:numCache>
            </c:numRef>
          </c:val>
          <c:extLst>
            <c:ext xmlns:c16="http://schemas.microsoft.com/office/drawing/2014/chart" uri="{C3380CC4-5D6E-409C-BE32-E72D297353CC}">
              <c16:uniqueId val="{00000001-F03B-4832-B6E7-61DA2A0254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3B-4832-B6E7-61DA2A0254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47</c:v>
                </c:pt>
                <c:pt idx="6">
                  <c:v>35</c:v>
                </c:pt>
                <c:pt idx="9">
                  <c:v>30</c:v>
                </c:pt>
                <c:pt idx="12">
                  <c:v>28</c:v>
                </c:pt>
              </c:numCache>
            </c:numRef>
          </c:val>
          <c:extLst>
            <c:ext xmlns:c16="http://schemas.microsoft.com/office/drawing/2014/chart" uri="{C3380CC4-5D6E-409C-BE32-E72D297353CC}">
              <c16:uniqueId val="{00000003-F03B-4832-B6E7-61DA2A0254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283</c:v>
                </c:pt>
                <c:pt idx="3">
                  <c:v>246</c:v>
                </c:pt>
                <c:pt idx="6">
                  <c:v>241</c:v>
                </c:pt>
                <c:pt idx="9">
                  <c:v>239</c:v>
                </c:pt>
                <c:pt idx="12">
                  <c:v>238</c:v>
                </c:pt>
              </c:numCache>
            </c:numRef>
          </c:val>
          <c:extLst>
            <c:ext xmlns:c16="http://schemas.microsoft.com/office/drawing/2014/chart" uri="{C3380CC4-5D6E-409C-BE32-E72D297353CC}">
              <c16:uniqueId val="{00000004-F03B-4832-B6E7-61DA2A0254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3B-4832-B6E7-61DA2A0254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3B-4832-B6E7-61DA2A0254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769</c:v>
                </c:pt>
                <c:pt idx="3">
                  <c:v>752</c:v>
                </c:pt>
                <c:pt idx="6">
                  <c:v>736</c:v>
                </c:pt>
                <c:pt idx="9">
                  <c:v>739</c:v>
                </c:pt>
                <c:pt idx="12">
                  <c:v>718</c:v>
                </c:pt>
              </c:numCache>
            </c:numRef>
          </c:val>
          <c:extLst>
            <c:ext xmlns:c16="http://schemas.microsoft.com/office/drawing/2014/chart" uri="{C3380CC4-5D6E-409C-BE32-E72D297353CC}">
              <c16:uniqueId val="{00000007-F03B-4832-B6E7-61DA2A0254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494</c:v>
                </c:pt>
                <c:pt idx="2">
                  <c:v>#N/A</c:v>
                </c:pt>
                <c:pt idx="3">
                  <c:v>#N/A</c:v>
                </c:pt>
                <c:pt idx="4">
                  <c:v>454</c:v>
                </c:pt>
                <c:pt idx="5">
                  <c:v>#N/A</c:v>
                </c:pt>
                <c:pt idx="6">
                  <c:v>#N/A</c:v>
                </c:pt>
                <c:pt idx="7">
                  <c:v>397</c:v>
                </c:pt>
                <c:pt idx="8">
                  <c:v>#N/A</c:v>
                </c:pt>
                <c:pt idx="9">
                  <c:v>#N/A</c:v>
                </c:pt>
                <c:pt idx="10">
                  <c:v>438</c:v>
                </c:pt>
                <c:pt idx="11">
                  <c:v>#N/A</c:v>
                </c:pt>
                <c:pt idx="12">
                  <c:v>#N/A</c:v>
                </c:pt>
                <c:pt idx="13">
                  <c:v>420</c:v>
                </c:pt>
                <c:pt idx="14">
                  <c:v>#N/A</c:v>
                </c:pt>
              </c:numCache>
            </c:numRef>
          </c:val>
          <c:smooth val="0"/>
          <c:extLst>
            <c:ext xmlns:c16="http://schemas.microsoft.com/office/drawing/2014/chart" uri="{C3380CC4-5D6E-409C-BE32-E72D297353CC}">
              <c16:uniqueId val="{00000008-F03B-4832-B6E7-61DA2A0254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6421</c:v>
                </c:pt>
                <c:pt idx="5">
                  <c:v>6247</c:v>
                </c:pt>
                <c:pt idx="8">
                  <c:v>6047</c:v>
                </c:pt>
                <c:pt idx="11">
                  <c:v>5831</c:v>
                </c:pt>
                <c:pt idx="14">
                  <c:v>5767</c:v>
                </c:pt>
              </c:numCache>
            </c:numRef>
          </c:val>
          <c:extLst>
            <c:ext xmlns:c16="http://schemas.microsoft.com/office/drawing/2014/chart" uri="{C3380CC4-5D6E-409C-BE32-E72D297353CC}">
              <c16:uniqueId val="{00000000-C477-4475-87BD-C4271A3BCE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c:v>
                </c:pt>
                <c:pt idx="5">
                  <c:v>4</c:v>
                </c:pt>
                <c:pt idx="8">
                  <c:v>2</c:v>
                </c:pt>
                <c:pt idx="11">
                  <c:v>0</c:v>
                </c:pt>
                <c:pt idx="14">
                  <c:v>0</c:v>
                </c:pt>
              </c:numCache>
            </c:numRef>
          </c:val>
          <c:extLst>
            <c:ext xmlns:c16="http://schemas.microsoft.com/office/drawing/2014/chart" uri="{C3380CC4-5D6E-409C-BE32-E72D297353CC}">
              <c16:uniqueId val="{00000001-C477-4475-87BD-C4271A3BCE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6549</c:v>
                </c:pt>
                <c:pt idx="5">
                  <c:v>7547</c:v>
                </c:pt>
                <c:pt idx="8">
                  <c:v>7845</c:v>
                </c:pt>
                <c:pt idx="11">
                  <c:v>7611</c:v>
                </c:pt>
                <c:pt idx="14">
                  <c:v>7453</c:v>
                </c:pt>
              </c:numCache>
            </c:numRef>
          </c:val>
          <c:extLst>
            <c:ext xmlns:c16="http://schemas.microsoft.com/office/drawing/2014/chart" uri="{C3380CC4-5D6E-409C-BE32-E72D297353CC}">
              <c16:uniqueId val="{00000002-C477-4475-87BD-C4271A3BCE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77-4475-87BD-C4271A3BCE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77-4475-87BD-C4271A3BCE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77-4475-87BD-C4271A3BCE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c:v>
                </c:pt>
                <c:pt idx="3">
                  <c:v>711</c:v>
                </c:pt>
                <c:pt idx="6">
                  <c:v>720</c:v>
                </c:pt>
                <c:pt idx="9">
                  <c:v>721</c:v>
                </c:pt>
                <c:pt idx="12">
                  <c:v>733</c:v>
                </c:pt>
              </c:numCache>
            </c:numRef>
          </c:val>
          <c:extLst>
            <c:ext xmlns:c16="http://schemas.microsoft.com/office/drawing/2014/chart" uri="{C3380CC4-5D6E-409C-BE32-E72D297353CC}">
              <c16:uniqueId val="{00000006-C477-4475-87BD-C4271A3BCE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220</c:v>
                </c:pt>
                <c:pt idx="3">
                  <c:v>177</c:v>
                </c:pt>
                <c:pt idx="6">
                  <c:v>157</c:v>
                </c:pt>
                <c:pt idx="9">
                  <c:v>293</c:v>
                </c:pt>
                <c:pt idx="12">
                  <c:v>536</c:v>
                </c:pt>
              </c:numCache>
            </c:numRef>
          </c:val>
          <c:extLst>
            <c:ext xmlns:c16="http://schemas.microsoft.com/office/drawing/2014/chart" uri="{C3380CC4-5D6E-409C-BE32-E72D297353CC}">
              <c16:uniqueId val="{00000007-C477-4475-87BD-C4271A3BCE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3016</c:v>
                </c:pt>
                <c:pt idx="3">
                  <c:v>2784</c:v>
                </c:pt>
                <c:pt idx="6">
                  <c:v>2540</c:v>
                </c:pt>
                <c:pt idx="9">
                  <c:v>2316</c:v>
                </c:pt>
                <c:pt idx="12">
                  <c:v>2218</c:v>
                </c:pt>
              </c:numCache>
            </c:numRef>
          </c:val>
          <c:extLst>
            <c:ext xmlns:c16="http://schemas.microsoft.com/office/drawing/2014/chart" uri="{C3380CC4-5D6E-409C-BE32-E72D297353CC}">
              <c16:uniqueId val="{00000008-C477-4475-87BD-C4271A3BCE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4</c:v>
                </c:pt>
                <c:pt idx="12">
                  <c:v>454</c:v>
                </c:pt>
              </c:numCache>
            </c:numRef>
          </c:val>
          <c:extLst>
            <c:ext xmlns:c16="http://schemas.microsoft.com/office/drawing/2014/chart" uri="{C3380CC4-5D6E-409C-BE32-E72D297353CC}">
              <c16:uniqueId val="{00000009-C477-4475-87BD-C4271A3BCE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6966</c:v>
                </c:pt>
                <c:pt idx="3">
                  <c:v>6684</c:v>
                </c:pt>
                <c:pt idx="6">
                  <c:v>6475</c:v>
                </c:pt>
                <c:pt idx="9">
                  <c:v>6118</c:v>
                </c:pt>
                <c:pt idx="12">
                  <c:v>5933</c:v>
                </c:pt>
              </c:numCache>
            </c:numRef>
          </c:val>
          <c:extLst>
            <c:ext xmlns:c16="http://schemas.microsoft.com/office/drawing/2014/chart" uri="{C3380CC4-5D6E-409C-BE32-E72D297353CC}">
              <c16:uniqueId val="{0000000A-C477-4475-87BD-C4271A3BCE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77-4475-87BD-C4271A3BCE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1181</c:v>
                </c:pt>
                <c:pt idx="1">
                  <c:v>1190</c:v>
                </c:pt>
                <c:pt idx="2">
                  <c:v>1267</c:v>
                </c:pt>
              </c:numCache>
            </c:numRef>
          </c:val>
          <c:extLst>
            <c:ext xmlns:c16="http://schemas.microsoft.com/office/drawing/2014/chart" uri="{C3380CC4-5D6E-409C-BE32-E72D297353CC}">
              <c16:uniqueId val="{00000000-1A6F-4D0A-BC34-363DE7C38F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c:v>
                </c:pt>
                <c:pt idx="1">
                  <c:v>94</c:v>
                </c:pt>
                <c:pt idx="2">
                  <c:v>118</c:v>
                </c:pt>
              </c:numCache>
            </c:numRef>
          </c:val>
          <c:extLst>
            <c:ext xmlns:c16="http://schemas.microsoft.com/office/drawing/2014/chart" uri="{C3380CC4-5D6E-409C-BE32-E72D297353CC}">
              <c16:uniqueId val="{00000001-1A6F-4D0A-BC34-363DE7C38F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8034</c:v>
                </c:pt>
                <c:pt idx="1">
                  <c:v>7747</c:v>
                </c:pt>
                <c:pt idx="2">
                  <c:v>7499</c:v>
                </c:pt>
              </c:numCache>
            </c:numRef>
          </c:val>
          <c:extLst>
            <c:ext xmlns:c16="http://schemas.microsoft.com/office/drawing/2014/chart" uri="{C3380CC4-5D6E-409C-BE32-E72D297353CC}">
              <c16:uniqueId val="{00000002-1A6F-4D0A-BC34-363DE7C38F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
5,716
295.32
8,953,141
8,470,117
416,801
3,639,200
5,933,197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東北電力（株）東通原子力発電所</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号機の営業運転に伴い、固定資産税（大規模償却資産）の増収により、平成</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年度まで普通交付税不交付団体となり、財政力指数は</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以上であった。</a:t>
          </a:r>
          <a:endParaRPr lang="ja-JP" altLang="ja-JP" sz="1400">
            <a:effectLst/>
          </a:endParaRPr>
        </a:p>
        <a:p>
          <a:r>
            <a:rPr kumimoji="1" lang="ja-JP" altLang="ja-JP" sz="1100">
              <a:solidFill>
                <a:schemeClr val="dk1"/>
              </a:solidFill>
              <a:effectLst/>
              <a:latin typeface="+mn-lt"/>
              <a:ea typeface="+mn-ea"/>
              <a:cs typeface="+mn-cs"/>
            </a:rPr>
            <a:t>　しかし、原発の減価償却期間が</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年と短いため、年々目減りが著しく、平成</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年度には交付団体に転落することとなった。</a:t>
          </a:r>
          <a:endParaRPr lang="ja-JP" altLang="ja-JP" sz="1400">
            <a:effectLst/>
          </a:endParaRPr>
        </a:p>
        <a:p>
          <a:r>
            <a:rPr kumimoji="1" lang="ja-JP" altLang="ja-JP" sz="1100">
              <a:solidFill>
                <a:schemeClr val="dk1"/>
              </a:solidFill>
              <a:effectLst/>
              <a:latin typeface="+mn-lt"/>
              <a:ea typeface="+mn-ea"/>
              <a:cs typeface="+mn-cs"/>
            </a:rPr>
            <a:t>　財政力指数の下降は今後も続く見込みであり、全国平均はもとより青森県平均も下回ることが予想されることから、徴収率の向上や地方債の発行抑制に努める。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41</xdr:row>
      <xdr:rowOff>9172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715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113595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045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46567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375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150989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となる村税及び普通交付税について、交付団体に転落してからは、年々分母となる経常一般財源総額が減少傾向にある。これに伴い、前年度と同規模の経常一般財源支出であっても経常収支比率は上昇するため、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の支出を抑制することで比率の上昇を抑えている。</a:t>
          </a:r>
          <a:endParaRPr lang="ja-JP" altLang="ja-JP" sz="1400">
            <a:effectLst/>
          </a:endParaRPr>
        </a:p>
        <a:p>
          <a:r>
            <a:rPr kumimoji="1" lang="ja-JP" altLang="ja-JP" sz="1100">
              <a:solidFill>
                <a:schemeClr val="dk1"/>
              </a:solidFill>
              <a:effectLst/>
              <a:latin typeface="+mn-lt"/>
              <a:ea typeface="+mn-ea"/>
              <a:cs typeface="+mn-cs"/>
            </a:rPr>
            <a:t>　令和４年度では村税、臨時財政対策債の減少、下北地域広域事務組合に対する負担金の増等による補助費の増により経常収支比率は増加、令和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普通交付税が前年度に</a:t>
          </a:r>
          <a:r>
            <a:rPr kumimoji="1" lang="ja-JP" altLang="en-US" sz="1100">
              <a:solidFill>
                <a:schemeClr val="dk1"/>
              </a:solidFill>
              <a:effectLst/>
              <a:latin typeface="+mn-lt"/>
              <a:ea typeface="+mn-ea"/>
              <a:cs typeface="+mn-cs"/>
            </a:rPr>
            <a:t>比較し</a:t>
          </a:r>
          <a:r>
            <a:rPr kumimoji="1" lang="ja-JP" altLang="ja-JP" sz="1100">
              <a:solidFill>
                <a:schemeClr val="dk1"/>
              </a:solidFill>
              <a:effectLst/>
              <a:latin typeface="+mn-lt"/>
              <a:ea typeface="+mn-ea"/>
              <a:cs typeface="+mn-cs"/>
            </a:rPr>
            <a:t>増額となったことから経常収支比率が減少した。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68580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47165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254488"/>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62</xdr:row>
      <xdr:rowOff>5842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25448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64</xdr:row>
      <xdr:rowOff>44196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3574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150385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人件費は、人数・ラスパイレス指数とも類似団体平均より低い傾向にあるものの、面積が広く</a:t>
          </a:r>
          <a:r>
            <a:rPr kumimoji="1" lang="ja-JP" altLang="en-US" sz="1100">
              <a:solidFill>
                <a:schemeClr val="dk1"/>
              </a:solidFill>
              <a:effectLst/>
              <a:latin typeface="+mn-lt"/>
              <a:ea typeface="+mn-ea"/>
              <a:cs typeface="+mn-cs"/>
            </a:rPr>
            <a:t>点在</a:t>
          </a:r>
          <a:r>
            <a:rPr kumimoji="1" lang="ja-JP" altLang="ja-JP" sz="1100">
              <a:solidFill>
                <a:schemeClr val="dk1"/>
              </a:solidFill>
              <a:effectLst/>
              <a:latin typeface="+mn-lt"/>
              <a:ea typeface="+mn-ea"/>
              <a:cs typeface="+mn-cs"/>
            </a:rPr>
            <a:t>する集落の公共施設や教育環境の維持運営費等の物件費が圧迫していることが数値を引き上げる要因となっている。</a:t>
          </a:r>
          <a:endParaRPr lang="ja-JP" altLang="ja-JP" sz="1400">
            <a:effectLst/>
          </a:endParaRPr>
        </a:p>
        <a:p>
          <a:r>
            <a:rPr kumimoji="1" lang="ja-JP" altLang="ja-JP" sz="1100">
              <a:solidFill>
                <a:schemeClr val="dk1"/>
              </a:solidFill>
              <a:effectLst/>
              <a:latin typeface="+mn-lt"/>
              <a:ea typeface="+mn-ea"/>
              <a:cs typeface="+mn-cs"/>
            </a:rPr>
            <a:t>　これらの経費については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人口の減少に伴って直ちに減少するものではないことから、人口減少により分母が減少していることも、数値上昇の要因の一つとなっている。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45814</xdr:rowOff>
    </xdr:from>
    <xdr:to>
      <xdr:col>23</xdr:col>
      <xdr:colOff>133350</xdr:colOff>
      <xdr:row>84</xdr:row>
      <xdr:rowOff>80479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47614"/>
          <a:ext cx="8382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111558</xdr:rowOff>
    </xdr:from>
    <xdr:to>
      <xdr:col>19</xdr:col>
      <xdr:colOff>133350</xdr:colOff>
      <xdr:row>84</xdr:row>
      <xdr:rowOff>45814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41908"/>
          <a:ext cx="889000" cy="10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152898</xdr:rowOff>
    </xdr:from>
    <xdr:to>
      <xdr:col>15</xdr:col>
      <xdr:colOff>82550</xdr:colOff>
      <xdr:row>83</xdr:row>
      <xdr:rowOff>111558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11798"/>
          <a:ext cx="889000" cy="1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78477</xdr:rowOff>
    </xdr:from>
    <xdr:to>
      <xdr:col>11</xdr:col>
      <xdr:colOff>31750</xdr:colOff>
      <xdr:row>82</xdr:row>
      <xdr:rowOff>152898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37377"/>
          <a:ext cx="889000" cy="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29679</xdr:rowOff>
    </xdr:from>
    <xdr:to>
      <xdr:col>23</xdr:col>
      <xdr:colOff>184150</xdr:colOff>
      <xdr:row>84</xdr:row>
      <xdr:rowOff>131279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1756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166464</xdr:rowOff>
    </xdr:from>
    <xdr:to>
      <xdr:col>19</xdr:col>
      <xdr:colOff>184150</xdr:colOff>
      <xdr:row>84</xdr:row>
      <xdr:rowOff>96614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81391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8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60758</xdr:rowOff>
    </xdr:from>
    <xdr:to>
      <xdr:col>15</xdr:col>
      <xdr:colOff>133350</xdr:colOff>
      <xdr:row>83</xdr:row>
      <xdr:rowOff>162358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147135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102098</xdr:rowOff>
    </xdr:from>
    <xdr:to>
      <xdr:col>11</xdr:col>
      <xdr:colOff>82550</xdr:colOff>
      <xdr:row>83</xdr:row>
      <xdr:rowOff>32248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4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27677</xdr:rowOff>
    </xdr:from>
    <xdr:to>
      <xdr:col>7</xdr:col>
      <xdr:colOff>31750</xdr:colOff>
      <xdr:row>82</xdr:row>
      <xdr:rowOff>129277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114054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従来より、</a:t>
          </a:r>
          <a:r>
            <a:rPr kumimoji="1" lang="ja-JP" altLang="en-US" sz="1100">
              <a:solidFill>
                <a:schemeClr val="dk1"/>
              </a:solidFill>
              <a:effectLst/>
              <a:latin typeface="+mn-lt"/>
              <a:ea typeface="+mn-ea"/>
              <a:cs typeface="+mn-cs"/>
            </a:rPr>
            <a:t>点在</a:t>
          </a:r>
          <a:r>
            <a:rPr kumimoji="1" lang="ja-JP" altLang="ja-JP" sz="1100">
              <a:solidFill>
                <a:schemeClr val="dk1"/>
              </a:solidFill>
              <a:effectLst/>
              <a:latin typeface="+mn-lt"/>
              <a:ea typeface="+mn-ea"/>
              <a:cs typeface="+mn-cs"/>
            </a:rPr>
            <a:t>する集落</a:t>
          </a:r>
          <a:r>
            <a:rPr kumimoji="1" lang="ja-JP" altLang="en-US" sz="1100">
              <a:solidFill>
                <a:schemeClr val="dk1"/>
              </a:solidFill>
              <a:effectLst/>
              <a:latin typeface="+mn-lt"/>
              <a:ea typeface="+mn-ea"/>
              <a:cs typeface="+mn-cs"/>
            </a:rPr>
            <a:t>毎</a:t>
          </a:r>
          <a:r>
            <a:rPr kumimoji="1" lang="ja-JP" altLang="ja-JP" sz="1100">
              <a:solidFill>
                <a:schemeClr val="dk1"/>
              </a:solidFill>
              <a:effectLst/>
              <a:latin typeface="+mn-lt"/>
              <a:ea typeface="+mn-ea"/>
              <a:cs typeface="+mn-cs"/>
            </a:rPr>
            <a:t>にある児童・幼児教育の施設運営のため、類似団体に比べ職員数（幼稚園教諭・児童厚生員）が多く、給与支給額を抑える傾向にあったことから比率は概ね低い状況にある。健全財政維持のため、このレベルを維持するもの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109361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039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106539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9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84</xdr:row>
      <xdr:rowOff>28928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966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年度の児童・幼児教育公務員</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人の退職により定員管理における比率は減少した。以降も退職者数に対する採用者数を抑制することで、減少または微増で推移している。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年度の退職者数に対する次年度の採用者は同数を予定しており、今後も適切な定員管理に努めていく。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67387</xdr:rowOff>
    </xdr:from>
    <xdr:to>
      <xdr:col>81</xdr:col>
      <xdr:colOff>44450</xdr:colOff>
      <xdr:row>60</xdr:row>
      <xdr:rowOff>100685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54387"/>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36982</xdr:rowOff>
    </xdr:from>
    <xdr:to>
      <xdr:col>77</xdr:col>
      <xdr:colOff>44450</xdr:colOff>
      <xdr:row>60</xdr:row>
      <xdr:rowOff>67387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23982"/>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22987</xdr:rowOff>
    </xdr:from>
    <xdr:to>
      <xdr:col>72</xdr:col>
      <xdr:colOff>203200</xdr:colOff>
      <xdr:row>60</xdr:row>
      <xdr:rowOff>36982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9987"/>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10440</xdr:rowOff>
    </xdr:from>
    <xdr:to>
      <xdr:col>68</xdr:col>
      <xdr:colOff>152400</xdr:colOff>
      <xdr:row>60</xdr:row>
      <xdr:rowOff>22987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97440"/>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49885</xdr:rowOff>
    </xdr:from>
    <xdr:to>
      <xdr:col>81</xdr:col>
      <xdr:colOff>95250</xdr:colOff>
      <xdr:row>60</xdr:row>
      <xdr:rowOff>151485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66412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8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16587</xdr:rowOff>
    </xdr:from>
    <xdr:to>
      <xdr:col>77</xdr:col>
      <xdr:colOff>95250</xdr:colOff>
      <xdr:row>60</xdr:row>
      <xdr:rowOff>118187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128364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72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157632</xdr:rowOff>
    </xdr:from>
    <xdr:to>
      <xdr:col>73</xdr:col>
      <xdr:colOff>44450</xdr:colOff>
      <xdr:row>60</xdr:row>
      <xdr:rowOff>87782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97959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4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143637</xdr:rowOff>
    </xdr:from>
    <xdr:to>
      <xdr:col>68</xdr:col>
      <xdr:colOff>203200</xdr:colOff>
      <xdr:row>60</xdr:row>
      <xdr:rowOff>73787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83964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131090</xdr:rowOff>
    </xdr:from>
    <xdr:to>
      <xdr:col>64</xdr:col>
      <xdr:colOff>152400</xdr:colOff>
      <xdr:row>60</xdr:row>
      <xdr:rowOff>61240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71417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公債費及び準公債費の支出は年々減少傾向にあるが、標準財政規模が同程度で推移（原発に係る固定資産税の減少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）している状況にあるため、公債費の減少と比較して比率の減少は緩やかである。</a:t>
          </a:r>
          <a:endParaRPr lang="ja-JP" altLang="ja-JP" sz="1400">
            <a:effectLst/>
          </a:endParaRPr>
        </a:p>
        <a:p>
          <a:r>
            <a:rPr kumimoji="1" lang="ja-JP" altLang="ja-JP" sz="1100">
              <a:solidFill>
                <a:schemeClr val="dk1"/>
              </a:solidFill>
              <a:effectLst/>
              <a:latin typeface="+mn-lt"/>
              <a:ea typeface="+mn-ea"/>
              <a:cs typeface="+mn-cs"/>
            </a:rPr>
            <a:t>　比率上昇の主な要因は、広大な面積に整備した高資本となる公営企業債、第一次産業振興のための公営事業債（公有林・草地開発）の既発債であるが、新発債の抑制等により比率の上昇を抑えていることから、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年度をピークに減少を続け、令和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年度で</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％を下回リ、令和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１３．２</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81704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423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154094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82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135467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5499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124883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地方債残高の減少、新たな債務負担の設定抑制、平成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年度に解散した東通村土地開発公社の将来負担の解消により、将来負担比率は減少傾向にある。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年度の農用地整備事業の終了によりマイナスに転じて以降、マイナスを維持しているところであり、今後も、公債費、債務負担行為の抑制により健全性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保持</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
5,716
295.32
8,953,141
8,470,117
416,801
3,639,200
5,933,197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人件費は、定員を抑制していること、ラスパイレス指数が低いことから、人件費の抑制に寄与して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限られた財源を活かすため、人件費以外の施策を拡充するものとする。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2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34</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4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46990</xdr:rowOff>
    </xdr:from>
    <xdr:to>
      <xdr:col>15</xdr:col>
      <xdr:colOff>98425</xdr:colOff>
      <xdr:row>34</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4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167640</xdr:rowOff>
    </xdr:from>
    <xdr:to>
      <xdr:col>15</xdr:col>
      <xdr:colOff>149225</xdr:colOff>
      <xdr:row>33</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物件費については、公共施設管理運営費の一部を電源立地地域対策交付金事業基金を財源として実施していることから、経常一般財源が抑えられる傾向にあるため、比率は低めとなっている。</a:t>
          </a:r>
          <a:endParaRPr lang="ja-JP" altLang="ja-JP" sz="1400">
            <a:effectLst/>
          </a:endParaRPr>
        </a:p>
        <a:p>
          <a:r>
            <a:rPr kumimoji="1" lang="ja-JP" altLang="ja-JP" sz="1100">
              <a:solidFill>
                <a:schemeClr val="dk1"/>
              </a:solidFill>
              <a:effectLst/>
              <a:latin typeface="+mn-lt"/>
              <a:ea typeface="+mn-ea"/>
              <a:cs typeface="+mn-cs"/>
            </a:rPr>
            <a:t>　管理経費はほぼ経常化していることから、比率は財源充当に左右されるものと分析している。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8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7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98425</xdr:rowOff>
    </xdr:from>
    <xdr:to>
      <xdr:col>73</xdr:col>
      <xdr:colOff>180975</xdr:colOff>
      <xdr:row>14</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3272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98425</xdr:rowOff>
    </xdr:from>
    <xdr:to>
      <xdr:col>69</xdr:col>
      <xdr:colOff>92075</xdr:colOff>
      <xdr:row>14</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272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47625</xdr:rowOff>
    </xdr:from>
    <xdr:to>
      <xdr:col>69</xdr:col>
      <xdr:colOff>142875</xdr:colOff>
      <xdr:row>13</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大半を国庫・県支出金で賄うことと、村独自の扶助事業が少ないことから、扶助費が占める一般財源の比率は低めであるが、社会保障経費の見直しにより今後も増加することが予想されることから、適切な執行に努め、健全財政を維持するものと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85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その他の大部分は維持補修費及び繰出金であり、繰出金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施設及び道路の維持補修費が増大したこと、また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村税の減により経常一般財源等が減少したことで比率が上昇した。</a:t>
          </a:r>
          <a:endParaRPr lang="ja-JP" altLang="ja-JP" sz="1400">
            <a:effectLst/>
          </a:endParaRPr>
        </a:p>
        <a:p>
          <a:r>
            <a:rPr kumimoji="1" lang="ja-JP" altLang="ja-JP" sz="1100">
              <a:solidFill>
                <a:schemeClr val="dk1"/>
              </a:solidFill>
              <a:effectLst/>
              <a:latin typeface="+mn-lt"/>
              <a:ea typeface="+mn-ea"/>
              <a:cs typeface="+mn-cs"/>
            </a:rPr>
            <a:t>　繰出金については、下水道使用料及び保険料等の適正化を図ることなどにより、普通会計の負担減に努める。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143002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74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101854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96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33274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96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57</xdr:row>
      <xdr:rowOff>33274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32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80772</xdr:rowOff>
    </xdr:from>
    <xdr:to>
      <xdr:col>65</xdr:col>
      <xdr:colOff>53975</xdr:colOff>
      <xdr:row>57</xdr:row>
      <xdr:rowOff>10922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167149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補助費の大部分を、消防・ごみ処理・し尿処理</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の共同事業における広域行政事務組合負担金が占めており、比率を押し上げる要因となっている。特に消防は、面積が広く集落が</a:t>
          </a:r>
          <a:r>
            <a:rPr kumimoji="1" lang="ja-JP" altLang="en-US" sz="1050">
              <a:solidFill>
                <a:schemeClr val="dk1"/>
              </a:solidFill>
              <a:effectLst/>
              <a:latin typeface="+mn-lt"/>
              <a:ea typeface="+mn-ea"/>
              <a:cs typeface="+mn-cs"/>
            </a:rPr>
            <a:t>点在</a:t>
          </a:r>
          <a:r>
            <a:rPr kumimoji="1" lang="ja-JP" altLang="ja-JP" sz="1050">
              <a:solidFill>
                <a:schemeClr val="dk1"/>
              </a:solidFill>
              <a:effectLst/>
              <a:latin typeface="+mn-lt"/>
              <a:ea typeface="+mn-ea"/>
              <a:cs typeface="+mn-cs"/>
            </a:rPr>
            <a:t>している地域性から</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署</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分遣所体制で運営しているため、人件費等の負担が大きいことが特徴である。</a:t>
          </a:r>
          <a:endParaRPr lang="ja-JP" altLang="ja-JP" sz="1050">
            <a:effectLst/>
          </a:endParaRPr>
        </a:p>
        <a:p>
          <a:r>
            <a:rPr kumimoji="1" lang="ja-JP" altLang="ja-JP" sz="1050">
              <a:solidFill>
                <a:schemeClr val="dk1"/>
              </a:solidFill>
              <a:effectLst/>
              <a:latin typeface="+mn-lt"/>
              <a:ea typeface="+mn-ea"/>
              <a:cs typeface="+mn-cs"/>
            </a:rPr>
            <a:t>　令和元年度は、これまで基金繰入金を充当していた事業に臨時的一般財源である電源立地地域対策交付金を充当したことで一時的に上昇</a:t>
          </a:r>
          <a:r>
            <a:rPr kumimoji="1" lang="ja-JP" altLang="en-US" sz="1050">
              <a:solidFill>
                <a:schemeClr val="dk1"/>
              </a:solidFill>
              <a:effectLst/>
              <a:latin typeface="+mn-lt"/>
              <a:ea typeface="+mn-ea"/>
              <a:cs typeface="+mn-cs"/>
            </a:rPr>
            <a:t>したが</a:t>
          </a:r>
          <a:r>
            <a:rPr kumimoji="1" lang="ja-JP" altLang="ja-JP" sz="1050">
              <a:solidFill>
                <a:schemeClr val="dk1"/>
              </a:solidFill>
              <a:effectLst/>
              <a:latin typeface="+mn-lt"/>
              <a:ea typeface="+mn-ea"/>
              <a:cs typeface="+mn-cs"/>
            </a:rPr>
            <a:t>、財源を基金繰入金に戻したことで</a:t>
          </a:r>
          <a:r>
            <a:rPr kumimoji="1" lang="ja-JP" altLang="en-US" sz="1050">
              <a:solidFill>
                <a:schemeClr val="dk1"/>
              </a:solidFill>
              <a:effectLst/>
              <a:latin typeface="+mn-lt"/>
              <a:ea typeface="+mn-ea"/>
              <a:cs typeface="+mn-cs"/>
            </a:rPr>
            <a:t>同水準</a:t>
          </a:r>
          <a:r>
            <a:rPr kumimoji="1" lang="ja-JP" altLang="ja-JP" sz="1050">
              <a:solidFill>
                <a:schemeClr val="dk1"/>
              </a:solidFill>
              <a:effectLst/>
              <a:latin typeface="+mn-lt"/>
              <a:ea typeface="+mn-ea"/>
              <a:cs typeface="+mn-cs"/>
            </a:rPr>
            <a:t>まで減少した。</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37</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620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54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540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39</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9122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公債費負担が多いことから、実質公債費が高止まりしているが、起債償還額は平成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年度をピークに減少を続けているため、比率は減少傾向にある。</a:t>
          </a:r>
          <a:endParaRPr lang="ja-JP" altLang="ja-JP" sz="1400">
            <a:effectLst/>
          </a:endParaRPr>
        </a:p>
        <a:p>
          <a:r>
            <a:rPr kumimoji="1" lang="ja-JP" altLang="ja-JP" sz="1100">
              <a:solidFill>
                <a:schemeClr val="dk1"/>
              </a:solidFill>
              <a:effectLst/>
              <a:latin typeface="+mn-lt"/>
              <a:ea typeface="+mn-ea"/>
              <a:cs typeface="+mn-cs"/>
            </a:rPr>
            <a:t>　今後も地方債の新規発行を伴う普通建設事業の抑制に努める。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9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7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76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8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公債費以外では、物件費及び補助費の一部に基金繰入金を充当していることから比率</a:t>
          </a:r>
          <a:r>
            <a:rPr kumimoji="1" lang="ja-JP" altLang="en-US" sz="1100">
              <a:solidFill>
                <a:schemeClr val="dk1"/>
              </a:solidFill>
              <a:effectLst/>
              <a:latin typeface="+mn-lt"/>
              <a:ea typeface="+mn-ea"/>
              <a:cs typeface="+mn-cs"/>
            </a:rPr>
            <a:t>を抑制している。</a:t>
          </a:r>
          <a:endParaRPr lang="ja-JP" altLang="ja-JP" sz="1400">
            <a:effectLst/>
          </a:endParaRPr>
        </a:p>
        <a:p>
          <a:r>
            <a:rPr kumimoji="1" lang="ja-JP" altLang="ja-JP" sz="1100">
              <a:solidFill>
                <a:schemeClr val="dk1"/>
              </a:solidFill>
              <a:effectLst/>
              <a:latin typeface="+mn-lt"/>
              <a:ea typeface="+mn-ea"/>
              <a:cs typeface="+mn-cs"/>
            </a:rPr>
            <a:t>　令和元年度は、これまで基金繰入金を充当していた事業に臨時的一般財源である電源立地地域対策交付金を充当したことによって、一時的に経常収支比率が上昇したものである。</a:t>
          </a:r>
          <a:endParaRPr lang="ja-JP" altLang="ja-JP" sz="1400">
            <a:effectLst/>
          </a:endParaRPr>
        </a:p>
        <a:p>
          <a:r>
            <a:rPr kumimoji="1" lang="ja-JP" altLang="ja-JP" sz="1100">
              <a:solidFill>
                <a:schemeClr val="dk1"/>
              </a:solidFill>
              <a:effectLst/>
              <a:latin typeface="+mn-lt"/>
              <a:ea typeface="+mn-ea"/>
              <a:cs typeface="+mn-cs"/>
            </a:rPr>
            <a:t>　比率の増減は特定財源に左右される傾向があることから、必要な財源の確保に努める。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100330</xdr:rowOff>
    </xdr:from>
    <xdr:to>
      <xdr:col>82</xdr:col>
      <xdr:colOff>107950</xdr:colOff>
      <xdr:row>80</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8763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15257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100330</xdr:rowOff>
    </xdr:from>
    <xdr:to>
      <xdr:col>82</xdr:col>
      <xdr:colOff>196850</xdr:colOff>
      <xdr:row>74</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67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62230</xdr:rowOff>
    </xdr:from>
    <xdr:to>
      <xdr:col>78</xdr:col>
      <xdr:colOff>69850</xdr:colOff>
      <xdr:row>75</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4953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62230</xdr:rowOff>
    </xdr:from>
    <xdr:to>
      <xdr:col>73</xdr:col>
      <xdr:colOff>180975</xdr:colOff>
      <xdr:row>75</xdr:row>
      <xdr:rowOff>85090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4953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77</xdr:row>
      <xdr:rowOff>8889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438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133350</xdr:rowOff>
    </xdr:from>
    <xdr:to>
      <xdr:col>69</xdr:col>
      <xdr:colOff>142875</xdr:colOff>
      <xdr:row>77</xdr:row>
      <xdr:rowOff>63500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38117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xdr:rowOff>
    </xdr:from>
    <xdr:to>
      <xdr:col>74</xdr:col>
      <xdr:colOff>31750</xdr:colOff>
      <xdr:row>74</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123207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146067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23694</xdr:rowOff>
    </xdr:from>
    <xdr:to>
      <xdr:col>29</xdr:col>
      <xdr:colOff>127000</xdr:colOff>
      <xdr:row>16</xdr:row>
      <xdr:rowOff>89686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14519"/>
          <a:ext cx="647700" cy="6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89686</xdr:rowOff>
    </xdr:from>
    <xdr:to>
      <xdr:col>26</xdr:col>
      <xdr:colOff>50800</xdr:colOff>
      <xdr:row>16</xdr:row>
      <xdr:rowOff>136609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0511"/>
          <a:ext cx="698500" cy="4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136609</xdr:rowOff>
    </xdr:from>
    <xdr:to>
      <xdr:col>22</xdr:col>
      <xdr:colOff>114300</xdr:colOff>
      <xdr:row>16</xdr:row>
      <xdr:rowOff>149762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27434"/>
          <a:ext cx="698500" cy="1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149762</xdr:rowOff>
    </xdr:from>
    <xdr:to>
      <xdr:col>18</xdr:col>
      <xdr:colOff>177800</xdr:colOff>
      <xdr:row>17</xdr:row>
      <xdr:rowOff>17632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40587"/>
          <a:ext cx="698500" cy="3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144344</xdr:rowOff>
    </xdr:from>
    <xdr:to>
      <xdr:col>29</xdr:col>
      <xdr:colOff>177800</xdr:colOff>
      <xdr:row>16</xdr:row>
      <xdr:rowOff>74494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6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160871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0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38886</xdr:rowOff>
    </xdr:from>
    <xdr:to>
      <xdr:col>26</xdr:col>
      <xdr:colOff>101600</xdr:colOff>
      <xdr:row>16</xdr:row>
      <xdr:rowOff>140486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2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150663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9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85809</xdr:rowOff>
    </xdr:from>
    <xdr:to>
      <xdr:col>22</xdr:col>
      <xdr:colOff>165100</xdr:colOff>
      <xdr:row>17</xdr:row>
      <xdr:rowOff>15959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26136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4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98962</xdr:rowOff>
    </xdr:from>
    <xdr:to>
      <xdr:col>19</xdr:col>
      <xdr:colOff>38100</xdr:colOff>
      <xdr:row>17</xdr:row>
      <xdr:rowOff>29112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8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39289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5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138282</xdr:rowOff>
    </xdr:from>
    <xdr:to>
      <xdr:col>15</xdr:col>
      <xdr:colOff>101600</xdr:colOff>
      <xdr:row>17</xdr:row>
      <xdr:rowOff>68432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134919</xdr:rowOff>
    </xdr:from>
    <xdr:to>
      <xdr:col>29</xdr:col>
      <xdr:colOff>127000</xdr:colOff>
      <xdr:row>34</xdr:row>
      <xdr:rowOff>145321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02369"/>
          <a:ext cx="647700" cy="1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134919</xdr:rowOff>
    </xdr:from>
    <xdr:to>
      <xdr:col>26</xdr:col>
      <xdr:colOff>50800</xdr:colOff>
      <xdr:row>34</xdr:row>
      <xdr:rowOff>272814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02369"/>
          <a:ext cx="698500" cy="13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136879</xdr:rowOff>
    </xdr:from>
    <xdr:to>
      <xdr:col>22</xdr:col>
      <xdr:colOff>114300</xdr:colOff>
      <xdr:row>34</xdr:row>
      <xdr:rowOff>272814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04329"/>
          <a:ext cx="698500" cy="13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70764</xdr:rowOff>
    </xdr:from>
    <xdr:to>
      <xdr:col>18</xdr:col>
      <xdr:colOff>177800</xdr:colOff>
      <xdr:row>34</xdr:row>
      <xdr:rowOff>136879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338214"/>
          <a:ext cx="698500" cy="6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94521</xdr:rowOff>
    </xdr:from>
    <xdr:to>
      <xdr:col>29</xdr:col>
      <xdr:colOff>177800</xdr:colOff>
      <xdr:row>34</xdr:row>
      <xdr:rowOff>196121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6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282498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0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84119</xdr:rowOff>
    </xdr:from>
    <xdr:to>
      <xdr:col>26</xdr:col>
      <xdr:colOff>101600</xdr:colOff>
      <xdr:row>34</xdr:row>
      <xdr:rowOff>185719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5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195896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2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222014</xdr:rowOff>
    </xdr:from>
    <xdr:to>
      <xdr:col>22</xdr:col>
      <xdr:colOff>165100</xdr:colOff>
      <xdr:row>34</xdr:row>
      <xdr:rowOff>323614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333791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5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86079</xdr:rowOff>
    </xdr:from>
    <xdr:to>
      <xdr:col>19</xdr:col>
      <xdr:colOff>38100</xdr:colOff>
      <xdr:row>34</xdr:row>
      <xdr:rowOff>187679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5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197856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2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19964</xdr:rowOff>
    </xdr:from>
    <xdr:to>
      <xdr:col>15</xdr:col>
      <xdr:colOff>101600</xdr:colOff>
      <xdr:row>34</xdr:row>
      <xdr:rowOff>121564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8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131741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5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
5,716
295.32
8,953,141
8,470,117
416,801
3,639,200
5,933,197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40099</xdr:rowOff>
    </xdr:from>
    <xdr:to>
      <xdr:col>24</xdr:col>
      <xdr:colOff>63500</xdr:colOff>
      <xdr:row>36</xdr:row>
      <xdr:rowOff>87288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12299"/>
          <a:ext cx="8382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87288</xdr:rowOff>
    </xdr:from>
    <xdr:to>
      <xdr:col>19</xdr:col>
      <xdr:colOff>177800</xdr:colOff>
      <xdr:row>36</xdr:row>
      <xdr:rowOff>133248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59488"/>
          <a:ext cx="8890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118583</xdr:rowOff>
    </xdr:from>
    <xdr:to>
      <xdr:col>15</xdr:col>
      <xdr:colOff>50800</xdr:colOff>
      <xdr:row>36</xdr:row>
      <xdr:rowOff>133248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290783"/>
          <a:ext cx="8890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118583</xdr:rowOff>
    </xdr:from>
    <xdr:to>
      <xdr:col>10</xdr:col>
      <xdr:colOff>114300</xdr:colOff>
      <xdr:row>37</xdr:row>
      <xdr:rowOff>18468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90783"/>
          <a:ext cx="889000" cy="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160749</xdr:rowOff>
    </xdr:from>
    <xdr:to>
      <xdr:col>24</xdr:col>
      <xdr:colOff>114300</xdr:colOff>
      <xdr:row>36</xdr:row>
      <xdr:rowOff>90899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139176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36488</xdr:rowOff>
    </xdr:from>
    <xdr:to>
      <xdr:col>20</xdr:col>
      <xdr:colOff>38100</xdr:colOff>
      <xdr:row>36</xdr:row>
      <xdr:rowOff>138088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129215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0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82448</xdr:rowOff>
    </xdr:from>
    <xdr:to>
      <xdr:col>15</xdr:col>
      <xdr:colOff>101600</xdr:colOff>
      <xdr:row>37</xdr:row>
      <xdr:rowOff>12598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3725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67783</xdr:rowOff>
    </xdr:from>
    <xdr:to>
      <xdr:col>10</xdr:col>
      <xdr:colOff>165100</xdr:colOff>
      <xdr:row>36</xdr:row>
      <xdr:rowOff>169383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160510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3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139118</xdr:rowOff>
    </xdr:from>
    <xdr:to>
      <xdr:col>6</xdr:col>
      <xdr:colOff>38100</xdr:colOff>
      <xdr:row>37</xdr:row>
      <xdr:rowOff>69268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60395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0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91195</xdr:rowOff>
    </xdr:from>
    <xdr:to>
      <xdr:col>24</xdr:col>
      <xdr:colOff>63500</xdr:colOff>
      <xdr:row>56</xdr:row>
      <xdr:rowOff>145328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2395"/>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145328</xdr:rowOff>
    </xdr:from>
    <xdr:to>
      <xdr:col>19</xdr:col>
      <xdr:colOff>177800</xdr:colOff>
      <xdr:row>57</xdr:row>
      <xdr:rowOff>35127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6528"/>
          <a:ext cx="88900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35127</xdr:rowOff>
    </xdr:from>
    <xdr:to>
      <xdr:col>15</xdr:col>
      <xdr:colOff>50800</xdr:colOff>
      <xdr:row>57</xdr:row>
      <xdr:rowOff>140633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07777"/>
          <a:ext cx="889000" cy="10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121515</xdr:rowOff>
    </xdr:from>
    <xdr:to>
      <xdr:col>10</xdr:col>
      <xdr:colOff>114300</xdr:colOff>
      <xdr:row>57</xdr:row>
      <xdr:rowOff>140633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94165"/>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40395</xdr:rowOff>
    </xdr:from>
    <xdr:to>
      <xdr:col>24</xdr:col>
      <xdr:colOff>114300</xdr:colOff>
      <xdr:row>56</xdr:row>
      <xdr:rowOff>141995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63272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9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94528</xdr:rowOff>
    </xdr:from>
    <xdr:to>
      <xdr:col>20</xdr:col>
      <xdr:colOff>38100</xdr:colOff>
      <xdr:row>57</xdr:row>
      <xdr:rowOff>24678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41205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7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155777</xdr:rowOff>
    </xdr:from>
    <xdr:to>
      <xdr:col>15</xdr:col>
      <xdr:colOff>101600</xdr:colOff>
      <xdr:row>57</xdr:row>
      <xdr:rowOff>85927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102454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3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89833</xdr:rowOff>
    </xdr:from>
    <xdr:to>
      <xdr:col>10</xdr:col>
      <xdr:colOff>165100</xdr:colOff>
      <xdr:row>58</xdr:row>
      <xdr:rowOff>19983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36510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70715</xdr:rowOff>
    </xdr:from>
    <xdr:to>
      <xdr:col>6</xdr:col>
      <xdr:colOff>38100</xdr:colOff>
      <xdr:row>58</xdr:row>
      <xdr:rowOff>865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17392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1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126460</xdr:rowOff>
    </xdr:from>
    <xdr:to>
      <xdr:col>24</xdr:col>
      <xdr:colOff>63500</xdr:colOff>
      <xdr:row>76</xdr:row>
      <xdr:rowOff>24885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13760"/>
          <a:ext cx="838200" cy="2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126460</xdr:rowOff>
    </xdr:from>
    <xdr:to>
      <xdr:col>19</xdr:col>
      <xdr:colOff>177800</xdr:colOff>
      <xdr:row>75</xdr:row>
      <xdr:rowOff>46907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81376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46907</xdr:rowOff>
    </xdr:from>
    <xdr:to>
      <xdr:col>15</xdr:col>
      <xdr:colOff>50800</xdr:colOff>
      <xdr:row>75</xdr:row>
      <xdr:rowOff>161761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05657"/>
          <a:ext cx="889000" cy="1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161761</xdr:rowOff>
    </xdr:from>
    <xdr:to>
      <xdr:col>10</xdr:col>
      <xdr:colOff>114300</xdr:colOff>
      <xdr:row>77</xdr:row>
      <xdr:rowOff>97523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20511"/>
          <a:ext cx="889000" cy="2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145535</xdr:rowOff>
    </xdr:from>
    <xdr:to>
      <xdr:col>24</xdr:col>
      <xdr:colOff>114300</xdr:colOff>
      <xdr:row>76</xdr:row>
      <xdr:rowOff>75685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168412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75660</xdr:rowOff>
    </xdr:from>
    <xdr:to>
      <xdr:col>20</xdr:col>
      <xdr:colOff>38100</xdr:colOff>
      <xdr:row>75</xdr:row>
      <xdr:rowOff>5810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22337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167557</xdr:rowOff>
    </xdr:from>
    <xdr:to>
      <xdr:col>15</xdr:col>
      <xdr:colOff>101600</xdr:colOff>
      <xdr:row>75</xdr:row>
      <xdr:rowOff>97707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114234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3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110960</xdr:rowOff>
    </xdr:from>
    <xdr:to>
      <xdr:col>10</xdr:col>
      <xdr:colOff>165100</xdr:colOff>
      <xdr:row>76</xdr:row>
      <xdr:rowOff>41111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6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57637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46723</xdr:rowOff>
    </xdr:from>
    <xdr:to>
      <xdr:col>6</xdr:col>
      <xdr:colOff>38100</xdr:colOff>
      <xdr:row>77</xdr:row>
      <xdr:rowOff>148323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139450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48431</xdr:rowOff>
    </xdr:from>
    <xdr:to>
      <xdr:col>24</xdr:col>
      <xdr:colOff>63500</xdr:colOff>
      <xdr:row>96</xdr:row>
      <xdr:rowOff>19238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6181"/>
          <a:ext cx="838200" cy="1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109229</xdr:rowOff>
    </xdr:from>
    <xdr:to>
      <xdr:col>19</xdr:col>
      <xdr:colOff>177800</xdr:colOff>
      <xdr:row>96</xdr:row>
      <xdr:rowOff>19238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96979"/>
          <a:ext cx="889000" cy="8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109229</xdr:rowOff>
    </xdr:from>
    <xdr:to>
      <xdr:col>15</xdr:col>
      <xdr:colOff>50800</xdr:colOff>
      <xdr:row>96</xdr:row>
      <xdr:rowOff>165788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6979"/>
          <a:ext cx="889000" cy="2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165788</xdr:rowOff>
    </xdr:from>
    <xdr:to>
      <xdr:col>10</xdr:col>
      <xdr:colOff>114300</xdr:colOff>
      <xdr:row>97</xdr:row>
      <xdr:rowOff>60576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24988"/>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169081</xdr:rowOff>
    </xdr:from>
    <xdr:to>
      <xdr:col>24</xdr:col>
      <xdr:colOff>114300</xdr:colOff>
      <xdr:row>95</xdr:row>
      <xdr:rowOff>99231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20508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139888</xdr:rowOff>
    </xdr:from>
    <xdr:to>
      <xdr:col>20</xdr:col>
      <xdr:colOff>38100</xdr:colOff>
      <xdr:row>96</xdr:row>
      <xdr:rowOff>70038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86565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58429</xdr:rowOff>
    </xdr:from>
    <xdr:to>
      <xdr:col>15</xdr:col>
      <xdr:colOff>101600</xdr:colOff>
      <xdr:row>95</xdr:row>
      <xdr:rowOff>160029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151156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3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114988</xdr:rowOff>
    </xdr:from>
    <xdr:to>
      <xdr:col>10</xdr:col>
      <xdr:colOff>165100</xdr:colOff>
      <xdr:row>97</xdr:row>
      <xdr:rowOff>45138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61665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9776</xdr:rowOff>
    </xdr:from>
    <xdr:to>
      <xdr:col>6</xdr:col>
      <xdr:colOff>38100</xdr:colOff>
      <xdr:row>97</xdr:row>
      <xdr:rowOff>111376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102503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167829</xdr:rowOff>
    </xdr:from>
    <xdr:to>
      <xdr:col>55</xdr:col>
      <xdr:colOff>0</xdr:colOff>
      <xdr:row>35</xdr:row>
      <xdr:rowOff>69730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7129"/>
          <a:ext cx="838200" cy="7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69730</xdr:rowOff>
    </xdr:from>
    <xdr:to>
      <xdr:col>50</xdr:col>
      <xdr:colOff>114300</xdr:colOff>
      <xdr:row>35</xdr:row>
      <xdr:rowOff>133713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70480"/>
          <a:ext cx="8890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102241</xdr:rowOff>
    </xdr:from>
    <xdr:to>
      <xdr:col>45</xdr:col>
      <xdr:colOff>177800</xdr:colOff>
      <xdr:row>35</xdr:row>
      <xdr:rowOff>133713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31541"/>
          <a:ext cx="889000" cy="2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102241</xdr:rowOff>
    </xdr:from>
    <xdr:to>
      <xdr:col>41</xdr:col>
      <xdr:colOff>50800</xdr:colOff>
      <xdr:row>36</xdr:row>
      <xdr:rowOff>6755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31541"/>
          <a:ext cx="889000" cy="2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117029</xdr:rowOff>
    </xdr:from>
    <xdr:to>
      <xdr:col>55</xdr:col>
      <xdr:colOff>50800</xdr:colOff>
      <xdr:row>35</xdr:row>
      <xdr:rowOff>47179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139906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9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18930</xdr:rowOff>
    </xdr:from>
    <xdr:to>
      <xdr:col>50</xdr:col>
      <xdr:colOff>165100</xdr:colOff>
      <xdr:row>35</xdr:row>
      <xdr:rowOff>120530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137057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79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82913</xdr:rowOff>
    </xdr:from>
    <xdr:to>
      <xdr:col>46</xdr:col>
      <xdr:colOff>38100</xdr:colOff>
      <xdr:row>36</xdr:row>
      <xdr:rowOff>13063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29590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5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51441</xdr:rowOff>
    </xdr:from>
    <xdr:to>
      <xdr:col>41</xdr:col>
      <xdr:colOff>101600</xdr:colOff>
      <xdr:row>34</xdr:row>
      <xdr:rowOff>153041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169568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5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127405</xdr:rowOff>
    </xdr:from>
    <xdr:to>
      <xdr:col>36</xdr:col>
      <xdr:colOff>165100</xdr:colOff>
      <xdr:row>36</xdr:row>
      <xdr:rowOff>57555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74082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0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152250</xdr:rowOff>
    </xdr:from>
    <xdr:to>
      <xdr:col>55</xdr:col>
      <xdr:colOff>0</xdr:colOff>
      <xdr:row>55</xdr:row>
      <xdr:rowOff>14205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39100"/>
          <a:ext cx="838200" cy="20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70957</xdr:rowOff>
    </xdr:from>
    <xdr:to>
      <xdr:col>50</xdr:col>
      <xdr:colOff>114300</xdr:colOff>
      <xdr:row>53</xdr:row>
      <xdr:rowOff>152250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57807"/>
          <a:ext cx="8890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70957</xdr:rowOff>
    </xdr:from>
    <xdr:to>
      <xdr:col>45</xdr:col>
      <xdr:colOff>177800</xdr:colOff>
      <xdr:row>53</xdr:row>
      <xdr:rowOff>130339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57807"/>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130339</xdr:rowOff>
    </xdr:from>
    <xdr:to>
      <xdr:col>41</xdr:col>
      <xdr:colOff>50800</xdr:colOff>
      <xdr:row>55</xdr:row>
      <xdr:rowOff>95526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17189"/>
          <a:ext cx="889000" cy="30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134855</xdr:rowOff>
    </xdr:from>
    <xdr:to>
      <xdr:col>55</xdr:col>
      <xdr:colOff>50800</xdr:colOff>
      <xdr:row>55</xdr:row>
      <xdr:rowOff>65005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157732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101450</xdr:rowOff>
    </xdr:from>
    <xdr:to>
      <xdr:col>50</xdr:col>
      <xdr:colOff>165100</xdr:colOff>
      <xdr:row>54</xdr:row>
      <xdr:rowOff>31600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48127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96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20157</xdr:rowOff>
    </xdr:from>
    <xdr:to>
      <xdr:col>46</xdr:col>
      <xdr:colOff>38100</xdr:colOff>
      <xdr:row>53</xdr:row>
      <xdr:rowOff>121757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138284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88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79539</xdr:rowOff>
    </xdr:from>
    <xdr:to>
      <xdr:col>41</xdr:col>
      <xdr:colOff>101600</xdr:colOff>
      <xdr:row>54</xdr:row>
      <xdr:rowOff>9689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26216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94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44726</xdr:rowOff>
    </xdr:from>
    <xdr:to>
      <xdr:col>36</xdr:col>
      <xdr:colOff>165100</xdr:colOff>
      <xdr:row>55</xdr:row>
      <xdr:rowOff>146326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162853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24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138516</xdr:rowOff>
    </xdr:from>
    <xdr:to>
      <xdr:col>55</xdr:col>
      <xdr:colOff>0</xdr:colOff>
      <xdr:row>77</xdr:row>
      <xdr:rowOff>93441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997266"/>
          <a:ext cx="838200" cy="2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53897</xdr:rowOff>
    </xdr:from>
    <xdr:to>
      <xdr:col>50</xdr:col>
      <xdr:colOff>114300</xdr:colOff>
      <xdr:row>75</xdr:row>
      <xdr:rowOff>138516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741197"/>
          <a:ext cx="889000" cy="25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53897</xdr:rowOff>
    </xdr:from>
    <xdr:to>
      <xdr:col>45</xdr:col>
      <xdr:colOff>177800</xdr:colOff>
      <xdr:row>78</xdr:row>
      <xdr:rowOff>82541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741197"/>
          <a:ext cx="889000" cy="7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82541</xdr:rowOff>
    </xdr:from>
    <xdr:to>
      <xdr:col>41</xdr:col>
      <xdr:colOff>50800</xdr:colOff>
      <xdr:row>78</xdr:row>
      <xdr:rowOff>93870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55641"/>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42641</xdr:rowOff>
    </xdr:from>
    <xdr:to>
      <xdr:col>55</xdr:col>
      <xdr:colOff>50800</xdr:colOff>
      <xdr:row>77</xdr:row>
      <xdr:rowOff>144241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21068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87716</xdr:rowOff>
    </xdr:from>
    <xdr:to>
      <xdr:col>50</xdr:col>
      <xdr:colOff>165100</xdr:colOff>
      <xdr:row>76</xdr:row>
      <xdr:rowOff>17866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34393</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72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3097</xdr:rowOff>
    </xdr:from>
    <xdr:to>
      <xdr:col>46</xdr:col>
      <xdr:colOff>38100</xdr:colOff>
      <xdr:row>74</xdr:row>
      <xdr:rowOff>104697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121224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46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31741</xdr:rowOff>
    </xdr:from>
    <xdr:to>
      <xdr:col>41</xdr:col>
      <xdr:colOff>101600</xdr:colOff>
      <xdr:row>78</xdr:row>
      <xdr:rowOff>133341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124468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43070</xdr:rowOff>
    </xdr:from>
    <xdr:to>
      <xdr:col>36</xdr:col>
      <xdr:colOff>165100</xdr:colOff>
      <xdr:row>78</xdr:row>
      <xdr:rowOff>144670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135797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0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56173</xdr:rowOff>
    </xdr:from>
    <xdr:to>
      <xdr:col>55</xdr:col>
      <xdr:colOff>0</xdr:colOff>
      <xdr:row>96</xdr:row>
      <xdr:rowOff>162789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43923"/>
          <a:ext cx="838200" cy="2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127736</xdr:rowOff>
    </xdr:from>
    <xdr:to>
      <xdr:col>50</xdr:col>
      <xdr:colOff>114300</xdr:colOff>
      <xdr:row>96</xdr:row>
      <xdr:rowOff>162789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86936"/>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109338</xdr:rowOff>
    </xdr:from>
    <xdr:to>
      <xdr:col>45</xdr:col>
      <xdr:colOff>177800</xdr:colOff>
      <xdr:row>96</xdr:row>
      <xdr:rowOff>127736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882738"/>
          <a:ext cx="889000" cy="70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109338</xdr:rowOff>
    </xdr:from>
    <xdr:to>
      <xdr:col>41</xdr:col>
      <xdr:colOff>50800</xdr:colOff>
      <xdr:row>94</xdr:row>
      <xdr:rowOff>93377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882738"/>
          <a:ext cx="889000" cy="3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5373</xdr:rowOff>
    </xdr:from>
    <xdr:to>
      <xdr:col>55</xdr:col>
      <xdr:colOff>50800</xdr:colOff>
      <xdr:row>95</xdr:row>
      <xdr:rowOff>106973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28250</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4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111989</xdr:rowOff>
    </xdr:from>
    <xdr:to>
      <xdr:col>50</xdr:col>
      <xdr:colOff>165100</xdr:colOff>
      <xdr:row>97</xdr:row>
      <xdr:rowOff>42139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33266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6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76936</xdr:rowOff>
    </xdr:from>
    <xdr:to>
      <xdr:col>46</xdr:col>
      <xdr:colOff>38100</xdr:colOff>
      <xdr:row>97</xdr:row>
      <xdr:rowOff>7086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23613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31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58538</xdr:rowOff>
    </xdr:from>
    <xdr:to>
      <xdr:col>41</xdr:col>
      <xdr:colOff>101600</xdr:colOff>
      <xdr:row>92</xdr:row>
      <xdr:rowOff>160138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8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5215</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60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42577</xdr:rowOff>
    </xdr:from>
    <xdr:to>
      <xdr:col>36</xdr:col>
      <xdr:colOff>165100</xdr:colOff>
      <xdr:row>94</xdr:row>
      <xdr:rowOff>144177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160704</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93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17955</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4505"/>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17955</xdr:rowOff>
    </xdr:from>
    <xdr:to>
      <xdr:col>81</xdr:col>
      <xdr:colOff>50800</xdr:colOff>
      <xdr:row>39</xdr:row>
      <xdr:rowOff>26771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4505"/>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26771</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3321"/>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14938</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01488"/>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138605</xdr:rowOff>
    </xdr:from>
    <xdr:to>
      <xdr:col>81</xdr:col>
      <xdr:colOff>101600</xdr:colOff>
      <xdr:row>39</xdr:row>
      <xdr:rowOff>68755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59882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4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147421</xdr:rowOff>
    </xdr:from>
    <xdr:to>
      <xdr:col>76</xdr:col>
      <xdr:colOff>165100</xdr:colOff>
      <xdr:row>39</xdr:row>
      <xdr:rowOff>77571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68698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135588</xdr:rowOff>
    </xdr:from>
    <xdr:to>
      <xdr:col>67</xdr:col>
      <xdr:colOff>101600</xdr:colOff>
      <xdr:row>39</xdr:row>
      <xdr:rowOff>65738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56865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4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81262</xdr:rowOff>
    </xdr:from>
    <xdr:to>
      <xdr:col>85</xdr:col>
      <xdr:colOff>127000</xdr:colOff>
      <xdr:row>76</xdr:row>
      <xdr:rowOff>82927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11462"/>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82927</xdr:rowOff>
    </xdr:from>
    <xdr:to>
      <xdr:col>81</xdr:col>
      <xdr:colOff>50800</xdr:colOff>
      <xdr:row>76</xdr:row>
      <xdr:rowOff>92642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1312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92642</xdr:rowOff>
    </xdr:from>
    <xdr:to>
      <xdr:col>76</xdr:col>
      <xdr:colOff>114300</xdr:colOff>
      <xdr:row>76</xdr:row>
      <xdr:rowOff>92760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2842"/>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92760</xdr:rowOff>
    </xdr:from>
    <xdr:to>
      <xdr:col>71</xdr:col>
      <xdr:colOff>177800</xdr:colOff>
      <xdr:row>76</xdr:row>
      <xdr:rowOff>95352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2296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30462</xdr:rowOff>
    </xdr:from>
    <xdr:to>
      <xdr:col>85</xdr:col>
      <xdr:colOff>177800</xdr:colOff>
      <xdr:row>76</xdr:row>
      <xdr:rowOff>132062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53339</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1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32127</xdr:rowOff>
    </xdr:from>
    <xdr:to>
      <xdr:col>81</xdr:col>
      <xdr:colOff>101600</xdr:colOff>
      <xdr:row>76</xdr:row>
      <xdr:rowOff>133727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124854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1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41842</xdr:rowOff>
    </xdr:from>
    <xdr:to>
      <xdr:col>76</xdr:col>
      <xdr:colOff>165100</xdr:colOff>
      <xdr:row>76</xdr:row>
      <xdr:rowOff>143442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159969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41960</xdr:rowOff>
    </xdr:from>
    <xdr:to>
      <xdr:col>72</xdr:col>
      <xdr:colOff>38100</xdr:colOff>
      <xdr:row>76</xdr:row>
      <xdr:rowOff>143560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160088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44552</xdr:rowOff>
    </xdr:from>
    <xdr:to>
      <xdr:col>67</xdr:col>
      <xdr:colOff>101600</xdr:colOff>
      <xdr:row>76</xdr:row>
      <xdr:rowOff>146152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162679</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4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114421</xdr:rowOff>
    </xdr:from>
    <xdr:to>
      <xdr:col>85</xdr:col>
      <xdr:colOff>127000</xdr:colOff>
      <xdr:row>96</xdr:row>
      <xdr:rowOff>142818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73621"/>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134696</xdr:rowOff>
    </xdr:from>
    <xdr:to>
      <xdr:col>81</xdr:col>
      <xdr:colOff>50800</xdr:colOff>
      <xdr:row>96</xdr:row>
      <xdr:rowOff>142818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422446"/>
          <a:ext cx="889000" cy="1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128380</xdr:rowOff>
    </xdr:from>
    <xdr:to>
      <xdr:col>76</xdr:col>
      <xdr:colOff>114300</xdr:colOff>
      <xdr:row>95</xdr:row>
      <xdr:rowOff>134696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416130"/>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128380</xdr:rowOff>
    </xdr:from>
    <xdr:to>
      <xdr:col>71</xdr:col>
      <xdr:colOff>177800</xdr:colOff>
      <xdr:row>96</xdr:row>
      <xdr:rowOff>3411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416130"/>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63621</xdr:rowOff>
    </xdr:from>
    <xdr:to>
      <xdr:col>85</xdr:col>
      <xdr:colOff>177800</xdr:colOff>
      <xdr:row>96</xdr:row>
      <xdr:rowOff>165221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86498</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92018</xdr:rowOff>
    </xdr:from>
    <xdr:to>
      <xdr:col>81</xdr:col>
      <xdr:colOff>101600</xdr:colOff>
      <xdr:row>97</xdr:row>
      <xdr:rowOff>22168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38695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32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83896</xdr:rowOff>
    </xdr:from>
    <xdr:to>
      <xdr:col>76</xdr:col>
      <xdr:colOff>165100</xdr:colOff>
      <xdr:row>96</xdr:row>
      <xdr:rowOff>14046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30573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14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77580</xdr:rowOff>
    </xdr:from>
    <xdr:to>
      <xdr:col>72</xdr:col>
      <xdr:colOff>38100</xdr:colOff>
      <xdr:row>96</xdr:row>
      <xdr:rowOff>7730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3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24257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14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124061</xdr:rowOff>
    </xdr:from>
    <xdr:to>
      <xdr:col>67</xdr:col>
      <xdr:colOff>101600</xdr:colOff>
      <xdr:row>96</xdr:row>
      <xdr:rowOff>54211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70738</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1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138626</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372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87826</xdr:rowOff>
    </xdr:from>
    <xdr:to>
      <xdr:col>98</xdr:col>
      <xdr:colOff>38100</xdr:colOff>
      <xdr:row>39</xdr:row>
      <xdr:rowOff>17976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9103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95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150520</xdr:rowOff>
    </xdr:from>
    <xdr:to>
      <xdr:col>116</xdr:col>
      <xdr:colOff>63500</xdr:colOff>
      <xdr:row>58</xdr:row>
      <xdr:rowOff>154140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9462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153016</xdr:rowOff>
    </xdr:from>
    <xdr:to>
      <xdr:col>111</xdr:col>
      <xdr:colOff>177800</xdr:colOff>
      <xdr:row>58</xdr:row>
      <xdr:rowOff>154140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9711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153016</xdr:rowOff>
    </xdr:from>
    <xdr:to>
      <xdr:col>107</xdr:col>
      <xdr:colOff>50800</xdr:colOff>
      <xdr:row>58</xdr:row>
      <xdr:rowOff>156426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9711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156426</xdr:rowOff>
    </xdr:from>
    <xdr:to>
      <xdr:col>102</xdr:col>
      <xdr:colOff>114300</xdr:colOff>
      <xdr:row>58</xdr:row>
      <xdr:rowOff>158445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0052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99720</xdr:rowOff>
    </xdr:from>
    <xdr:to>
      <xdr:col>116</xdr:col>
      <xdr:colOff>114300</xdr:colOff>
      <xdr:row>59</xdr:row>
      <xdr:rowOff>29870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14647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103340</xdr:rowOff>
    </xdr:from>
    <xdr:to>
      <xdr:col>112</xdr:col>
      <xdr:colOff>38100</xdr:colOff>
      <xdr:row>59</xdr:row>
      <xdr:rowOff>33490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24617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102216</xdr:rowOff>
    </xdr:from>
    <xdr:to>
      <xdr:col>107</xdr:col>
      <xdr:colOff>101600</xdr:colOff>
      <xdr:row>59</xdr:row>
      <xdr:rowOff>32366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23493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105626</xdr:rowOff>
    </xdr:from>
    <xdr:to>
      <xdr:col>102</xdr:col>
      <xdr:colOff>165100</xdr:colOff>
      <xdr:row>59</xdr:row>
      <xdr:rowOff>35776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26903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4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107645</xdr:rowOff>
    </xdr:from>
    <xdr:to>
      <xdr:col>98</xdr:col>
      <xdr:colOff>38100</xdr:colOff>
      <xdr:row>59</xdr:row>
      <xdr:rowOff>37795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28922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6838</xdr:rowOff>
    </xdr:from>
    <xdr:to>
      <xdr:col>116</xdr:col>
      <xdr:colOff>63500</xdr:colOff>
      <xdr:row>75</xdr:row>
      <xdr:rowOff>50790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65588"/>
          <a:ext cx="8382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50790</xdr:rowOff>
    </xdr:from>
    <xdr:to>
      <xdr:col>111</xdr:col>
      <xdr:colOff>177800</xdr:colOff>
      <xdr:row>75</xdr:row>
      <xdr:rowOff>84287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09540"/>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84287</xdr:rowOff>
    </xdr:from>
    <xdr:to>
      <xdr:col>107</xdr:col>
      <xdr:colOff>50800</xdr:colOff>
      <xdr:row>75</xdr:row>
      <xdr:rowOff>111605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43037"/>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111605</xdr:rowOff>
    </xdr:from>
    <xdr:to>
      <xdr:col>102</xdr:col>
      <xdr:colOff>114300</xdr:colOff>
      <xdr:row>75</xdr:row>
      <xdr:rowOff>127774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70355"/>
          <a:ext cx="889000" cy="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127488</xdr:rowOff>
    </xdr:from>
    <xdr:to>
      <xdr:col>116</xdr:col>
      <xdr:colOff>114300</xdr:colOff>
      <xdr:row>75</xdr:row>
      <xdr:rowOff>57638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150365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171440</xdr:rowOff>
    </xdr:from>
    <xdr:to>
      <xdr:col>112</xdr:col>
      <xdr:colOff>38100</xdr:colOff>
      <xdr:row>75</xdr:row>
      <xdr:rowOff>101590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118117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3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33487</xdr:rowOff>
    </xdr:from>
    <xdr:to>
      <xdr:col>107</xdr:col>
      <xdr:colOff>101600</xdr:colOff>
      <xdr:row>75</xdr:row>
      <xdr:rowOff>135087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151614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60805</xdr:rowOff>
    </xdr:from>
    <xdr:to>
      <xdr:col>102</xdr:col>
      <xdr:colOff>165100</xdr:colOff>
      <xdr:row>75</xdr:row>
      <xdr:rowOff>162406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195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76974</xdr:rowOff>
    </xdr:from>
    <xdr:to>
      <xdr:col>98</xdr:col>
      <xdr:colOff>38100</xdr:colOff>
      <xdr:row>76</xdr:row>
      <xdr:rowOff>7125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35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169702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平均値を上回る要因として、広範な行政区域に集落が</a:t>
          </a:r>
          <a:r>
            <a:rPr kumimoji="1" lang="ja-JP" altLang="en-US" sz="1100">
              <a:solidFill>
                <a:schemeClr val="dk1"/>
              </a:solidFill>
              <a:effectLst/>
              <a:latin typeface="+mn-lt"/>
              <a:ea typeface="+mn-ea"/>
              <a:cs typeface="+mn-cs"/>
            </a:rPr>
            <a:t>点在</a:t>
          </a:r>
          <a:r>
            <a:rPr kumimoji="1" lang="ja-JP" altLang="ja-JP" sz="1100">
              <a:solidFill>
                <a:schemeClr val="dk1"/>
              </a:solidFill>
              <a:effectLst/>
              <a:latin typeface="+mn-lt"/>
              <a:ea typeface="+mn-ea"/>
              <a:cs typeface="+mn-cs"/>
            </a:rPr>
            <a:t>しているという特殊性に起因して、物件費は、こ幼小中</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校統合によるこども園・小学校・中学校及び診療所までの輸送経費（通園バス、スクールバス、患者輸送バス）、維持補修費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除雪経費や老朽化施設等の維持補修費、補助費は広域行政における消防体制（</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署</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分遣所）及び新ごみ処理施設整備に係る費用の増加、普通建設事業は、</a:t>
          </a:r>
          <a:r>
            <a:rPr kumimoji="1" lang="ja-JP" altLang="en-US" sz="1100">
              <a:solidFill>
                <a:schemeClr val="dk1"/>
              </a:solidFill>
              <a:effectLst/>
              <a:latin typeface="+mn-lt"/>
              <a:ea typeface="+mn-ea"/>
              <a:cs typeface="+mn-cs"/>
            </a:rPr>
            <a:t>野牛地区漁業振興対策事業費補助金及び（仮称）老部地区多目的集会施設整備事業</a:t>
          </a:r>
          <a:r>
            <a:rPr kumimoji="1" lang="ja-JP" altLang="ja-JP" sz="1100">
              <a:solidFill>
                <a:schemeClr val="tx1"/>
              </a:solidFill>
              <a:effectLst/>
              <a:latin typeface="+mn-lt"/>
              <a:ea typeface="+mn-ea"/>
              <a:cs typeface="+mn-cs"/>
            </a:rPr>
            <a:t>の減による減少</a:t>
          </a:r>
          <a:r>
            <a:rPr kumimoji="1" lang="ja-JP" altLang="ja-JP" sz="1100">
              <a:solidFill>
                <a:schemeClr val="dk1"/>
              </a:solidFill>
              <a:effectLst/>
              <a:latin typeface="+mn-lt"/>
              <a:ea typeface="+mn-ea"/>
              <a:cs typeface="+mn-cs"/>
            </a:rPr>
            <a:t>、公債費は類似団体平均値を</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高い水準にあり、漁港修築・改修に伴う地方負担の水産基盤整備事業債、道路や農林水産業施設の整備に伴う過疎対策事業債等は減少傾向にあるものの、交付税代替財源の臨時財政対策債が残高の半分以上を占めている状況にある。積立金は財政調整基金積立金及び減債基金積立金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
5,716
295.32
8,953,141
8,470,117
416,801
3,639,200
5,933,197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160274</xdr:rowOff>
    </xdr:from>
    <xdr:to>
      <xdr:col>24</xdr:col>
      <xdr:colOff>63500</xdr:colOff>
      <xdr:row>32</xdr:row>
      <xdr:rowOff>52324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75224"/>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52324</xdr:rowOff>
    </xdr:from>
    <xdr:to>
      <xdr:col>19</xdr:col>
      <xdr:colOff>177800</xdr:colOff>
      <xdr:row>32</xdr:row>
      <xdr:rowOff>165100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872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165100</xdr:rowOff>
    </xdr:from>
    <xdr:to>
      <xdr:col>15</xdr:col>
      <xdr:colOff>50800</xdr:colOff>
      <xdr:row>33</xdr:row>
      <xdr:rowOff>35687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51500"/>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93345</xdr:rowOff>
    </xdr:from>
    <xdr:to>
      <xdr:col>10</xdr:col>
      <xdr:colOff>114300</xdr:colOff>
      <xdr:row>33</xdr:row>
      <xdr:rowOff>35687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79745"/>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109474</xdr:rowOff>
    </xdr:from>
    <xdr:to>
      <xdr:col>24</xdr:col>
      <xdr:colOff>114300</xdr:colOff>
      <xdr:row>32</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132351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1524</xdr:rowOff>
    </xdr:from>
    <xdr:to>
      <xdr:col>20</xdr:col>
      <xdr:colOff>38100</xdr:colOff>
      <xdr:row>32</xdr:row>
      <xdr:rowOff>103124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119651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114300</xdr:rowOff>
    </xdr:from>
    <xdr:to>
      <xdr:col>15</xdr:col>
      <xdr:colOff>101600</xdr:colOff>
      <xdr:row>33</xdr:row>
      <xdr:rowOff>44450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60977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7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156337</xdr:rowOff>
    </xdr:from>
    <xdr:to>
      <xdr:col>10</xdr:col>
      <xdr:colOff>165100</xdr:colOff>
      <xdr:row>33</xdr:row>
      <xdr:rowOff>86487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103014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42545</xdr:rowOff>
    </xdr:from>
    <xdr:to>
      <xdr:col>6</xdr:col>
      <xdr:colOff>38100</xdr:colOff>
      <xdr:row>32</xdr:row>
      <xdr:rowOff>144145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160672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35883</xdr:rowOff>
    </xdr:from>
    <xdr:to>
      <xdr:col>24</xdr:col>
      <xdr:colOff>63500</xdr:colOff>
      <xdr:row>56</xdr:row>
      <xdr:rowOff>59804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7083"/>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22856</xdr:rowOff>
    </xdr:from>
    <xdr:to>
      <xdr:col>19</xdr:col>
      <xdr:colOff>177800</xdr:colOff>
      <xdr:row>56</xdr:row>
      <xdr:rowOff>59804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4056"/>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29773</xdr:rowOff>
    </xdr:from>
    <xdr:to>
      <xdr:col>15</xdr:col>
      <xdr:colOff>50800</xdr:colOff>
      <xdr:row>56</xdr:row>
      <xdr:rowOff>22856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59523"/>
          <a:ext cx="889000" cy="1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29773</xdr:rowOff>
    </xdr:from>
    <xdr:to>
      <xdr:col>10</xdr:col>
      <xdr:colOff>114300</xdr:colOff>
      <xdr:row>56</xdr:row>
      <xdr:rowOff>72258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59523"/>
          <a:ext cx="889000" cy="2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156533</xdr:rowOff>
    </xdr:from>
    <xdr:to>
      <xdr:col>24</xdr:col>
      <xdr:colOff>114300</xdr:colOff>
      <xdr:row>56</xdr:row>
      <xdr:rowOff>86683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9004</xdr:rowOff>
    </xdr:from>
    <xdr:to>
      <xdr:col>20</xdr:col>
      <xdr:colOff>38100</xdr:colOff>
      <xdr:row>56</xdr:row>
      <xdr:rowOff>110604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127131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8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143506</xdr:rowOff>
    </xdr:from>
    <xdr:to>
      <xdr:col>15</xdr:col>
      <xdr:colOff>101600</xdr:colOff>
      <xdr:row>56</xdr:row>
      <xdr:rowOff>73656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90183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4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150423</xdr:rowOff>
    </xdr:from>
    <xdr:to>
      <xdr:col>10</xdr:col>
      <xdr:colOff>165100</xdr:colOff>
      <xdr:row>55</xdr:row>
      <xdr:rowOff>80573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97100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8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21458</xdr:rowOff>
    </xdr:from>
    <xdr:to>
      <xdr:col>6</xdr:col>
      <xdr:colOff>38100</xdr:colOff>
      <xdr:row>56</xdr:row>
      <xdr:rowOff>123058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139585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9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63713</xdr:rowOff>
    </xdr:from>
    <xdr:to>
      <xdr:col>24</xdr:col>
      <xdr:colOff>63500</xdr:colOff>
      <xdr:row>75</xdr:row>
      <xdr:rowOff>112058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2463"/>
          <a:ext cx="838200" cy="4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30932</xdr:rowOff>
    </xdr:from>
    <xdr:to>
      <xdr:col>19</xdr:col>
      <xdr:colOff>177800</xdr:colOff>
      <xdr:row>75</xdr:row>
      <xdr:rowOff>112058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89682"/>
          <a:ext cx="889000" cy="8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30932</xdr:rowOff>
    </xdr:from>
    <xdr:to>
      <xdr:col>15</xdr:col>
      <xdr:colOff>50800</xdr:colOff>
      <xdr:row>76</xdr:row>
      <xdr:rowOff>101510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9682"/>
          <a:ext cx="889000" cy="24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101510</xdr:rowOff>
    </xdr:from>
    <xdr:to>
      <xdr:col>10</xdr:col>
      <xdr:colOff>114300</xdr:colOff>
      <xdr:row>77</xdr:row>
      <xdr:rowOff>1091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1710"/>
          <a:ext cx="8890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12913</xdr:rowOff>
    </xdr:from>
    <xdr:to>
      <xdr:col>24</xdr:col>
      <xdr:colOff>114300</xdr:colOff>
      <xdr:row>75</xdr:row>
      <xdr:rowOff>114513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162790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61258</xdr:rowOff>
    </xdr:from>
    <xdr:to>
      <xdr:col>20</xdr:col>
      <xdr:colOff>38100</xdr:colOff>
      <xdr:row>75</xdr:row>
      <xdr:rowOff>162858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153985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151582</xdr:rowOff>
    </xdr:from>
    <xdr:to>
      <xdr:col>15</xdr:col>
      <xdr:colOff>101600</xdr:colOff>
      <xdr:row>75</xdr:row>
      <xdr:rowOff>81732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72859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50710</xdr:rowOff>
    </xdr:from>
    <xdr:to>
      <xdr:col>10</xdr:col>
      <xdr:colOff>165100</xdr:colOff>
      <xdr:row>76</xdr:row>
      <xdr:rowOff>152310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143437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121741</xdr:rowOff>
    </xdr:from>
    <xdr:to>
      <xdr:col>6</xdr:col>
      <xdr:colOff>38100</xdr:colOff>
      <xdr:row>77</xdr:row>
      <xdr:rowOff>51891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43018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78260</xdr:rowOff>
    </xdr:from>
    <xdr:to>
      <xdr:col>24</xdr:col>
      <xdr:colOff>63500</xdr:colOff>
      <xdr:row>95</xdr:row>
      <xdr:rowOff>88852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66010"/>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88852</xdr:rowOff>
    </xdr:from>
    <xdr:to>
      <xdr:col>19</xdr:col>
      <xdr:colOff>177800</xdr:colOff>
      <xdr:row>95</xdr:row>
      <xdr:rowOff>167700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76602"/>
          <a:ext cx="889000" cy="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167700</xdr:rowOff>
    </xdr:from>
    <xdr:to>
      <xdr:col>15</xdr:col>
      <xdr:colOff>50800</xdr:colOff>
      <xdr:row>96</xdr:row>
      <xdr:rowOff>57469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55450"/>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57469</xdr:rowOff>
    </xdr:from>
    <xdr:to>
      <xdr:col>10</xdr:col>
      <xdr:colOff>114300</xdr:colOff>
      <xdr:row>96</xdr:row>
      <xdr:rowOff>95241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16669"/>
          <a:ext cx="8890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27460</xdr:rowOff>
    </xdr:from>
    <xdr:to>
      <xdr:col>24</xdr:col>
      <xdr:colOff>114300</xdr:colOff>
      <xdr:row>95</xdr:row>
      <xdr:rowOff>129060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1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50337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6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38052</xdr:rowOff>
    </xdr:from>
    <xdr:to>
      <xdr:col>20</xdr:col>
      <xdr:colOff>38100</xdr:colOff>
      <xdr:row>95</xdr:row>
      <xdr:rowOff>139652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156179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0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116900</xdr:rowOff>
    </xdr:from>
    <xdr:to>
      <xdr:col>15</xdr:col>
      <xdr:colOff>101600</xdr:colOff>
      <xdr:row>96</xdr:row>
      <xdr:rowOff>47050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63577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7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6669</xdr:rowOff>
    </xdr:from>
    <xdr:to>
      <xdr:col>10</xdr:col>
      <xdr:colOff>165100</xdr:colOff>
      <xdr:row>96</xdr:row>
      <xdr:rowOff>108269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124796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44441</xdr:rowOff>
    </xdr:from>
    <xdr:to>
      <xdr:col>6</xdr:col>
      <xdr:colOff>38100</xdr:colOff>
      <xdr:row>96</xdr:row>
      <xdr:rowOff>146041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162568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19448</xdr:rowOff>
    </xdr:from>
    <xdr:to>
      <xdr:col>54</xdr:col>
      <xdr:colOff>189865</xdr:colOff>
      <xdr:row>58</xdr:row>
      <xdr:rowOff>150078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34848"/>
          <a:ext cx="1270" cy="115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153905</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150078</xdr:rowOff>
    </xdr:from>
    <xdr:to>
      <xdr:col>55</xdr:col>
      <xdr:colOff>88900</xdr:colOff>
      <xdr:row>58</xdr:row>
      <xdr:rowOff>150078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137575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19448</xdr:rowOff>
    </xdr:from>
    <xdr:to>
      <xdr:col>55</xdr:col>
      <xdr:colOff>88900</xdr:colOff>
      <xdr:row>52</xdr:row>
      <xdr:rowOff>19448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3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18866</xdr:rowOff>
    </xdr:from>
    <xdr:to>
      <xdr:col>55</xdr:col>
      <xdr:colOff>0</xdr:colOff>
      <xdr:row>54</xdr:row>
      <xdr:rowOff>167814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77166"/>
          <a:ext cx="838200" cy="1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63650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4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85223</xdr:rowOff>
    </xdr:from>
    <xdr:to>
      <xdr:col>55</xdr:col>
      <xdr:colOff>50800</xdr:colOff>
      <xdr:row>57</xdr:row>
      <xdr:rowOff>15373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106907</xdr:rowOff>
    </xdr:from>
    <xdr:to>
      <xdr:col>50</xdr:col>
      <xdr:colOff>114300</xdr:colOff>
      <xdr:row>54</xdr:row>
      <xdr:rowOff>18866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850857"/>
          <a:ext cx="889000" cy="4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63449</xdr:rowOff>
    </xdr:from>
    <xdr:to>
      <xdr:col>50</xdr:col>
      <xdr:colOff>165100</xdr:colOff>
      <xdr:row>56</xdr:row>
      <xdr:rowOff>165049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156176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106907</xdr:rowOff>
    </xdr:from>
    <xdr:to>
      <xdr:col>45</xdr:col>
      <xdr:colOff>177800</xdr:colOff>
      <xdr:row>52</xdr:row>
      <xdr:rowOff>66632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850857"/>
          <a:ext cx="889000" cy="13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99561</xdr:rowOff>
    </xdr:from>
    <xdr:to>
      <xdr:col>46</xdr:col>
      <xdr:colOff>38100</xdr:colOff>
      <xdr:row>57</xdr:row>
      <xdr:rowOff>29711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20838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9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66632</xdr:rowOff>
    </xdr:from>
    <xdr:to>
      <xdr:col>41</xdr:col>
      <xdr:colOff>50800</xdr:colOff>
      <xdr:row>56</xdr:row>
      <xdr:rowOff>143914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982032"/>
          <a:ext cx="889000" cy="7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125030</xdr:rowOff>
    </xdr:from>
    <xdr:to>
      <xdr:col>41</xdr:col>
      <xdr:colOff>101600</xdr:colOff>
      <xdr:row>57</xdr:row>
      <xdr:rowOff>55180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46307</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106311</xdr:rowOff>
    </xdr:from>
    <xdr:to>
      <xdr:col>36</xdr:col>
      <xdr:colOff>165100</xdr:colOff>
      <xdr:row>57</xdr:row>
      <xdr:rowOff>36461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27588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117014</xdr:rowOff>
    </xdr:from>
    <xdr:to>
      <xdr:col>55</xdr:col>
      <xdr:colOff>50800</xdr:colOff>
      <xdr:row>55</xdr:row>
      <xdr:rowOff>47164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139891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139516</xdr:rowOff>
    </xdr:from>
    <xdr:to>
      <xdr:col>50</xdr:col>
      <xdr:colOff>165100</xdr:colOff>
      <xdr:row>54</xdr:row>
      <xdr:rowOff>69666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86193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00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56107</xdr:rowOff>
    </xdr:from>
    <xdr:to>
      <xdr:col>46</xdr:col>
      <xdr:colOff>38100</xdr:colOff>
      <xdr:row>51</xdr:row>
      <xdr:rowOff>157707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2784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857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15832</xdr:rowOff>
    </xdr:from>
    <xdr:to>
      <xdr:col>41</xdr:col>
      <xdr:colOff>101600</xdr:colOff>
      <xdr:row>52</xdr:row>
      <xdr:rowOff>117432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133959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870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93114</xdr:rowOff>
    </xdr:from>
    <xdr:to>
      <xdr:col>36</xdr:col>
      <xdr:colOff>165100</xdr:colOff>
      <xdr:row>57</xdr:row>
      <xdr:rowOff>23264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39791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6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65295</xdr:rowOff>
    </xdr:from>
    <xdr:to>
      <xdr:col>55</xdr:col>
      <xdr:colOff>0</xdr:colOff>
      <xdr:row>78</xdr:row>
      <xdr:rowOff>78989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38395"/>
          <a:ext cx="8382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78989</xdr:rowOff>
    </xdr:from>
    <xdr:to>
      <xdr:col>50</xdr:col>
      <xdr:colOff>114300</xdr:colOff>
      <xdr:row>78</xdr:row>
      <xdr:rowOff>102708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52089"/>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94473</xdr:rowOff>
    </xdr:from>
    <xdr:to>
      <xdr:col>45</xdr:col>
      <xdr:colOff>177800</xdr:colOff>
      <xdr:row>78</xdr:row>
      <xdr:rowOff>102708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67573"/>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91438</xdr:rowOff>
    </xdr:from>
    <xdr:to>
      <xdr:col>41</xdr:col>
      <xdr:colOff>50800</xdr:colOff>
      <xdr:row>78</xdr:row>
      <xdr:rowOff>94473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64538"/>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14495</xdr:rowOff>
    </xdr:from>
    <xdr:to>
      <xdr:col>55</xdr:col>
      <xdr:colOff>50800</xdr:colOff>
      <xdr:row>78</xdr:row>
      <xdr:rowOff>116095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100872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28189</xdr:rowOff>
    </xdr:from>
    <xdr:to>
      <xdr:col>50</xdr:col>
      <xdr:colOff>165100</xdr:colOff>
      <xdr:row>78</xdr:row>
      <xdr:rowOff>129789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120916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51908</xdr:rowOff>
    </xdr:from>
    <xdr:to>
      <xdr:col>46</xdr:col>
      <xdr:colOff>38100</xdr:colOff>
      <xdr:row>78</xdr:row>
      <xdr:rowOff>153508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144635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43673</xdr:rowOff>
    </xdr:from>
    <xdr:to>
      <xdr:col>41</xdr:col>
      <xdr:colOff>101600</xdr:colOff>
      <xdr:row>78</xdr:row>
      <xdr:rowOff>145273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136400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0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40638</xdr:rowOff>
    </xdr:from>
    <xdr:to>
      <xdr:col>36</xdr:col>
      <xdr:colOff>165100</xdr:colOff>
      <xdr:row>78</xdr:row>
      <xdr:rowOff>142238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133365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45197</xdr:rowOff>
    </xdr:from>
    <xdr:to>
      <xdr:col>55</xdr:col>
      <xdr:colOff>0</xdr:colOff>
      <xdr:row>95</xdr:row>
      <xdr:rowOff>163561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32947"/>
          <a:ext cx="838200" cy="1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163561</xdr:rowOff>
    </xdr:from>
    <xdr:to>
      <xdr:col>50</xdr:col>
      <xdr:colOff>114300</xdr:colOff>
      <xdr:row>96</xdr:row>
      <xdr:rowOff>98292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51311"/>
          <a:ext cx="889000" cy="10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69318</xdr:rowOff>
    </xdr:from>
    <xdr:to>
      <xdr:col>45</xdr:col>
      <xdr:colOff>177800</xdr:colOff>
      <xdr:row>96</xdr:row>
      <xdr:rowOff>98292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28518"/>
          <a:ext cx="889000" cy="2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76670</xdr:rowOff>
    </xdr:from>
    <xdr:to>
      <xdr:col>41</xdr:col>
      <xdr:colOff>50800</xdr:colOff>
      <xdr:row>96</xdr:row>
      <xdr:rowOff>69318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364420"/>
          <a:ext cx="889000" cy="1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165847</xdr:rowOff>
    </xdr:from>
    <xdr:to>
      <xdr:col>55</xdr:col>
      <xdr:colOff>50800</xdr:colOff>
      <xdr:row>95</xdr:row>
      <xdr:rowOff>95997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17274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3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112761</xdr:rowOff>
    </xdr:from>
    <xdr:to>
      <xdr:col>50</xdr:col>
      <xdr:colOff>165100</xdr:colOff>
      <xdr:row>96</xdr:row>
      <xdr:rowOff>42911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34038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47492</xdr:rowOff>
    </xdr:from>
    <xdr:to>
      <xdr:col>46</xdr:col>
      <xdr:colOff>38100</xdr:colOff>
      <xdr:row>96</xdr:row>
      <xdr:rowOff>149092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140219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18518</xdr:rowOff>
    </xdr:from>
    <xdr:to>
      <xdr:col>41</xdr:col>
      <xdr:colOff>101600</xdr:colOff>
      <xdr:row>96</xdr:row>
      <xdr:rowOff>120118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111245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25870</xdr:rowOff>
    </xdr:from>
    <xdr:to>
      <xdr:col>36</xdr:col>
      <xdr:colOff>165100</xdr:colOff>
      <xdr:row>95</xdr:row>
      <xdr:rowOff>127470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143997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08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148735</xdr:rowOff>
    </xdr:from>
    <xdr:to>
      <xdr:col>85</xdr:col>
      <xdr:colOff>126364</xdr:colOff>
      <xdr:row>38</xdr:row>
      <xdr:rowOff>25705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463685"/>
          <a:ext cx="1269" cy="107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29532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25705</xdr:rowOff>
    </xdr:from>
    <xdr:to>
      <xdr:col>86</xdr:col>
      <xdr:colOff>25400</xdr:colOff>
      <xdr:row>38</xdr:row>
      <xdr:rowOff>25705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95412</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3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148735</xdr:rowOff>
    </xdr:from>
    <xdr:to>
      <xdr:col>86</xdr:col>
      <xdr:colOff>25400</xdr:colOff>
      <xdr:row>31</xdr:row>
      <xdr:rowOff>148735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46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35905</xdr:rowOff>
    </xdr:from>
    <xdr:to>
      <xdr:col>85</xdr:col>
      <xdr:colOff>127000</xdr:colOff>
      <xdr:row>32</xdr:row>
      <xdr:rowOff>46997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522305"/>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25428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97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47001</xdr:rowOff>
    </xdr:from>
    <xdr:to>
      <xdr:col>85</xdr:col>
      <xdr:colOff>177800</xdr:colOff>
      <xdr:row>36</xdr:row>
      <xdr:rowOff>148601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1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35905</xdr:rowOff>
    </xdr:from>
    <xdr:to>
      <xdr:col>81</xdr:col>
      <xdr:colOff>50800</xdr:colOff>
      <xdr:row>33</xdr:row>
      <xdr:rowOff>163801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522305"/>
          <a:ext cx="889000" cy="2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63939</xdr:rowOff>
    </xdr:from>
    <xdr:to>
      <xdr:col>81</xdr:col>
      <xdr:colOff>101600</xdr:colOff>
      <xdr:row>36</xdr:row>
      <xdr:rowOff>165539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3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156666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37733</xdr:rowOff>
    </xdr:from>
    <xdr:to>
      <xdr:col>76</xdr:col>
      <xdr:colOff>114300</xdr:colOff>
      <xdr:row>33</xdr:row>
      <xdr:rowOff>163801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695583"/>
          <a:ext cx="889000" cy="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36311</xdr:rowOff>
    </xdr:from>
    <xdr:to>
      <xdr:col>76</xdr:col>
      <xdr:colOff>165100</xdr:colOff>
      <xdr:row>36</xdr:row>
      <xdr:rowOff>137911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129038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124634</xdr:rowOff>
    </xdr:from>
    <xdr:to>
      <xdr:col>71</xdr:col>
      <xdr:colOff>177800</xdr:colOff>
      <xdr:row>33</xdr:row>
      <xdr:rowOff>37733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096684"/>
          <a:ext cx="889000" cy="59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165296</xdr:rowOff>
    </xdr:from>
    <xdr:to>
      <xdr:col>72</xdr:col>
      <xdr:colOff>38100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65039</xdr:rowOff>
    </xdr:from>
    <xdr:to>
      <xdr:col>67</xdr:col>
      <xdr:colOff>101600</xdr:colOff>
      <xdr:row>36</xdr:row>
      <xdr:rowOff>166639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157766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167647</xdr:rowOff>
    </xdr:from>
    <xdr:to>
      <xdr:col>85</xdr:col>
      <xdr:colOff>177800</xdr:colOff>
      <xdr:row>32</xdr:row>
      <xdr:rowOff>97797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4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82574</xdr:rowOff>
    </xdr:from>
    <xdr:ext cx="599010"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39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156555</xdr:rowOff>
    </xdr:from>
    <xdr:to>
      <xdr:col>81</xdr:col>
      <xdr:colOff>101600</xdr:colOff>
      <xdr:row>32</xdr:row>
      <xdr:rowOff>86705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4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103232</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52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113001</xdr:rowOff>
    </xdr:from>
    <xdr:to>
      <xdr:col>76</xdr:col>
      <xdr:colOff>165100</xdr:colOff>
      <xdr:row>34</xdr:row>
      <xdr:rowOff>43151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59678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158383</xdr:rowOff>
    </xdr:from>
    <xdr:to>
      <xdr:col>72</xdr:col>
      <xdr:colOff>38100</xdr:colOff>
      <xdr:row>33</xdr:row>
      <xdr:rowOff>88533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105060</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03795" y="542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73834</xdr:rowOff>
    </xdr:from>
    <xdr:to>
      <xdr:col>67</xdr:col>
      <xdr:colOff>101600</xdr:colOff>
      <xdr:row>30</xdr:row>
      <xdr:rowOff>3984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0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20511</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14795" y="482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33862</xdr:rowOff>
    </xdr:from>
    <xdr:to>
      <xdr:col>85</xdr:col>
      <xdr:colOff>127000</xdr:colOff>
      <xdr:row>56</xdr:row>
      <xdr:rowOff>86314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35062"/>
          <a:ext cx="83820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33862</xdr:rowOff>
    </xdr:from>
    <xdr:to>
      <xdr:col>81</xdr:col>
      <xdr:colOff>50800</xdr:colOff>
      <xdr:row>56</xdr:row>
      <xdr:rowOff>111910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35062"/>
          <a:ext cx="8890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111910</xdr:rowOff>
    </xdr:from>
    <xdr:to>
      <xdr:col>76</xdr:col>
      <xdr:colOff>114300</xdr:colOff>
      <xdr:row>56</xdr:row>
      <xdr:rowOff>130293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13110"/>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130293</xdr:rowOff>
    </xdr:from>
    <xdr:to>
      <xdr:col>71</xdr:col>
      <xdr:colOff>177800</xdr:colOff>
      <xdr:row>56</xdr:row>
      <xdr:rowOff>142950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31493"/>
          <a:ext cx="889000" cy="1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35514</xdr:rowOff>
    </xdr:from>
    <xdr:to>
      <xdr:col>85</xdr:col>
      <xdr:colOff>177800</xdr:colOff>
      <xdr:row>56</xdr:row>
      <xdr:rowOff>137114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58391</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8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154512</xdr:rowOff>
    </xdr:from>
    <xdr:to>
      <xdr:col>81</xdr:col>
      <xdr:colOff>101600</xdr:colOff>
      <xdr:row>56</xdr:row>
      <xdr:rowOff>84662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101189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35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61110</xdr:rowOff>
    </xdr:from>
    <xdr:to>
      <xdr:col>76</xdr:col>
      <xdr:colOff>165100</xdr:colOff>
      <xdr:row>56</xdr:row>
      <xdr:rowOff>162710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7787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4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79493</xdr:rowOff>
    </xdr:from>
    <xdr:to>
      <xdr:col>72</xdr:col>
      <xdr:colOff>38100</xdr:colOff>
      <xdr:row>57</xdr:row>
      <xdr:rowOff>9643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26170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4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92150</xdr:rowOff>
    </xdr:from>
    <xdr:to>
      <xdr:col>67</xdr:col>
      <xdr:colOff>101600</xdr:colOff>
      <xdr:row>57</xdr:row>
      <xdr:rowOff>22300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38827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4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17955</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62505"/>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17955</xdr:rowOff>
    </xdr:from>
    <xdr:to>
      <xdr:col>81</xdr:col>
      <xdr:colOff>50800</xdr:colOff>
      <xdr:row>79</xdr:row>
      <xdr:rowOff>26772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6250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26772</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71322"/>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14937</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59487"/>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138605</xdr:rowOff>
    </xdr:from>
    <xdr:to>
      <xdr:col>81</xdr:col>
      <xdr:colOff>101600</xdr:colOff>
      <xdr:row>79</xdr:row>
      <xdr:rowOff>68755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59882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0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147422</xdr:rowOff>
    </xdr:from>
    <xdr:to>
      <xdr:col>76</xdr:col>
      <xdr:colOff>165100</xdr:colOff>
      <xdr:row>79</xdr:row>
      <xdr:rowOff>77572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68699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1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135587</xdr:rowOff>
    </xdr:from>
    <xdr:to>
      <xdr:col>67</xdr:col>
      <xdr:colOff>101600</xdr:colOff>
      <xdr:row>79</xdr:row>
      <xdr:rowOff>65737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56864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81262</xdr:rowOff>
    </xdr:from>
    <xdr:to>
      <xdr:col>85</xdr:col>
      <xdr:colOff>127000</xdr:colOff>
      <xdr:row>96</xdr:row>
      <xdr:rowOff>82927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40462"/>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82927</xdr:rowOff>
    </xdr:from>
    <xdr:to>
      <xdr:col>81</xdr:col>
      <xdr:colOff>50800</xdr:colOff>
      <xdr:row>96</xdr:row>
      <xdr:rowOff>92642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4212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92642</xdr:rowOff>
    </xdr:from>
    <xdr:to>
      <xdr:col>76</xdr:col>
      <xdr:colOff>114300</xdr:colOff>
      <xdr:row>96</xdr:row>
      <xdr:rowOff>92760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51842"/>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92760</xdr:rowOff>
    </xdr:from>
    <xdr:to>
      <xdr:col>71</xdr:col>
      <xdr:colOff>177800</xdr:colOff>
      <xdr:row>96</xdr:row>
      <xdr:rowOff>95352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5196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30462</xdr:rowOff>
    </xdr:from>
    <xdr:to>
      <xdr:col>85</xdr:col>
      <xdr:colOff>177800</xdr:colOff>
      <xdr:row>96</xdr:row>
      <xdr:rowOff>132062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53339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32127</xdr:rowOff>
    </xdr:from>
    <xdr:to>
      <xdr:col>81</xdr:col>
      <xdr:colOff>101600</xdr:colOff>
      <xdr:row>96</xdr:row>
      <xdr:rowOff>133727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124854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8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41842</xdr:rowOff>
    </xdr:from>
    <xdr:to>
      <xdr:col>76</xdr:col>
      <xdr:colOff>165100</xdr:colOff>
      <xdr:row>96</xdr:row>
      <xdr:rowOff>143442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159969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27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41960</xdr:rowOff>
    </xdr:from>
    <xdr:to>
      <xdr:col>72</xdr:col>
      <xdr:colOff>38100</xdr:colOff>
      <xdr:row>96</xdr:row>
      <xdr:rowOff>143560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160087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27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44552</xdr:rowOff>
    </xdr:from>
    <xdr:to>
      <xdr:col>67</xdr:col>
      <xdr:colOff>101600</xdr:colOff>
      <xdr:row>96</xdr:row>
      <xdr:rowOff>146152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162679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27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議会費は議員</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名、事務局職員</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名の人件費、旅費等が大半を占めており、類似団体より議員定数が多いことが推測される。</a:t>
          </a:r>
          <a:r>
            <a:rPr kumimoji="1" lang="ja-JP" altLang="ja-JP" sz="1100">
              <a:solidFill>
                <a:schemeClr val="tx1"/>
              </a:solidFill>
              <a:effectLst/>
              <a:latin typeface="+mn-lt"/>
              <a:ea typeface="+mn-ea"/>
              <a:cs typeface="+mn-cs"/>
            </a:rPr>
            <a:t>総務費は</a:t>
          </a:r>
          <a:r>
            <a:rPr kumimoji="1" lang="ja-JP" altLang="en-US" sz="1100">
              <a:solidFill>
                <a:schemeClr val="tx1"/>
              </a:solidFill>
              <a:effectLst/>
              <a:latin typeface="+mn-lt"/>
              <a:ea typeface="+mn-ea"/>
              <a:cs typeface="+mn-cs"/>
            </a:rPr>
            <a:t>（仮称）小田野沢地区多目的集会施設設計業務委託料</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増により増加、</a:t>
          </a:r>
          <a:r>
            <a:rPr kumimoji="1" lang="ja-JP" altLang="ja-JP" sz="1100">
              <a:solidFill>
                <a:schemeClr val="tx1"/>
              </a:solidFill>
              <a:effectLst/>
              <a:latin typeface="+mn-lt"/>
              <a:ea typeface="+mn-ea"/>
              <a:cs typeface="+mn-cs"/>
            </a:rPr>
            <a:t>民生費は</a:t>
          </a:r>
          <a:r>
            <a:rPr kumimoji="1" lang="ja-JP" altLang="en-US" sz="1100">
              <a:solidFill>
                <a:schemeClr val="tx1"/>
              </a:solidFill>
              <a:effectLst/>
              <a:latin typeface="+mn-lt"/>
              <a:ea typeface="+mn-ea"/>
              <a:cs typeface="+mn-cs"/>
            </a:rPr>
            <a:t>障害者自立支援給付事業の増により増加、</a:t>
          </a:r>
          <a:r>
            <a:rPr kumimoji="1" lang="ja-JP" altLang="ja-JP" sz="1100">
              <a:solidFill>
                <a:schemeClr val="tx1"/>
              </a:solidFill>
              <a:effectLst/>
              <a:latin typeface="+mn-lt"/>
              <a:ea typeface="+mn-ea"/>
              <a:cs typeface="+mn-cs"/>
            </a:rPr>
            <a:t>衛生費は</a:t>
          </a:r>
          <a:r>
            <a:rPr kumimoji="1" lang="ja-JP" altLang="en-US" sz="1100">
              <a:solidFill>
                <a:schemeClr val="tx1"/>
              </a:solidFill>
              <a:effectLst/>
              <a:latin typeface="+mn-lt"/>
              <a:ea typeface="+mn-ea"/>
              <a:cs typeface="+mn-cs"/>
            </a:rPr>
            <a:t>下北医療センター負担金及び</a:t>
          </a:r>
          <a:r>
            <a:rPr kumimoji="1" lang="ja-JP" altLang="ja-JP" sz="1100">
              <a:solidFill>
                <a:schemeClr val="tx1"/>
              </a:solidFill>
              <a:effectLst/>
              <a:latin typeface="+mn-lt"/>
              <a:ea typeface="+mn-ea"/>
              <a:cs typeface="+mn-cs"/>
            </a:rPr>
            <a:t>診療所運営経費等恒常的に経費がかかるため類似団体より高く</a:t>
          </a:r>
          <a:r>
            <a:rPr kumimoji="1" lang="ja-JP" altLang="en-US" sz="1100">
              <a:solidFill>
                <a:schemeClr val="tx1"/>
              </a:solidFill>
              <a:effectLst/>
              <a:latin typeface="+mn-lt"/>
              <a:ea typeface="+mn-ea"/>
              <a:cs typeface="+mn-cs"/>
            </a:rPr>
            <a:t>増加となった。</a:t>
          </a:r>
          <a:r>
            <a:rPr kumimoji="1" lang="ja-JP" altLang="ja-JP" sz="1100">
              <a:solidFill>
                <a:schemeClr val="tx1"/>
              </a:solidFill>
              <a:effectLst/>
              <a:latin typeface="+mn-lt"/>
              <a:ea typeface="+mn-ea"/>
              <a:cs typeface="+mn-cs"/>
            </a:rPr>
            <a:t>農林水産業費は、</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漁協・</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漁港ある水産業への事業充当により高い水準で推移して</a:t>
          </a:r>
          <a:r>
            <a:rPr kumimoji="1" lang="ja-JP" altLang="en-US" sz="1100">
              <a:solidFill>
                <a:schemeClr val="tx1"/>
              </a:solidFill>
              <a:effectLst/>
              <a:latin typeface="+mn-lt"/>
              <a:ea typeface="+mn-ea"/>
              <a:cs typeface="+mn-cs"/>
            </a:rPr>
            <a:t>いるが</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野牛地区漁業振興対策事業費補助金及び下北試験場周辺漁港漁業振興等事業費補助金の減</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減少となった</a:t>
          </a:r>
          <a:r>
            <a:rPr kumimoji="1" lang="ja-JP" altLang="ja-JP" sz="1100">
              <a:solidFill>
                <a:schemeClr val="tx1"/>
              </a:solidFill>
              <a:effectLst/>
              <a:latin typeface="+mn-lt"/>
              <a:ea typeface="+mn-ea"/>
              <a:cs typeface="+mn-cs"/>
            </a:rPr>
            <a:t>。商工費は大規模な観光施策等の展開がないことにより低い傾向にある。土木費は除雪費の影響により毎年変動しているが、</a:t>
          </a:r>
          <a:r>
            <a:rPr kumimoji="1" lang="ja-JP" altLang="en-US" sz="1100">
              <a:solidFill>
                <a:schemeClr val="tx1"/>
              </a:solidFill>
              <a:effectLst/>
              <a:latin typeface="+mn-lt"/>
              <a:ea typeface="+mn-ea"/>
              <a:cs typeface="+mn-cs"/>
            </a:rPr>
            <a:t>下田屋石蕨平線道路改良事業の増額、小田野沢在所川護岸補修事業の追加により増加と</a:t>
          </a:r>
          <a:r>
            <a:rPr kumimoji="1" lang="ja-JP" altLang="ja-JP" sz="1100">
              <a:solidFill>
                <a:schemeClr val="tx1"/>
              </a:solidFill>
              <a:effectLst/>
              <a:latin typeface="+mn-lt"/>
              <a:ea typeface="+mn-ea"/>
              <a:cs typeface="+mn-cs"/>
            </a:rPr>
            <a:t>なった。消防費は広域行政負担金が高止まりしている状況により類似団体より数値が高くなって</a:t>
          </a:r>
          <a:r>
            <a:rPr kumimoji="1" lang="ja-JP" altLang="en-US" sz="1100">
              <a:solidFill>
                <a:schemeClr val="tx1"/>
              </a:solidFill>
              <a:effectLst/>
              <a:latin typeface="+mn-lt"/>
              <a:ea typeface="+mn-ea"/>
              <a:cs typeface="+mn-cs"/>
            </a:rPr>
            <a:t>いるが、</a:t>
          </a:r>
          <a:r>
            <a:rPr kumimoji="1" lang="ja-JP" altLang="ja-JP" sz="1100">
              <a:solidFill>
                <a:schemeClr val="tx1"/>
              </a:solidFill>
              <a:effectLst/>
              <a:latin typeface="+mn-lt"/>
              <a:ea typeface="+mn-ea"/>
              <a:cs typeface="+mn-cs"/>
            </a:rPr>
            <a:t>岩屋地区避難施設整備事業の</a:t>
          </a:r>
          <a:r>
            <a:rPr kumimoji="1" lang="ja-JP" altLang="en-US" sz="1100">
              <a:solidFill>
                <a:schemeClr val="tx1"/>
              </a:solidFill>
              <a:effectLst/>
              <a:latin typeface="+mn-lt"/>
              <a:ea typeface="+mn-ea"/>
              <a:cs typeface="+mn-cs"/>
            </a:rPr>
            <a:t>終了により減少している。</a:t>
          </a:r>
          <a:r>
            <a:rPr kumimoji="1" lang="ja-JP" altLang="ja-JP" sz="1100">
              <a:solidFill>
                <a:schemeClr val="tx1"/>
              </a:solidFill>
              <a:effectLst/>
              <a:latin typeface="+mn-lt"/>
              <a:ea typeface="+mn-ea"/>
              <a:cs typeface="+mn-cs"/>
            </a:rPr>
            <a:t>公債費</a:t>
          </a:r>
          <a:r>
            <a:rPr kumimoji="1" lang="ja-JP" altLang="ja-JP" sz="1100">
              <a:solidFill>
                <a:schemeClr val="dk1"/>
              </a:solidFill>
              <a:effectLst/>
              <a:latin typeface="+mn-lt"/>
              <a:ea typeface="+mn-ea"/>
              <a:cs typeface="+mn-cs"/>
            </a:rPr>
            <a:t>は、依然として高いことから、引き続き新規発行の抑制に努めたい。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普通交付税交付団体となった平成</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年度以降、年々減少する一般財源総額や平成</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年度の東日本大震災への対応</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取り崩しが顕著となり、基金残高が危機的な状況にあったが、ふるさと納税等の増収により、平成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年度以降は財政調整基金の残高を確保できている。</a:t>
          </a:r>
          <a:endParaRPr lang="ja-JP" altLang="ja-JP" sz="1400">
            <a:effectLst/>
          </a:endParaRPr>
        </a:p>
        <a:p>
          <a:r>
            <a:rPr kumimoji="1" lang="ja-JP" altLang="ja-JP" sz="1100">
              <a:solidFill>
                <a:schemeClr val="dk1"/>
              </a:solidFill>
              <a:effectLst/>
              <a:latin typeface="+mn-lt"/>
              <a:ea typeface="+mn-ea"/>
              <a:cs typeface="+mn-cs"/>
            </a:rPr>
            <a:t>　不測の事態に備えるためにも、引き続き残高確保に努め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の会計で赤字</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資金不足はない。</a:t>
          </a:r>
          <a:endParaRPr lang="ja-JP" altLang="ja-JP" sz="1400">
            <a:effectLst/>
          </a:endParaRPr>
        </a:p>
        <a:p>
          <a:r>
            <a:rPr kumimoji="1" lang="ja-JP" altLang="ja-JP" sz="1100">
              <a:solidFill>
                <a:schemeClr val="dk1"/>
              </a:solidFill>
              <a:effectLst/>
              <a:latin typeface="+mn-lt"/>
              <a:ea typeface="+mn-ea"/>
              <a:cs typeface="+mn-cs"/>
            </a:rPr>
            <a:t>　特別会計については、年度支出を適正に見極め、過分な繰出が無いよう精査の上執行しているため、過大な剰余金が発生していないことから比率は低めである。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mn-ea"/>
              <a:ea typeface="+mn-ea"/>
            </a:rPr>
            <a:t>　一般会計債及び水道事業債は減少傾向、下水道事業債は、資本費標準化債及び下水道事業債の発行により増加傾向にあるが、全体としては、減少していく見込みである。</a:t>
          </a:r>
          <a:endParaRPr kumimoji="1" lang="en-US" altLang="ja-JP" sz="1250">
            <a:latin typeface="+mn-ea"/>
            <a:ea typeface="+mn-ea"/>
          </a:endParaRPr>
        </a:p>
        <a:p>
          <a:r>
            <a:rPr kumimoji="1" lang="ja-JP" altLang="en-US" sz="1250">
              <a:latin typeface="+mn-ea"/>
              <a:ea typeface="+mn-ea"/>
            </a:rPr>
            <a:t>　算入公債費については、一般会計債の臨時財政対策債及び過疎対策事業債が多くを占めるため、元利償還金に対する算入公債費は高い水準にあるが、償還終了と連動して算入公債費も減少していくため、実質公債費は少しずつ減少する見込みである。起債残高、元利償還金ともに減少傾向にあるが、依然として実質公債費比率は高い状況である。</a:t>
          </a:r>
          <a:endParaRPr kumimoji="1" lang="en-US" altLang="ja-JP" sz="1250">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現在、満期一括償還地方債を発行しておらず、今後も発行する予定はない。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地方債残高は確実に減少しており、今後も減少していく傾向にあることから、引き続き地方債及び債務負担行為の設定抑制に努める。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・財政調整基金が</a:t>
          </a:r>
          <a:r>
            <a:rPr kumimoji="1" lang="ja-JP" altLang="ja-JP" sz="1300">
              <a:solidFill>
                <a:schemeClr val="dk1"/>
              </a:solidFill>
              <a:effectLst/>
              <a:latin typeface="+mn-ea"/>
              <a:ea typeface="+mn-ea"/>
              <a:cs typeface="+mn-cs"/>
            </a:rPr>
            <a:t>７，６６３万円</a:t>
          </a:r>
          <a:r>
            <a:rPr kumimoji="1" lang="ja-JP" altLang="en-US" sz="1300">
              <a:solidFill>
                <a:schemeClr val="dk1"/>
              </a:solidFill>
              <a:effectLst/>
              <a:latin typeface="+mn-ea"/>
              <a:ea typeface="+mn-ea"/>
              <a:cs typeface="+mn-cs"/>
            </a:rPr>
            <a:t>、下北試験場関連特定事業基金が３，２８２万円増加した一方、</a:t>
          </a:r>
          <a:r>
            <a:rPr kumimoji="1" lang="ja-JP" altLang="ja-JP" sz="1300">
              <a:solidFill>
                <a:schemeClr val="dk1"/>
              </a:solidFill>
              <a:effectLst/>
              <a:latin typeface="+mn-ea"/>
              <a:ea typeface="+mn-ea"/>
              <a:cs typeface="+mn-cs"/>
            </a:rPr>
            <a:t>企業版ふるさと納税寄附金基金を２億</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万円、定住促進及び子育て支援基金を４，３５９万円取崩し</a:t>
          </a:r>
          <a:r>
            <a:rPr kumimoji="1" lang="ja-JP" altLang="en-US" sz="1300">
              <a:solidFill>
                <a:schemeClr val="dk1"/>
              </a:solidFill>
              <a:effectLst/>
              <a:latin typeface="+mn-ea"/>
              <a:ea typeface="+mn-ea"/>
              <a:cs typeface="+mn-cs"/>
            </a:rPr>
            <a:t>たこと等により全体では</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１億４，７００万円</a:t>
          </a:r>
          <a:r>
            <a:rPr kumimoji="1" lang="ja-JP" altLang="ja-JP" sz="1300">
              <a:solidFill>
                <a:schemeClr val="dk1"/>
              </a:solidFill>
              <a:effectLst/>
              <a:latin typeface="+mn-ea"/>
              <a:ea typeface="+mn-ea"/>
              <a:cs typeface="+mn-cs"/>
            </a:rPr>
            <a:t>が減少した。</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・基金残高の約</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割を占める漁業振興基金、磯資源等倍増基金、津軽海峡地区漁業振興基金は原発関連の基金であり、管理運営こそ村で行</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っているものの所有は各漁協という状況</a:t>
          </a:r>
          <a:r>
            <a:rPr kumimoji="1" lang="ja-JP" altLang="en-US" sz="1300">
              <a:solidFill>
                <a:schemeClr val="dk1"/>
              </a:solidFill>
              <a:effectLst/>
              <a:latin typeface="+mn-ea"/>
              <a:ea typeface="+mn-ea"/>
              <a:cs typeface="+mn-cs"/>
            </a:rPr>
            <a:t>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・電源立地地域対策交付金事業基金は、翌年度の地域活性化事業等の財源として充当できるよう、毎年</a:t>
          </a:r>
          <a:r>
            <a:rPr kumimoji="1" lang="ja-JP" altLang="en-US" sz="1300">
              <a:solidFill>
                <a:schemeClr val="dk1"/>
              </a:solidFill>
              <a:effectLst/>
              <a:latin typeface="+mn-ea"/>
              <a:ea typeface="+mn-ea"/>
              <a:cs typeface="+mn-cs"/>
            </a:rPr>
            <a:t>５</a:t>
          </a:r>
          <a:r>
            <a:rPr kumimoji="1" lang="ja-JP" altLang="ja-JP" sz="1300">
              <a:solidFill>
                <a:schemeClr val="dk1"/>
              </a:solidFill>
              <a:effectLst/>
              <a:latin typeface="+mn-ea"/>
              <a:ea typeface="+mn-ea"/>
              <a:cs typeface="+mn-cs"/>
            </a:rPr>
            <a:t>億円程度を積立していく。</a:t>
          </a:r>
          <a:endParaRPr lang="ja-JP" altLang="ja-JP" sz="1300">
            <a:effectLst/>
            <a:latin typeface="+mn-ea"/>
            <a:ea typeface="+mn-ea"/>
          </a:endParaRPr>
        </a:p>
        <a:p>
          <a:r>
            <a:rPr kumimoji="1" lang="ja-JP" altLang="ja-JP" sz="1300">
              <a:solidFill>
                <a:schemeClr val="dk1"/>
              </a:solidFill>
              <a:effectLst/>
              <a:latin typeface="+mn-ea"/>
              <a:ea typeface="+mn-ea"/>
              <a:cs typeface="+mn-cs"/>
            </a:rPr>
            <a:t>　・基金残高が危機的な状況にあった財政調整基金は、当面の目標であった標準財政規模比</a:t>
          </a:r>
          <a:r>
            <a:rPr kumimoji="1" lang="ja-JP" altLang="en-US" sz="1300">
              <a:solidFill>
                <a:schemeClr val="dk1"/>
              </a:solidFill>
              <a:effectLst/>
              <a:latin typeface="+mn-ea"/>
              <a:ea typeface="+mn-ea"/>
              <a:cs typeface="+mn-cs"/>
            </a:rPr>
            <a:t>５</a:t>
          </a:r>
          <a:r>
            <a:rPr kumimoji="1" lang="ja-JP" altLang="ja-JP" sz="1300">
              <a:solidFill>
                <a:schemeClr val="dk1"/>
              </a:solidFill>
              <a:effectLst/>
              <a:latin typeface="+mn-ea"/>
              <a:ea typeface="+mn-ea"/>
              <a:cs typeface="+mn-cs"/>
            </a:rPr>
            <a:t>％以上を維持しており、今後も不測の事態に</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備えるため残高確保に努める。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　・漁業振興基金：白糠・小田野沢漁協における漁業の振興を図るための事業</a:t>
          </a:r>
          <a:endParaRPr lang="ja-JP" altLang="ja-JP" sz="1300">
            <a:effectLst/>
            <a:latin typeface="+mn-ea"/>
            <a:ea typeface="+mn-ea"/>
          </a:endParaRPr>
        </a:p>
        <a:p>
          <a:r>
            <a:rPr kumimoji="1" lang="ja-JP" altLang="ja-JP" sz="1300">
              <a:solidFill>
                <a:schemeClr val="dk1"/>
              </a:solidFill>
              <a:effectLst/>
              <a:latin typeface="+mn-ea"/>
              <a:ea typeface="+mn-ea"/>
              <a:cs typeface="+mn-cs"/>
            </a:rPr>
            <a:t>　・磯資源等倍増基金：白糠・小田野沢・尻労・猿ヶ森漁協及び老部川内水面漁協における磯資源等倍増事業</a:t>
          </a:r>
          <a:endParaRPr lang="ja-JP" altLang="ja-JP" sz="1300">
            <a:effectLst/>
            <a:latin typeface="+mn-ea"/>
            <a:ea typeface="+mn-ea"/>
          </a:endParaRPr>
        </a:p>
        <a:p>
          <a:r>
            <a:rPr kumimoji="1" lang="ja-JP" altLang="ja-JP" sz="1300">
              <a:solidFill>
                <a:schemeClr val="dk1"/>
              </a:solidFill>
              <a:effectLst/>
              <a:latin typeface="+mn-ea"/>
              <a:ea typeface="+mn-ea"/>
              <a:cs typeface="+mn-cs"/>
            </a:rPr>
            <a:t>　・電源立地地域対策交付金事業基金：公共施設の整備、維持補修</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維持運営、起業導入・産業活性化、地域福祉、地域活性化のための事業</a:t>
          </a:r>
          <a:endParaRPr lang="ja-JP" altLang="ja-JP" sz="1300">
            <a:effectLst/>
            <a:latin typeface="+mn-ea"/>
            <a:ea typeface="+mn-ea"/>
          </a:endParaRPr>
        </a:p>
        <a:p>
          <a:r>
            <a:rPr kumimoji="1" lang="ja-JP" altLang="ja-JP" sz="1300">
              <a:solidFill>
                <a:schemeClr val="dk1"/>
              </a:solidFill>
              <a:effectLst/>
              <a:latin typeface="+mn-ea"/>
              <a:ea typeface="+mn-ea"/>
              <a:cs typeface="+mn-cs"/>
            </a:rPr>
            <a:t>　・津軽海峡地区漁業振興基金：石持・野牛・岩屋・尻屋地区における沿岸漁業の構造改善の促進、漁業の振興及び発展を図るための事業</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・下北試験場関連特定事業基金：防衛施設周辺の生活環境の整備等を図るための事業</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　・企業版ふるさと納税寄附金基金を</a:t>
          </a:r>
          <a:r>
            <a:rPr kumimoji="1" lang="ja-JP" altLang="en-US" sz="1300">
              <a:solidFill>
                <a:schemeClr val="dk1"/>
              </a:solidFill>
              <a:effectLst/>
              <a:latin typeface="+mn-ea"/>
              <a:ea typeface="+mn-ea"/>
              <a:cs typeface="+mn-cs"/>
            </a:rPr>
            <a:t>２</a:t>
          </a:r>
          <a:r>
            <a:rPr kumimoji="1" lang="ja-JP" altLang="ja-JP" sz="1300">
              <a:solidFill>
                <a:schemeClr val="dk1"/>
              </a:solidFill>
              <a:effectLst/>
              <a:latin typeface="+mn-ea"/>
              <a:ea typeface="+mn-ea"/>
              <a:cs typeface="+mn-cs"/>
            </a:rPr>
            <a:t>億万円、</a:t>
          </a:r>
          <a:r>
            <a:rPr kumimoji="1" lang="ja-JP" altLang="en-US" sz="1300">
              <a:solidFill>
                <a:schemeClr val="dk1"/>
              </a:solidFill>
              <a:effectLst/>
              <a:latin typeface="+mn-ea"/>
              <a:ea typeface="+mn-ea"/>
              <a:cs typeface="+mn-cs"/>
            </a:rPr>
            <a:t>定住促進及び子育て支援基金を４，３５９万円</a:t>
          </a:r>
          <a:r>
            <a:rPr kumimoji="1" lang="ja-JP" altLang="ja-JP" sz="1300">
              <a:solidFill>
                <a:schemeClr val="dk1"/>
              </a:solidFill>
              <a:effectLst/>
              <a:latin typeface="+mn-ea"/>
              <a:ea typeface="+mn-ea"/>
              <a:cs typeface="+mn-cs"/>
            </a:rPr>
            <a:t>取崩し、各種事業等の財源としたこと</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から、</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２</a:t>
          </a:r>
          <a:r>
            <a:rPr kumimoji="1" lang="ja-JP" altLang="ja-JP" sz="1300">
              <a:solidFill>
                <a:schemeClr val="dk1"/>
              </a:solidFill>
              <a:effectLst/>
              <a:latin typeface="+mn-ea"/>
              <a:ea typeface="+mn-ea"/>
              <a:cs typeface="+mn-cs"/>
            </a:rPr>
            <a:t>億</a:t>
          </a:r>
          <a:r>
            <a:rPr kumimoji="1" lang="ja-JP" altLang="en-US" sz="1300">
              <a:solidFill>
                <a:schemeClr val="dk1"/>
              </a:solidFill>
              <a:effectLst/>
              <a:latin typeface="+mn-ea"/>
              <a:ea typeface="+mn-ea"/>
              <a:cs typeface="+mn-cs"/>
            </a:rPr>
            <a:t>４，８００</a:t>
          </a:r>
          <a:r>
            <a:rPr kumimoji="1" lang="ja-JP" altLang="ja-JP" sz="1300">
              <a:solidFill>
                <a:schemeClr val="dk1"/>
              </a:solidFill>
              <a:effectLst/>
              <a:latin typeface="+mn-ea"/>
              <a:ea typeface="+mn-ea"/>
              <a:cs typeface="+mn-cs"/>
            </a:rPr>
            <a:t>万円</a:t>
          </a:r>
          <a:r>
            <a:rPr kumimoji="1" lang="ja-JP" altLang="en-US" sz="1300">
              <a:solidFill>
                <a:schemeClr val="dk1"/>
              </a:solidFill>
              <a:effectLst/>
              <a:latin typeface="+mn-ea"/>
              <a:ea typeface="+mn-ea"/>
              <a:cs typeface="+mn-cs"/>
            </a:rPr>
            <a:t>が減少した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・電源立地地域対策交付金事業基金：翌年度における地域活性化事業等の財源として毎年</a:t>
          </a:r>
          <a:r>
            <a:rPr kumimoji="1" lang="ja-JP" altLang="en-US" sz="1300">
              <a:solidFill>
                <a:schemeClr val="dk1"/>
              </a:solidFill>
              <a:effectLst/>
              <a:latin typeface="+mn-ea"/>
              <a:ea typeface="+mn-ea"/>
              <a:cs typeface="+mn-cs"/>
            </a:rPr>
            <a:t>５</a:t>
          </a:r>
          <a:r>
            <a:rPr kumimoji="1" lang="ja-JP" altLang="ja-JP" sz="1300">
              <a:solidFill>
                <a:schemeClr val="dk1"/>
              </a:solidFill>
              <a:effectLst/>
              <a:latin typeface="+mn-ea"/>
              <a:ea typeface="+mn-ea"/>
              <a:cs typeface="+mn-cs"/>
            </a:rPr>
            <a:t>億円程度を積立する。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・２億４，９８１万円を取崩したが</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決算剰余金等を</a:t>
          </a:r>
          <a:r>
            <a:rPr kumimoji="1" lang="ja-JP" altLang="en-US" sz="1300">
              <a:solidFill>
                <a:schemeClr val="dk1"/>
              </a:solidFill>
              <a:effectLst/>
              <a:latin typeface="+mn-ea"/>
              <a:ea typeface="+mn-ea"/>
              <a:cs typeface="+mn-cs"/>
            </a:rPr>
            <a:t>３</a:t>
          </a:r>
          <a:r>
            <a:rPr kumimoji="1" lang="ja-JP" altLang="ja-JP" sz="1300">
              <a:solidFill>
                <a:schemeClr val="dk1"/>
              </a:solidFill>
              <a:effectLst/>
              <a:latin typeface="+mn-ea"/>
              <a:ea typeface="+mn-ea"/>
              <a:cs typeface="+mn-cs"/>
            </a:rPr>
            <a:t>億</a:t>
          </a:r>
          <a:r>
            <a:rPr kumimoji="1" lang="ja-JP" altLang="en-US" sz="1300">
              <a:solidFill>
                <a:schemeClr val="dk1"/>
              </a:solidFill>
              <a:effectLst/>
              <a:latin typeface="+mn-ea"/>
              <a:ea typeface="+mn-ea"/>
              <a:cs typeface="+mn-cs"/>
            </a:rPr>
            <a:t>２，６４４</a:t>
          </a:r>
          <a:r>
            <a:rPr kumimoji="1" lang="ja-JP" altLang="ja-JP" sz="1300">
              <a:solidFill>
                <a:schemeClr val="dk1"/>
              </a:solidFill>
              <a:effectLst/>
              <a:latin typeface="+mn-ea"/>
              <a:ea typeface="+mn-ea"/>
              <a:cs typeface="+mn-cs"/>
            </a:rPr>
            <a:t>万円積立</a:t>
          </a:r>
          <a:r>
            <a:rPr kumimoji="1" lang="ja-JP" altLang="en-US" sz="1300">
              <a:solidFill>
                <a:schemeClr val="dk1"/>
              </a:solidFill>
              <a:effectLst/>
              <a:latin typeface="+mn-ea"/>
              <a:ea typeface="+mn-ea"/>
              <a:cs typeface="+mn-cs"/>
            </a:rPr>
            <a:t>したため７，６６３万円が</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・減債基金と併せ、標準財政規模比</a:t>
          </a:r>
          <a:r>
            <a:rPr kumimoji="1" lang="ja-JP" altLang="en-US" sz="1300">
              <a:solidFill>
                <a:schemeClr val="dk1"/>
              </a:solidFill>
              <a:effectLst/>
              <a:latin typeface="+mn-ea"/>
              <a:ea typeface="+mn-ea"/>
              <a:cs typeface="+mn-cs"/>
            </a:rPr>
            <a:t>５</a:t>
          </a:r>
          <a:r>
            <a:rPr kumimoji="1" lang="ja-JP" altLang="ja-JP" sz="1300">
              <a:solidFill>
                <a:schemeClr val="dk1"/>
              </a:solidFill>
              <a:effectLst/>
              <a:latin typeface="+mn-ea"/>
              <a:ea typeface="+mn-ea"/>
              <a:cs typeface="+mn-cs"/>
            </a:rPr>
            <a:t>％以上を維持</a:t>
          </a:r>
          <a:r>
            <a:rPr kumimoji="1" lang="ja-JP" altLang="en-US" sz="1300">
              <a:solidFill>
                <a:schemeClr val="dk1"/>
              </a:solidFill>
              <a:effectLst/>
              <a:latin typeface="+mn-ea"/>
              <a:ea typeface="+mn-ea"/>
              <a:cs typeface="+mn-cs"/>
            </a:rPr>
            <a:t>するため、</a:t>
          </a:r>
          <a:r>
            <a:rPr kumimoji="1" lang="ja-JP" altLang="ja-JP" sz="1300">
              <a:solidFill>
                <a:schemeClr val="dk1"/>
              </a:solidFill>
              <a:effectLst/>
              <a:latin typeface="+mn-ea"/>
              <a:ea typeface="+mn-ea"/>
              <a:cs typeface="+mn-cs"/>
            </a:rPr>
            <a:t>今後も不測の事態に備えるために残高確保に努める。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・減債基金を２，４５１万円積立したため増加となった。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・財政調整基金と併せ、標準財政規模比</a:t>
          </a:r>
          <a:r>
            <a:rPr kumimoji="1" lang="ja-JP" altLang="en-US" sz="1300">
              <a:solidFill>
                <a:schemeClr val="dk1"/>
              </a:solidFill>
              <a:effectLst/>
              <a:latin typeface="+mn-ea"/>
              <a:ea typeface="+mn-ea"/>
              <a:cs typeface="+mn-cs"/>
            </a:rPr>
            <a:t>５</a:t>
          </a:r>
          <a:r>
            <a:rPr kumimoji="1" lang="ja-JP" altLang="ja-JP" sz="1300">
              <a:solidFill>
                <a:schemeClr val="dk1"/>
              </a:solidFill>
              <a:effectLst/>
              <a:latin typeface="+mn-ea"/>
              <a:ea typeface="+mn-ea"/>
              <a:cs typeface="+mn-cs"/>
            </a:rPr>
            <a:t>％以上を維持</a:t>
          </a:r>
          <a:r>
            <a:rPr kumimoji="1" lang="ja-JP" altLang="en-US" sz="1300">
              <a:solidFill>
                <a:schemeClr val="dk1"/>
              </a:solidFill>
              <a:effectLst/>
              <a:latin typeface="+mn-ea"/>
              <a:ea typeface="+mn-ea"/>
              <a:cs typeface="+mn-cs"/>
            </a:rPr>
            <a:t>するため</a:t>
          </a:r>
          <a:r>
            <a:rPr kumimoji="1" lang="ja-JP" altLang="ja-JP" sz="1300">
              <a:solidFill>
                <a:schemeClr val="dk1"/>
              </a:solidFill>
              <a:effectLst/>
              <a:latin typeface="+mn-ea"/>
              <a:ea typeface="+mn-ea"/>
              <a:cs typeface="+mn-cs"/>
            </a:rPr>
            <a:t>、今後も不測の事態に備えるために残高確保に努める。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8953141</v>
      </c>
      <c r="BO4" s="371"/>
      <c r="BP4" s="371"/>
      <c r="BQ4" s="371"/>
      <c r="BR4" s="371"/>
      <c r="BS4" s="371"/>
      <c r="BT4" s="371"/>
      <c r="BU4" s="372"/>
      <c r="BV4" s="370">
        <v>9129296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8470117</v>
      </c>
      <c r="BO5" s="408"/>
      <c r="BP5" s="408"/>
      <c r="BQ5" s="408"/>
      <c r="BR5" s="408"/>
      <c r="BS5" s="408"/>
      <c r="BT5" s="408"/>
      <c r="BU5" s="409"/>
      <c r="BV5" s="407">
        <v>8740433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78.3</v>
      </c>
      <c r="CU5" s="405"/>
      <c r="CV5" s="405"/>
      <c r="CW5" s="405"/>
      <c r="CX5" s="405"/>
      <c r="CY5" s="405"/>
      <c r="CZ5" s="405"/>
      <c r="DA5" s="406"/>
      <c r="DB5" s="404">
        <v>83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483024</v>
      </c>
      <c r="BO6" s="408"/>
      <c r="BP6" s="408"/>
      <c r="BQ6" s="408"/>
      <c r="BR6" s="408"/>
      <c r="BS6" s="408"/>
      <c r="BT6" s="408"/>
      <c r="BU6" s="409"/>
      <c r="BV6" s="407">
        <v>388863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79.099999999999994</v>
      </c>
      <c r="CU6" s="445"/>
      <c r="CV6" s="445"/>
      <c r="CW6" s="445"/>
      <c r="CX6" s="445"/>
      <c r="CY6" s="445"/>
      <c r="CZ6" s="445"/>
      <c r="DA6" s="446"/>
      <c r="DB6" s="444">
        <v>85.2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66223</v>
      </c>
      <c r="BO7" s="408"/>
      <c r="BP7" s="408"/>
      <c r="BQ7" s="408"/>
      <c r="BR7" s="408"/>
      <c r="BS7" s="408"/>
      <c r="BT7" s="408"/>
      <c r="BU7" s="409"/>
      <c r="BV7" s="407">
        <v>57420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3639200</v>
      </c>
      <c r="CU7" s="408"/>
      <c r="CV7" s="408"/>
      <c r="CW7" s="408"/>
      <c r="CX7" s="408"/>
      <c r="CY7" s="408"/>
      <c r="CZ7" s="408"/>
      <c r="DA7" s="409"/>
      <c r="DB7" s="407">
        <v>3676846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416801</v>
      </c>
      <c r="BO8" s="408"/>
      <c r="BP8" s="408"/>
      <c r="BQ8" s="408"/>
      <c r="BR8" s="408"/>
      <c r="BS8" s="408"/>
      <c r="BT8" s="408"/>
      <c r="BU8" s="409"/>
      <c r="BV8" s="407">
        <v>331443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5955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85358</v>
      </c>
      <c r="BO9" s="408"/>
      <c r="BP9" s="408"/>
      <c r="BQ9" s="408"/>
      <c r="BR9" s="408"/>
      <c r="BS9" s="408"/>
      <c r="BT9" s="408"/>
      <c r="BU9" s="409"/>
      <c r="BV9" s="407">
        <v>145159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12.7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6607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39</v>
      </c>
      <c r="BO10" s="408"/>
      <c r="BP10" s="408"/>
      <c r="BQ10" s="408"/>
      <c r="BR10" s="408"/>
      <c r="BS10" s="408"/>
      <c r="BT10" s="408"/>
      <c r="BU10" s="409"/>
      <c r="BV10" s="407">
        <v>79</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5738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249808</v>
      </c>
      <c r="BO12" s="408"/>
      <c r="BP12" s="408"/>
      <c r="BQ12" s="408"/>
      <c r="BR12" s="408"/>
      <c r="BS12" s="408"/>
      <c r="BT12" s="408"/>
      <c r="BU12" s="409"/>
      <c r="BV12" s="407">
        <v>172011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5716</v>
      </c>
      <c r="S13" s="492"/>
      <c r="T13" s="492"/>
      <c r="U13" s="492"/>
      <c r="V13" s="493"/>
      <c r="W13" s="423" t="s">
        <v>131</v>
      </c>
      <c r="X13" s="424"/>
      <c r="Y13" s="424"/>
      <c r="Z13" s="424"/>
      <c r="AA13" s="424"/>
      <c r="AB13" s="414"/>
      <c r="AC13" s="458">
        <v>738</v>
      </c>
      <c r="AD13" s="459"/>
      <c r="AE13" s="459"/>
      <c r="AF13" s="459"/>
      <c r="AG13" s="501"/>
      <c r="AH13" s="458">
        <v>960</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-164411</v>
      </c>
      <c r="BO13" s="408"/>
      <c r="BP13" s="408"/>
      <c r="BQ13" s="408"/>
      <c r="BR13" s="408"/>
      <c r="BS13" s="408"/>
      <c r="BT13" s="408"/>
      <c r="BU13" s="409"/>
      <c r="BV13" s="407">
        <v>-26773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13.2</v>
      </c>
      <c r="CU13" s="405"/>
      <c r="CV13" s="405"/>
      <c r="CW13" s="405"/>
      <c r="CX13" s="405"/>
      <c r="CY13" s="405"/>
      <c r="CZ13" s="405"/>
      <c r="DA13" s="406"/>
      <c r="DB13" s="404">
        <v>13.7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5923</v>
      </c>
      <c r="S14" s="492"/>
      <c r="T14" s="492"/>
      <c r="U14" s="492"/>
      <c r="V14" s="493"/>
      <c r="W14" s="397"/>
      <c r="X14" s="398"/>
      <c r="Y14" s="398"/>
      <c r="Z14" s="398"/>
      <c r="AA14" s="398"/>
      <c r="AB14" s="387"/>
      <c r="AC14" s="494">
        <v>23</v>
      </c>
      <c r="AD14" s="495"/>
      <c r="AE14" s="495"/>
      <c r="AF14" s="495"/>
      <c r="AG14" s="496"/>
      <c r="AH14" s="494">
        <v>27.7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5907</v>
      </c>
      <c r="S15" s="492"/>
      <c r="T15" s="492"/>
      <c r="U15" s="492"/>
      <c r="V15" s="493"/>
      <c r="W15" s="423" t="s">
        <v>137</v>
      </c>
      <c r="X15" s="424"/>
      <c r="Y15" s="424"/>
      <c r="Z15" s="424"/>
      <c r="AA15" s="424"/>
      <c r="AB15" s="414"/>
      <c r="AC15" s="458">
        <v>846</v>
      </c>
      <c r="AD15" s="459"/>
      <c r="AE15" s="459"/>
      <c r="AF15" s="459"/>
      <c r="AG15" s="501"/>
      <c r="AH15" s="458">
        <v>854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1635276</v>
      </c>
      <c r="BO15" s="371"/>
      <c r="BP15" s="371"/>
      <c r="BQ15" s="371"/>
      <c r="BR15" s="371"/>
      <c r="BS15" s="371"/>
      <c r="BT15" s="371"/>
      <c r="BU15" s="372"/>
      <c r="BV15" s="370">
        <v>1756438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26.4</v>
      </c>
      <c r="AD16" s="495"/>
      <c r="AE16" s="495"/>
      <c r="AF16" s="495"/>
      <c r="AG16" s="496"/>
      <c r="AH16" s="494">
        <v>24.7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3121114</v>
      </c>
      <c r="BO16" s="408"/>
      <c r="BP16" s="408"/>
      <c r="BQ16" s="408"/>
      <c r="BR16" s="408"/>
      <c r="BS16" s="408"/>
      <c r="BT16" s="408"/>
      <c r="BU16" s="409"/>
      <c r="BV16" s="407">
        <v>3065787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1619</v>
      </c>
      <c r="AD17" s="459"/>
      <c r="AE17" s="459"/>
      <c r="AF17" s="459"/>
      <c r="AG17" s="501"/>
      <c r="AH17" s="458">
        <v>1650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2113320</v>
      </c>
      <c r="BO17" s="408"/>
      <c r="BP17" s="408"/>
      <c r="BQ17" s="408"/>
      <c r="BR17" s="408"/>
      <c r="BS17" s="408"/>
      <c r="BT17" s="408"/>
      <c r="BU17" s="409"/>
      <c r="BV17" s="407">
        <v>2276449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295.32</v>
      </c>
      <c r="M18" s="531"/>
      <c r="N18" s="531"/>
      <c r="O18" s="531"/>
      <c r="P18" s="531"/>
      <c r="Q18" s="531"/>
      <c r="R18" s="532"/>
      <c r="S18" s="532"/>
      <c r="T18" s="532"/>
      <c r="U18" s="532"/>
      <c r="V18" s="533"/>
      <c r="W18" s="425"/>
      <c r="X18" s="426"/>
      <c r="Y18" s="426"/>
      <c r="Z18" s="426"/>
      <c r="AA18" s="426"/>
      <c r="AB18" s="417"/>
      <c r="AC18" s="534">
        <v>50.5</v>
      </c>
      <c r="AD18" s="535"/>
      <c r="AE18" s="535"/>
      <c r="AF18" s="535"/>
      <c r="AG18" s="536"/>
      <c r="AH18" s="534">
        <v>47.6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2907584</v>
      </c>
      <c r="BO18" s="408"/>
      <c r="BP18" s="408"/>
      <c r="BQ18" s="408"/>
      <c r="BR18" s="408"/>
      <c r="BS18" s="408"/>
      <c r="BT18" s="408"/>
      <c r="BU18" s="409"/>
      <c r="BV18" s="407">
        <v>3036184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5996453</v>
      </c>
      <c r="BO19" s="408"/>
      <c r="BP19" s="408"/>
      <c r="BQ19" s="408"/>
      <c r="BR19" s="408"/>
      <c r="BS19" s="408"/>
      <c r="BT19" s="408"/>
      <c r="BU19" s="409"/>
      <c r="BV19" s="407">
        <v>5734146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2559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5933197</v>
      </c>
      <c r="BO22" s="371"/>
      <c r="BP22" s="371"/>
      <c r="BQ22" s="371"/>
      <c r="BR22" s="371"/>
      <c r="BS22" s="371"/>
      <c r="BT22" s="371"/>
      <c r="BU22" s="372"/>
      <c r="BV22" s="370">
        <v>6117514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5913755</v>
      </c>
      <c r="BO23" s="408"/>
      <c r="BP23" s="408"/>
      <c r="BQ23" s="408"/>
      <c r="BR23" s="408"/>
      <c r="BS23" s="408"/>
      <c r="BT23" s="408"/>
      <c r="BU23" s="409"/>
      <c r="BV23" s="407">
        <v>6032492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7650</v>
      </c>
      <c r="R24" s="459"/>
      <c r="S24" s="459"/>
      <c r="T24" s="459"/>
      <c r="U24" s="459"/>
      <c r="V24" s="501"/>
      <c r="W24" s="553"/>
      <c r="X24" s="554"/>
      <c r="Y24" s="555"/>
      <c r="Z24" s="457" t="s">
        <v>162</v>
      </c>
      <c r="AA24" s="437"/>
      <c r="AB24" s="437"/>
      <c r="AC24" s="437"/>
      <c r="AD24" s="437"/>
      <c r="AE24" s="437"/>
      <c r="AF24" s="437"/>
      <c r="AG24" s="438"/>
      <c r="AH24" s="458">
        <v>91</v>
      </c>
      <c r="AI24" s="459"/>
      <c r="AJ24" s="459"/>
      <c r="AK24" s="459"/>
      <c r="AL24" s="501"/>
      <c r="AM24" s="458">
        <v>280644</v>
      </c>
      <c r="AN24" s="459"/>
      <c r="AO24" s="459"/>
      <c r="AP24" s="459"/>
      <c r="AQ24" s="459"/>
      <c r="AR24" s="501"/>
      <c r="AS24" s="458">
        <v>3084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2429899</v>
      </c>
      <c r="BO24" s="408"/>
      <c r="BP24" s="408"/>
      <c r="BQ24" s="408"/>
      <c r="BR24" s="408"/>
      <c r="BS24" s="408"/>
      <c r="BT24" s="408"/>
      <c r="BU24" s="409"/>
      <c r="BV24" s="407">
        <v>2322483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454143</v>
      </c>
      <c r="BO25" s="371"/>
      <c r="BP25" s="371"/>
      <c r="BQ25" s="371"/>
      <c r="BR25" s="371"/>
      <c r="BS25" s="371"/>
      <c r="BT25" s="371"/>
      <c r="BU25" s="372"/>
      <c r="BV25" s="370">
        <v>3954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5750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2700</v>
      </c>
      <c r="R27" s="459"/>
      <c r="S27" s="459"/>
      <c r="T27" s="459"/>
      <c r="U27" s="459"/>
      <c r="V27" s="501"/>
      <c r="W27" s="553"/>
      <c r="X27" s="554"/>
      <c r="Y27" s="555"/>
      <c r="Z27" s="457" t="s">
        <v>172</v>
      </c>
      <c r="AA27" s="437"/>
      <c r="AB27" s="437"/>
      <c r="AC27" s="437"/>
      <c r="AD27" s="437"/>
      <c r="AE27" s="437"/>
      <c r="AF27" s="437"/>
      <c r="AG27" s="438"/>
      <c r="AH27" s="458">
        <v>4</v>
      </c>
      <c r="AI27" s="459"/>
      <c r="AJ27" s="459"/>
      <c r="AK27" s="459"/>
      <c r="AL27" s="501"/>
      <c r="AM27" s="458">
        <v>14614</v>
      </c>
      <c r="AN27" s="459"/>
      <c r="AO27" s="459"/>
      <c r="AP27" s="459"/>
      <c r="AQ27" s="459"/>
      <c r="AR27" s="501"/>
      <c r="AS27" s="458">
        <v>3654</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91046</v>
      </c>
      <c r="BO27" s="527"/>
      <c r="BP27" s="527"/>
      <c r="BQ27" s="527"/>
      <c r="BR27" s="527"/>
      <c r="BS27" s="527"/>
      <c r="BT27" s="527"/>
      <c r="BU27" s="528"/>
      <c r="BV27" s="526">
        <v>91046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1266559</v>
      </c>
      <c r="BO28" s="371"/>
      <c r="BP28" s="371"/>
      <c r="BQ28" s="371"/>
      <c r="BR28" s="371"/>
      <c r="BS28" s="371"/>
      <c r="BT28" s="371"/>
      <c r="BU28" s="372"/>
      <c r="BV28" s="370">
        <v>1189885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2300</v>
      </c>
      <c r="R29" s="459"/>
      <c r="S29" s="459"/>
      <c r="T29" s="459"/>
      <c r="U29" s="459"/>
      <c r="V29" s="501"/>
      <c r="W29" s="556"/>
      <c r="X29" s="557"/>
      <c r="Y29" s="558"/>
      <c r="Z29" s="457" t="s">
        <v>178</v>
      </c>
      <c r="AA29" s="437"/>
      <c r="AB29" s="437"/>
      <c r="AC29" s="437"/>
      <c r="AD29" s="437"/>
      <c r="AE29" s="437"/>
      <c r="AF29" s="437"/>
      <c r="AG29" s="438"/>
      <c r="AH29" s="458">
        <v>95</v>
      </c>
      <c r="AI29" s="459"/>
      <c r="AJ29" s="459"/>
      <c r="AK29" s="459"/>
      <c r="AL29" s="501"/>
      <c r="AM29" s="458">
        <v>295258</v>
      </c>
      <c r="AN29" s="459"/>
      <c r="AO29" s="459"/>
      <c r="AP29" s="459"/>
      <c r="AQ29" s="459"/>
      <c r="AR29" s="501"/>
      <c r="AS29" s="458">
        <v>3108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118065</v>
      </c>
      <c r="BO29" s="408"/>
      <c r="BP29" s="408"/>
      <c r="BQ29" s="408"/>
      <c r="BR29" s="408"/>
      <c r="BS29" s="408"/>
      <c r="BT29" s="408"/>
      <c r="BU29" s="409"/>
      <c r="BV29" s="407">
        <v>93553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7499351</v>
      </c>
      <c r="BO30" s="527"/>
      <c r="BP30" s="527"/>
      <c r="BQ30" s="527"/>
      <c r="BR30" s="527"/>
      <c r="BS30" s="527"/>
      <c r="BT30" s="527"/>
      <c r="BU30" s="528"/>
      <c r="BV30" s="526">
        <v>7747175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一部事務組合下北医療センター</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東通村産業振興公社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下北地域広域行政事務組合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青森県後期高齢者広域連合（一般会計）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青森県後期高齢者広域連合（特別会計）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青森県市町村職員退職手当組合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青森県市町村総合事務組合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青森県交通災害共済組合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BRIdbFTovH876vKLECV/FHe1DDk/B+9jfaHUofdDu5syC7fgFtFe44EuPNdZDA3wxlzUSse/gfQKs5PbDyvZQ==" saltValue="a8UstDvKyyGd4p3RnyIz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1934532</v>
      </c>
      <c r="S5" s="613"/>
      <c r="T5" s="613"/>
      <c r="U5" s="613"/>
      <c r="V5" s="613"/>
      <c r="W5" s="613"/>
      <c r="X5" s="613"/>
      <c r="Y5" s="614"/>
      <c r="Z5" s="615">
        <v>21.6</v>
      </c>
      <c r="AA5" s="615"/>
      <c r="AB5" s="615"/>
      <c r="AC5" s="615"/>
      <c r="AD5" s="616">
        <v>1934532</v>
      </c>
      <c r="AE5" s="616"/>
      <c r="AF5" s="616"/>
      <c r="AG5" s="616"/>
      <c r="AH5" s="616"/>
      <c r="AI5" s="616"/>
      <c r="AJ5" s="616"/>
      <c r="AK5" s="616"/>
      <c r="AL5" s="617">
        <v>52.6</v>
      </c>
      <c r="AM5" s="618"/>
      <c r="AN5" s="618"/>
      <c r="AO5" s="619"/>
      <c r="AP5" s="609" t="s">
        <v>217</v>
      </c>
      <c r="AQ5" s="610"/>
      <c r="AR5" s="610"/>
      <c r="AS5" s="610"/>
      <c r="AT5" s="610"/>
      <c r="AU5" s="610"/>
      <c r="AV5" s="610"/>
      <c r="AW5" s="610"/>
      <c r="AX5" s="610"/>
      <c r="AY5" s="610"/>
      <c r="AZ5" s="610"/>
      <c r="BA5" s="610"/>
      <c r="BB5" s="610"/>
      <c r="BC5" s="610"/>
      <c r="BD5" s="610"/>
      <c r="BE5" s="610"/>
      <c r="BF5" s="611"/>
      <c r="BG5" s="623">
        <v>1934532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65780</v>
      </c>
      <c r="S6" s="624"/>
      <c r="T6" s="624"/>
      <c r="U6" s="624"/>
      <c r="V6" s="624"/>
      <c r="W6" s="624"/>
      <c r="X6" s="624"/>
      <c r="Y6" s="625"/>
      <c r="Z6" s="626">
        <v>0.7</v>
      </c>
      <c r="AA6" s="626"/>
      <c r="AB6" s="626"/>
      <c r="AC6" s="626"/>
      <c r="AD6" s="627">
        <v>65780</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1934532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91167</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91167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229</v>
      </c>
      <c r="S7" s="624"/>
      <c r="T7" s="624"/>
      <c r="U7" s="624"/>
      <c r="V7" s="624"/>
      <c r="W7" s="624"/>
      <c r="X7" s="624"/>
      <c r="Y7" s="625"/>
      <c r="Z7" s="626">
        <v>0</v>
      </c>
      <c r="AA7" s="626"/>
      <c r="AB7" s="626"/>
      <c r="AC7" s="626"/>
      <c r="AD7" s="627">
        <v>229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323308</v>
      </c>
      <c r="BH7" s="624"/>
      <c r="BI7" s="624"/>
      <c r="BJ7" s="624"/>
      <c r="BK7" s="624"/>
      <c r="BL7" s="624"/>
      <c r="BM7" s="624"/>
      <c r="BN7" s="625"/>
      <c r="BO7" s="626">
        <v>16.7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2028843</v>
      </c>
      <c r="CS7" s="624"/>
      <c r="CT7" s="624"/>
      <c r="CU7" s="624"/>
      <c r="CV7" s="624"/>
      <c r="CW7" s="624"/>
      <c r="CX7" s="624"/>
      <c r="CY7" s="625"/>
      <c r="CZ7" s="626">
        <v>24</v>
      </c>
      <c r="DA7" s="626"/>
      <c r="DB7" s="626"/>
      <c r="DC7" s="626"/>
      <c r="DD7" s="632">
        <v>461835</v>
      </c>
      <c r="DE7" s="624"/>
      <c r="DF7" s="624"/>
      <c r="DG7" s="624"/>
      <c r="DH7" s="624"/>
      <c r="DI7" s="624"/>
      <c r="DJ7" s="624"/>
      <c r="DK7" s="624"/>
      <c r="DL7" s="624"/>
      <c r="DM7" s="624"/>
      <c r="DN7" s="624"/>
      <c r="DO7" s="624"/>
      <c r="DP7" s="625"/>
      <c r="DQ7" s="632">
        <v>1678323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1687</v>
      </c>
      <c r="S8" s="624"/>
      <c r="T8" s="624"/>
      <c r="U8" s="624"/>
      <c r="V8" s="624"/>
      <c r="W8" s="624"/>
      <c r="X8" s="624"/>
      <c r="Y8" s="625"/>
      <c r="Z8" s="626">
        <v>0</v>
      </c>
      <c r="AA8" s="626"/>
      <c r="AB8" s="626"/>
      <c r="AC8" s="626"/>
      <c r="AD8" s="627">
        <v>1687</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9738</v>
      </c>
      <c r="BH8" s="624"/>
      <c r="BI8" s="624"/>
      <c r="BJ8" s="624"/>
      <c r="BK8" s="624"/>
      <c r="BL8" s="624"/>
      <c r="BM8" s="624"/>
      <c r="BN8" s="625"/>
      <c r="BO8" s="626">
        <v>0.5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1314689</v>
      </c>
      <c r="CS8" s="624"/>
      <c r="CT8" s="624"/>
      <c r="CU8" s="624"/>
      <c r="CV8" s="624"/>
      <c r="CW8" s="624"/>
      <c r="CX8" s="624"/>
      <c r="CY8" s="625"/>
      <c r="CZ8" s="626">
        <v>15.5</v>
      </c>
      <c r="DA8" s="626"/>
      <c r="DB8" s="626"/>
      <c r="DC8" s="626"/>
      <c r="DD8" s="632">
        <v>9113</v>
      </c>
      <c r="DE8" s="624"/>
      <c r="DF8" s="624"/>
      <c r="DG8" s="624"/>
      <c r="DH8" s="624"/>
      <c r="DI8" s="624"/>
      <c r="DJ8" s="624"/>
      <c r="DK8" s="624"/>
      <c r="DL8" s="624"/>
      <c r="DM8" s="624"/>
      <c r="DN8" s="624"/>
      <c r="DO8" s="624"/>
      <c r="DP8" s="625"/>
      <c r="DQ8" s="632">
        <v>752671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1797</v>
      </c>
      <c r="S9" s="624"/>
      <c r="T9" s="624"/>
      <c r="U9" s="624"/>
      <c r="V9" s="624"/>
      <c r="W9" s="624"/>
      <c r="X9" s="624"/>
      <c r="Y9" s="625"/>
      <c r="Z9" s="626">
        <v>0</v>
      </c>
      <c r="AA9" s="626"/>
      <c r="AB9" s="626"/>
      <c r="AC9" s="626"/>
      <c r="AD9" s="627">
        <v>1797</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234864</v>
      </c>
      <c r="BH9" s="624"/>
      <c r="BI9" s="624"/>
      <c r="BJ9" s="624"/>
      <c r="BK9" s="624"/>
      <c r="BL9" s="624"/>
      <c r="BM9" s="624"/>
      <c r="BN9" s="625"/>
      <c r="BO9" s="626">
        <v>12.1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981919</v>
      </c>
      <c r="CS9" s="624"/>
      <c r="CT9" s="624"/>
      <c r="CU9" s="624"/>
      <c r="CV9" s="624"/>
      <c r="CW9" s="624"/>
      <c r="CX9" s="624"/>
      <c r="CY9" s="625"/>
      <c r="CZ9" s="626">
        <v>11.6</v>
      </c>
      <c r="DA9" s="626"/>
      <c r="DB9" s="626"/>
      <c r="DC9" s="626"/>
      <c r="DD9" s="632">
        <v>58387</v>
      </c>
      <c r="DE9" s="624"/>
      <c r="DF9" s="624"/>
      <c r="DG9" s="624"/>
      <c r="DH9" s="624"/>
      <c r="DI9" s="624"/>
      <c r="DJ9" s="624"/>
      <c r="DK9" s="624"/>
      <c r="DL9" s="624"/>
      <c r="DM9" s="624"/>
      <c r="DN9" s="624"/>
      <c r="DO9" s="624"/>
      <c r="DP9" s="625"/>
      <c r="DQ9" s="632">
        <v>488047</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29277</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148964</v>
      </c>
      <c r="S11" s="624"/>
      <c r="T11" s="624"/>
      <c r="U11" s="624"/>
      <c r="V11" s="624"/>
      <c r="W11" s="624"/>
      <c r="X11" s="624"/>
      <c r="Y11" s="625"/>
      <c r="Z11" s="628">
        <v>1.7</v>
      </c>
      <c r="AA11" s="629"/>
      <c r="AB11" s="629"/>
      <c r="AC11" s="635"/>
      <c r="AD11" s="632">
        <v>148964</v>
      </c>
      <c r="AE11" s="624"/>
      <c r="AF11" s="624"/>
      <c r="AG11" s="624"/>
      <c r="AH11" s="624"/>
      <c r="AI11" s="624"/>
      <c r="AJ11" s="624"/>
      <c r="AK11" s="625"/>
      <c r="AL11" s="628">
        <v>4.0999999999999996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49429</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1105259</v>
      </c>
      <c r="CS11" s="624"/>
      <c r="CT11" s="624"/>
      <c r="CU11" s="624"/>
      <c r="CV11" s="624"/>
      <c r="CW11" s="624"/>
      <c r="CX11" s="624"/>
      <c r="CY11" s="625"/>
      <c r="CZ11" s="626">
        <v>13</v>
      </c>
      <c r="DA11" s="626"/>
      <c r="DB11" s="626"/>
      <c r="DC11" s="626"/>
      <c r="DD11" s="632">
        <v>485149</v>
      </c>
      <c r="DE11" s="624"/>
      <c r="DF11" s="624"/>
      <c r="DG11" s="624"/>
      <c r="DH11" s="624"/>
      <c r="DI11" s="624"/>
      <c r="DJ11" s="624"/>
      <c r="DK11" s="624"/>
      <c r="DL11" s="624"/>
      <c r="DM11" s="624"/>
      <c r="DN11" s="624"/>
      <c r="DO11" s="624"/>
      <c r="DP11" s="625"/>
      <c r="DQ11" s="632">
        <v>777975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1554664</v>
      </c>
      <c r="BH12" s="624"/>
      <c r="BI12" s="624"/>
      <c r="BJ12" s="624"/>
      <c r="BK12" s="624"/>
      <c r="BL12" s="624"/>
      <c r="BM12" s="624"/>
      <c r="BN12" s="625"/>
      <c r="BO12" s="626">
        <v>80.400000000000006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93379</v>
      </c>
      <c r="CS12" s="624"/>
      <c r="CT12" s="624"/>
      <c r="CU12" s="624"/>
      <c r="CV12" s="624"/>
      <c r="CW12" s="624"/>
      <c r="CX12" s="624"/>
      <c r="CY12" s="625"/>
      <c r="CZ12" s="626">
        <v>1.1000000000000001</v>
      </c>
      <c r="DA12" s="626"/>
      <c r="DB12" s="626"/>
      <c r="DC12" s="626"/>
      <c r="DD12" s="632">
        <v>5445</v>
      </c>
      <c r="DE12" s="624"/>
      <c r="DF12" s="624"/>
      <c r="DG12" s="624"/>
      <c r="DH12" s="624"/>
      <c r="DI12" s="624"/>
      <c r="DJ12" s="624"/>
      <c r="DK12" s="624"/>
      <c r="DL12" s="624"/>
      <c r="DM12" s="624"/>
      <c r="DN12" s="624"/>
      <c r="DO12" s="624"/>
      <c r="DP12" s="625"/>
      <c r="DQ12" s="632">
        <v>74365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1542576</v>
      </c>
      <c r="BH13" s="624"/>
      <c r="BI13" s="624"/>
      <c r="BJ13" s="624"/>
      <c r="BK13" s="624"/>
      <c r="BL13" s="624"/>
      <c r="BM13" s="624"/>
      <c r="BN13" s="625"/>
      <c r="BO13" s="626">
        <v>79.7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764129</v>
      </c>
      <c r="CS13" s="624"/>
      <c r="CT13" s="624"/>
      <c r="CU13" s="624"/>
      <c r="CV13" s="624"/>
      <c r="CW13" s="624"/>
      <c r="CX13" s="624"/>
      <c r="CY13" s="625"/>
      <c r="CZ13" s="626">
        <v>9</v>
      </c>
      <c r="DA13" s="626"/>
      <c r="DB13" s="626"/>
      <c r="DC13" s="626"/>
      <c r="DD13" s="632">
        <v>506554</v>
      </c>
      <c r="DE13" s="624"/>
      <c r="DF13" s="624"/>
      <c r="DG13" s="624"/>
      <c r="DH13" s="624"/>
      <c r="DI13" s="624"/>
      <c r="DJ13" s="624"/>
      <c r="DK13" s="624"/>
      <c r="DL13" s="624"/>
      <c r="DM13" s="624"/>
      <c r="DN13" s="624"/>
      <c r="DO13" s="624"/>
      <c r="DP13" s="625"/>
      <c r="DQ13" s="632">
        <v>445199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220</v>
      </c>
      <c r="S14" s="624"/>
      <c r="T14" s="624"/>
      <c r="U14" s="624"/>
      <c r="V14" s="624"/>
      <c r="W14" s="624"/>
      <c r="X14" s="624"/>
      <c r="Y14" s="625"/>
      <c r="Z14" s="626">
        <v>0</v>
      </c>
      <c r="AA14" s="626"/>
      <c r="AB14" s="626"/>
      <c r="AC14" s="626"/>
      <c r="AD14" s="627">
        <v>220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20805</v>
      </c>
      <c r="BH14" s="624"/>
      <c r="BI14" s="624"/>
      <c r="BJ14" s="624"/>
      <c r="BK14" s="624"/>
      <c r="BL14" s="624"/>
      <c r="BM14" s="624"/>
      <c r="BN14" s="625"/>
      <c r="BO14" s="626">
        <v>1.1000000000000001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659961</v>
      </c>
      <c r="CS14" s="624"/>
      <c r="CT14" s="624"/>
      <c r="CU14" s="624"/>
      <c r="CV14" s="624"/>
      <c r="CW14" s="624"/>
      <c r="CX14" s="624"/>
      <c r="CY14" s="625"/>
      <c r="CZ14" s="626">
        <v>7.8</v>
      </c>
      <c r="DA14" s="626"/>
      <c r="DB14" s="626"/>
      <c r="DC14" s="626"/>
      <c r="DD14" s="632">
        <v>91629</v>
      </c>
      <c r="DE14" s="624"/>
      <c r="DF14" s="624"/>
      <c r="DG14" s="624"/>
      <c r="DH14" s="624"/>
      <c r="DI14" s="624"/>
      <c r="DJ14" s="624"/>
      <c r="DK14" s="624"/>
      <c r="DL14" s="624"/>
      <c r="DM14" s="624"/>
      <c r="DN14" s="624"/>
      <c r="DO14" s="624"/>
      <c r="DP14" s="625"/>
      <c r="DQ14" s="632">
        <v>208082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31763</v>
      </c>
      <c r="BH15" s="624"/>
      <c r="BI15" s="624"/>
      <c r="BJ15" s="624"/>
      <c r="BK15" s="624"/>
      <c r="BL15" s="624"/>
      <c r="BM15" s="624"/>
      <c r="BN15" s="625"/>
      <c r="BO15" s="626">
        <v>1.6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711581</v>
      </c>
      <c r="CS15" s="624"/>
      <c r="CT15" s="624"/>
      <c r="CU15" s="624"/>
      <c r="CV15" s="624"/>
      <c r="CW15" s="624"/>
      <c r="CX15" s="624"/>
      <c r="CY15" s="625"/>
      <c r="CZ15" s="626">
        <v>8.4</v>
      </c>
      <c r="DA15" s="626"/>
      <c r="DB15" s="626"/>
      <c r="DC15" s="626"/>
      <c r="DD15" s="632">
        <v>11011</v>
      </c>
      <c r="DE15" s="624"/>
      <c r="DF15" s="624"/>
      <c r="DG15" s="624"/>
      <c r="DH15" s="624"/>
      <c r="DI15" s="624"/>
      <c r="DJ15" s="624"/>
      <c r="DK15" s="624"/>
      <c r="DL15" s="624"/>
      <c r="DM15" s="624"/>
      <c r="DN15" s="624"/>
      <c r="DO15" s="624"/>
      <c r="DP15" s="625"/>
      <c r="DQ15" s="632">
        <v>294847</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3791</v>
      </c>
      <c r="S16" s="624"/>
      <c r="T16" s="624"/>
      <c r="U16" s="624"/>
      <c r="V16" s="624"/>
      <c r="W16" s="624"/>
      <c r="X16" s="624"/>
      <c r="Y16" s="625"/>
      <c r="Z16" s="626">
        <v>0</v>
      </c>
      <c r="AA16" s="626"/>
      <c r="AB16" s="626"/>
      <c r="AC16" s="626"/>
      <c r="AD16" s="627">
        <v>3791</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3992</v>
      </c>
      <c r="BH16" s="624"/>
      <c r="BI16" s="624"/>
      <c r="BJ16" s="624"/>
      <c r="BK16" s="624"/>
      <c r="BL16" s="624"/>
      <c r="BM16" s="624"/>
      <c r="BN16" s="625"/>
      <c r="BO16" s="626">
        <v>0.2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9847</v>
      </c>
      <c r="S17" s="624"/>
      <c r="T17" s="624"/>
      <c r="U17" s="624"/>
      <c r="V17" s="624"/>
      <c r="W17" s="624"/>
      <c r="X17" s="624"/>
      <c r="Y17" s="625"/>
      <c r="Z17" s="626">
        <v>0.1</v>
      </c>
      <c r="AA17" s="626"/>
      <c r="AB17" s="626"/>
      <c r="AC17" s="626"/>
      <c r="AD17" s="627">
        <v>9847</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719190</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702753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2995</v>
      </c>
      <c r="S18" s="624"/>
      <c r="T18" s="624"/>
      <c r="U18" s="624"/>
      <c r="V18" s="624"/>
      <c r="W18" s="624"/>
      <c r="X18" s="624"/>
      <c r="Y18" s="625"/>
      <c r="Z18" s="626">
        <v>0</v>
      </c>
      <c r="AA18" s="626"/>
      <c r="AB18" s="626"/>
      <c r="AC18" s="626"/>
      <c r="AD18" s="627">
        <v>2995</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2995</v>
      </c>
      <c r="S19" s="624"/>
      <c r="T19" s="624"/>
      <c r="U19" s="624"/>
      <c r="V19" s="624"/>
      <c r="W19" s="624"/>
      <c r="X19" s="624"/>
      <c r="Y19" s="625"/>
      <c r="Z19" s="626">
        <v>0</v>
      </c>
      <c r="AA19" s="626"/>
      <c r="AB19" s="626"/>
      <c r="AC19" s="626"/>
      <c r="AD19" s="627">
        <v>2995</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8470117</v>
      </c>
      <c r="CS20" s="624"/>
      <c r="CT20" s="624"/>
      <c r="CU20" s="624"/>
      <c r="CV20" s="624"/>
      <c r="CW20" s="624"/>
      <c r="CX20" s="624"/>
      <c r="CY20" s="625"/>
      <c r="CZ20" s="626">
        <v>100</v>
      </c>
      <c r="DA20" s="626"/>
      <c r="DB20" s="626"/>
      <c r="DC20" s="626"/>
      <c r="DD20" s="632">
        <v>1629123</v>
      </c>
      <c r="DE20" s="624"/>
      <c r="DF20" s="624"/>
      <c r="DG20" s="624"/>
      <c r="DH20" s="624"/>
      <c r="DI20" s="624"/>
      <c r="DJ20" s="624"/>
      <c r="DK20" s="624"/>
      <c r="DL20" s="624"/>
      <c r="DM20" s="624"/>
      <c r="DN20" s="624"/>
      <c r="DO20" s="624"/>
      <c r="DP20" s="625"/>
      <c r="DQ20" s="632">
        <v>5513429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1759872</v>
      </c>
      <c r="S21" s="624"/>
      <c r="T21" s="624"/>
      <c r="U21" s="624"/>
      <c r="V21" s="624"/>
      <c r="W21" s="624"/>
      <c r="X21" s="624"/>
      <c r="Y21" s="625"/>
      <c r="Z21" s="626">
        <v>19.7</v>
      </c>
      <c r="AA21" s="626"/>
      <c r="AB21" s="626"/>
      <c r="AC21" s="626"/>
      <c r="AD21" s="627">
        <v>1485838</v>
      </c>
      <c r="AE21" s="627"/>
      <c r="AF21" s="627"/>
      <c r="AG21" s="627"/>
      <c r="AH21" s="627"/>
      <c r="AI21" s="627"/>
      <c r="AJ21" s="627"/>
      <c r="AK21" s="627"/>
      <c r="AL21" s="628">
        <v>40.4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1485838</v>
      </c>
      <c r="S22" s="624"/>
      <c r="T22" s="624"/>
      <c r="U22" s="624"/>
      <c r="V22" s="624"/>
      <c r="W22" s="624"/>
      <c r="X22" s="624"/>
      <c r="Y22" s="625"/>
      <c r="Z22" s="626">
        <v>16.600000000000001</v>
      </c>
      <c r="AA22" s="626"/>
      <c r="AB22" s="626"/>
      <c r="AC22" s="626"/>
      <c r="AD22" s="627">
        <v>1485838</v>
      </c>
      <c r="AE22" s="627"/>
      <c r="AF22" s="627"/>
      <c r="AG22" s="627"/>
      <c r="AH22" s="627"/>
      <c r="AI22" s="627"/>
      <c r="AJ22" s="627"/>
      <c r="AK22" s="627"/>
      <c r="AL22" s="628">
        <v>40.4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274030</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2262767</v>
      </c>
      <c r="CS24" s="613"/>
      <c r="CT24" s="613"/>
      <c r="CU24" s="613"/>
      <c r="CV24" s="613"/>
      <c r="CW24" s="613"/>
      <c r="CX24" s="613"/>
      <c r="CY24" s="614"/>
      <c r="CZ24" s="617">
        <v>26.7</v>
      </c>
      <c r="DA24" s="618"/>
      <c r="DB24" s="618"/>
      <c r="DC24" s="634"/>
      <c r="DD24" s="653">
        <v>1684197</v>
      </c>
      <c r="DE24" s="613"/>
      <c r="DF24" s="613"/>
      <c r="DG24" s="613"/>
      <c r="DH24" s="613"/>
      <c r="DI24" s="613"/>
      <c r="DJ24" s="613"/>
      <c r="DK24" s="614"/>
      <c r="DL24" s="653">
        <v>1547139</v>
      </c>
      <c r="DM24" s="613"/>
      <c r="DN24" s="613"/>
      <c r="DO24" s="613"/>
      <c r="DP24" s="613"/>
      <c r="DQ24" s="613"/>
      <c r="DR24" s="613"/>
      <c r="DS24" s="613"/>
      <c r="DT24" s="613"/>
      <c r="DU24" s="613"/>
      <c r="DV24" s="614"/>
      <c r="DW24" s="617">
        <v>41.6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3929714</v>
      </c>
      <c r="S25" s="624"/>
      <c r="T25" s="624"/>
      <c r="U25" s="624"/>
      <c r="V25" s="624"/>
      <c r="W25" s="624"/>
      <c r="X25" s="624"/>
      <c r="Y25" s="625"/>
      <c r="Z25" s="626">
        <v>43.9</v>
      </c>
      <c r="AA25" s="626"/>
      <c r="AB25" s="626"/>
      <c r="AC25" s="626"/>
      <c r="AD25" s="627">
        <v>3655680</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903319</v>
      </c>
      <c r="CS25" s="656"/>
      <c r="CT25" s="656"/>
      <c r="CU25" s="656"/>
      <c r="CV25" s="656"/>
      <c r="CW25" s="656"/>
      <c r="CX25" s="656"/>
      <c r="CY25" s="657"/>
      <c r="CZ25" s="628">
        <v>10.7</v>
      </c>
      <c r="DA25" s="654"/>
      <c r="DB25" s="654"/>
      <c r="DC25" s="658"/>
      <c r="DD25" s="632">
        <v>729302</v>
      </c>
      <c r="DE25" s="656"/>
      <c r="DF25" s="656"/>
      <c r="DG25" s="656"/>
      <c r="DH25" s="656"/>
      <c r="DI25" s="656"/>
      <c r="DJ25" s="656"/>
      <c r="DK25" s="657"/>
      <c r="DL25" s="632">
        <v>643957</v>
      </c>
      <c r="DM25" s="656"/>
      <c r="DN25" s="656"/>
      <c r="DO25" s="656"/>
      <c r="DP25" s="656"/>
      <c r="DQ25" s="656"/>
      <c r="DR25" s="656"/>
      <c r="DS25" s="656"/>
      <c r="DT25" s="656"/>
      <c r="DU25" s="656"/>
      <c r="DV25" s="657"/>
      <c r="DW25" s="628">
        <v>17.3</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519</v>
      </c>
      <c r="S26" s="624"/>
      <c r="T26" s="624"/>
      <c r="U26" s="624"/>
      <c r="V26" s="624"/>
      <c r="W26" s="624"/>
      <c r="X26" s="624"/>
      <c r="Y26" s="625"/>
      <c r="Z26" s="626">
        <v>0</v>
      </c>
      <c r="AA26" s="626"/>
      <c r="AB26" s="626"/>
      <c r="AC26" s="626"/>
      <c r="AD26" s="627">
        <v>519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598408</v>
      </c>
      <c r="CS26" s="624"/>
      <c r="CT26" s="624"/>
      <c r="CU26" s="624"/>
      <c r="CV26" s="624"/>
      <c r="CW26" s="624"/>
      <c r="CX26" s="624"/>
      <c r="CY26" s="625"/>
      <c r="CZ26" s="628">
        <v>7.1</v>
      </c>
      <c r="DA26" s="654"/>
      <c r="DB26" s="654"/>
      <c r="DC26" s="658"/>
      <c r="DD26" s="632">
        <v>446218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991</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1934532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640258</v>
      </c>
      <c r="CS27" s="656"/>
      <c r="CT27" s="656"/>
      <c r="CU27" s="656"/>
      <c r="CV27" s="656"/>
      <c r="CW27" s="656"/>
      <c r="CX27" s="656"/>
      <c r="CY27" s="657"/>
      <c r="CZ27" s="628">
        <v>7.6</v>
      </c>
      <c r="DA27" s="654"/>
      <c r="DB27" s="654"/>
      <c r="DC27" s="658"/>
      <c r="DD27" s="632">
        <v>252142</v>
      </c>
      <c r="DE27" s="656"/>
      <c r="DF27" s="656"/>
      <c r="DG27" s="656"/>
      <c r="DH27" s="656"/>
      <c r="DI27" s="656"/>
      <c r="DJ27" s="656"/>
      <c r="DK27" s="657"/>
      <c r="DL27" s="632">
        <v>200429</v>
      </c>
      <c r="DM27" s="656"/>
      <c r="DN27" s="656"/>
      <c r="DO27" s="656"/>
      <c r="DP27" s="656"/>
      <c r="DQ27" s="656"/>
      <c r="DR27" s="656"/>
      <c r="DS27" s="656"/>
      <c r="DT27" s="656"/>
      <c r="DU27" s="656"/>
      <c r="DV27" s="657"/>
      <c r="DW27" s="628">
        <v>5.4</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50817</v>
      </c>
      <c r="S28" s="624"/>
      <c r="T28" s="624"/>
      <c r="U28" s="624"/>
      <c r="V28" s="624"/>
      <c r="W28" s="624"/>
      <c r="X28" s="624"/>
      <c r="Y28" s="625"/>
      <c r="Z28" s="626">
        <v>0.6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719190</v>
      </c>
      <c r="CS28" s="624"/>
      <c r="CT28" s="624"/>
      <c r="CU28" s="624"/>
      <c r="CV28" s="624"/>
      <c r="CW28" s="624"/>
      <c r="CX28" s="624"/>
      <c r="CY28" s="625"/>
      <c r="CZ28" s="628">
        <v>8.5</v>
      </c>
      <c r="DA28" s="654"/>
      <c r="DB28" s="654"/>
      <c r="DC28" s="658"/>
      <c r="DD28" s="632">
        <v>702753</v>
      </c>
      <c r="DE28" s="624"/>
      <c r="DF28" s="624"/>
      <c r="DG28" s="624"/>
      <c r="DH28" s="624"/>
      <c r="DI28" s="624"/>
      <c r="DJ28" s="624"/>
      <c r="DK28" s="625"/>
      <c r="DL28" s="632">
        <v>702753</v>
      </c>
      <c r="DM28" s="624"/>
      <c r="DN28" s="624"/>
      <c r="DO28" s="624"/>
      <c r="DP28" s="624"/>
      <c r="DQ28" s="624"/>
      <c r="DR28" s="624"/>
      <c r="DS28" s="624"/>
      <c r="DT28" s="624"/>
      <c r="DU28" s="624"/>
      <c r="DV28" s="625"/>
      <c r="DW28" s="628">
        <v>18.899999999999999</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11632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718383</v>
      </c>
      <c r="CS29" s="656"/>
      <c r="CT29" s="656"/>
      <c r="CU29" s="656"/>
      <c r="CV29" s="656"/>
      <c r="CW29" s="656"/>
      <c r="CX29" s="656"/>
      <c r="CY29" s="657"/>
      <c r="CZ29" s="628">
        <v>8.5</v>
      </c>
      <c r="DA29" s="654"/>
      <c r="DB29" s="654"/>
      <c r="DC29" s="658"/>
      <c r="DD29" s="632">
        <v>701946</v>
      </c>
      <c r="DE29" s="656"/>
      <c r="DF29" s="656"/>
      <c r="DG29" s="656"/>
      <c r="DH29" s="656"/>
      <c r="DI29" s="656"/>
      <c r="DJ29" s="656"/>
      <c r="DK29" s="657"/>
      <c r="DL29" s="632">
        <v>701946</v>
      </c>
      <c r="DM29" s="656"/>
      <c r="DN29" s="656"/>
      <c r="DO29" s="656"/>
      <c r="DP29" s="656"/>
      <c r="DQ29" s="656"/>
      <c r="DR29" s="656"/>
      <c r="DS29" s="656"/>
      <c r="DT29" s="656"/>
      <c r="DU29" s="656"/>
      <c r="DV29" s="657"/>
      <c r="DW29" s="628">
        <v>18.899999999999999</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1010593</v>
      </c>
      <c r="S30" s="624"/>
      <c r="T30" s="624"/>
      <c r="U30" s="624"/>
      <c r="V30" s="624"/>
      <c r="W30" s="624"/>
      <c r="X30" s="624"/>
      <c r="Y30" s="625"/>
      <c r="Z30" s="626">
        <v>11.3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697559</v>
      </c>
      <c r="CS30" s="624"/>
      <c r="CT30" s="624"/>
      <c r="CU30" s="624"/>
      <c r="CV30" s="624"/>
      <c r="CW30" s="624"/>
      <c r="CX30" s="624"/>
      <c r="CY30" s="625"/>
      <c r="CZ30" s="628">
        <v>8.1999999999999993</v>
      </c>
      <c r="DA30" s="654"/>
      <c r="DB30" s="654"/>
      <c r="DC30" s="658"/>
      <c r="DD30" s="632">
        <v>681122</v>
      </c>
      <c r="DE30" s="624"/>
      <c r="DF30" s="624"/>
      <c r="DG30" s="624"/>
      <c r="DH30" s="624"/>
      <c r="DI30" s="624"/>
      <c r="DJ30" s="624"/>
      <c r="DK30" s="625"/>
      <c r="DL30" s="632">
        <v>681122</v>
      </c>
      <c r="DM30" s="624"/>
      <c r="DN30" s="624"/>
      <c r="DO30" s="624"/>
      <c r="DP30" s="624"/>
      <c r="DQ30" s="624"/>
      <c r="DR30" s="624"/>
      <c r="DS30" s="624"/>
      <c r="DT30" s="624"/>
      <c r="DU30" s="624"/>
      <c r="DV30" s="625"/>
      <c r="DW30" s="628">
        <v>18.3</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v>19254</v>
      </c>
      <c r="S31" s="624"/>
      <c r="T31" s="624"/>
      <c r="U31" s="624"/>
      <c r="V31" s="624"/>
      <c r="W31" s="624"/>
      <c r="X31" s="624"/>
      <c r="Y31" s="625"/>
      <c r="Z31" s="626">
        <v>0.2</v>
      </c>
      <c r="AA31" s="626"/>
      <c r="AB31" s="626"/>
      <c r="AC31" s="626"/>
      <c r="AD31" s="627">
        <v>19254</v>
      </c>
      <c r="AE31" s="627"/>
      <c r="AF31" s="627"/>
      <c r="AG31" s="627"/>
      <c r="AH31" s="627"/>
      <c r="AI31" s="627"/>
      <c r="AJ31" s="627"/>
      <c r="AK31" s="627"/>
      <c r="AL31" s="628">
        <v>0.5</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99.7</v>
      </c>
      <c r="BH31" s="667"/>
      <c r="BI31" s="667"/>
      <c r="BJ31" s="667"/>
      <c r="BK31" s="667"/>
      <c r="BL31" s="667"/>
      <c r="BM31" s="618">
        <v>99</v>
      </c>
      <c r="BN31" s="667"/>
      <c r="BO31" s="667"/>
      <c r="BP31" s="667"/>
      <c r="BQ31" s="668"/>
      <c r="BR31" s="679">
        <v>99.8</v>
      </c>
      <c r="BS31" s="667"/>
      <c r="BT31" s="667"/>
      <c r="BU31" s="667"/>
      <c r="BV31" s="667"/>
      <c r="BW31" s="667"/>
      <c r="BX31" s="618">
        <v>99.1</v>
      </c>
      <c r="BY31" s="667"/>
      <c r="BZ31" s="667"/>
      <c r="CA31" s="667"/>
      <c r="CB31" s="668"/>
      <c r="CD31" s="661"/>
      <c r="CE31" s="662"/>
      <c r="CF31" s="620" t="s">
        <v>301</v>
      </c>
      <c r="CG31" s="621"/>
      <c r="CH31" s="621"/>
      <c r="CI31" s="621"/>
      <c r="CJ31" s="621"/>
      <c r="CK31" s="621"/>
      <c r="CL31" s="621"/>
      <c r="CM31" s="621"/>
      <c r="CN31" s="621"/>
      <c r="CO31" s="621"/>
      <c r="CP31" s="621"/>
      <c r="CQ31" s="622"/>
      <c r="CR31" s="623">
        <v>20824</v>
      </c>
      <c r="CS31" s="656"/>
      <c r="CT31" s="656"/>
      <c r="CU31" s="656"/>
      <c r="CV31" s="656"/>
      <c r="CW31" s="656"/>
      <c r="CX31" s="656"/>
      <c r="CY31" s="657"/>
      <c r="CZ31" s="628">
        <v>0.2</v>
      </c>
      <c r="DA31" s="654"/>
      <c r="DB31" s="654"/>
      <c r="DC31" s="658"/>
      <c r="DD31" s="632">
        <v>20824</v>
      </c>
      <c r="DE31" s="656"/>
      <c r="DF31" s="656"/>
      <c r="DG31" s="656"/>
      <c r="DH31" s="656"/>
      <c r="DI31" s="656"/>
      <c r="DJ31" s="656"/>
      <c r="DK31" s="657"/>
      <c r="DL31" s="632">
        <v>20824</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1039574</v>
      </c>
      <c r="S32" s="624"/>
      <c r="T32" s="624"/>
      <c r="U32" s="624"/>
      <c r="V32" s="624"/>
      <c r="W32" s="624"/>
      <c r="X32" s="624"/>
      <c r="Y32" s="625"/>
      <c r="Z32" s="626">
        <v>11.6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99.4</v>
      </c>
      <c r="BH32" s="656"/>
      <c r="BI32" s="656"/>
      <c r="BJ32" s="656"/>
      <c r="BK32" s="656"/>
      <c r="BL32" s="656"/>
      <c r="BM32" s="629">
        <v>98.5</v>
      </c>
      <c r="BN32" s="656"/>
      <c r="BO32" s="656"/>
      <c r="BP32" s="656"/>
      <c r="BQ32" s="678"/>
      <c r="BR32" s="680">
        <v>99.5</v>
      </c>
      <c r="BS32" s="656"/>
      <c r="BT32" s="656"/>
      <c r="BU32" s="656"/>
      <c r="BV32" s="656"/>
      <c r="BW32" s="656"/>
      <c r="BX32" s="629">
        <v>98.4</v>
      </c>
      <c r="BY32" s="656"/>
      <c r="BZ32" s="656"/>
      <c r="CA32" s="656"/>
      <c r="CB32" s="678"/>
      <c r="CD32" s="663"/>
      <c r="CE32" s="664"/>
      <c r="CF32" s="620" t="s">
        <v>305</v>
      </c>
      <c r="CG32" s="621"/>
      <c r="CH32" s="621"/>
      <c r="CI32" s="621"/>
      <c r="CJ32" s="621"/>
      <c r="CK32" s="621"/>
      <c r="CL32" s="621"/>
      <c r="CM32" s="621"/>
      <c r="CN32" s="621"/>
      <c r="CO32" s="621"/>
      <c r="CP32" s="621"/>
      <c r="CQ32" s="622"/>
      <c r="CR32" s="623">
        <v>807</v>
      </c>
      <c r="CS32" s="624"/>
      <c r="CT32" s="624"/>
      <c r="CU32" s="624"/>
      <c r="CV32" s="624"/>
      <c r="CW32" s="624"/>
      <c r="CX32" s="624"/>
      <c r="CY32" s="625"/>
      <c r="CZ32" s="628">
        <v>0</v>
      </c>
      <c r="DA32" s="654"/>
      <c r="DB32" s="654"/>
      <c r="DC32" s="658"/>
      <c r="DD32" s="632">
        <v>807</v>
      </c>
      <c r="DE32" s="624"/>
      <c r="DF32" s="624"/>
      <c r="DG32" s="624"/>
      <c r="DH32" s="624"/>
      <c r="DI32" s="624"/>
      <c r="DJ32" s="624"/>
      <c r="DK32" s="625"/>
      <c r="DL32" s="632">
        <v>807</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85339</v>
      </c>
      <c r="S33" s="624"/>
      <c r="T33" s="624"/>
      <c r="U33" s="624"/>
      <c r="V33" s="624"/>
      <c r="W33" s="624"/>
      <c r="X33" s="624"/>
      <c r="Y33" s="625"/>
      <c r="Z33" s="626">
        <v>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99.8</v>
      </c>
      <c r="BH33" s="682"/>
      <c r="BI33" s="682"/>
      <c r="BJ33" s="682"/>
      <c r="BK33" s="682"/>
      <c r="BL33" s="682"/>
      <c r="BM33" s="683">
        <v>99.1</v>
      </c>
      <c r="BN33" s="682"/>
      <c r="BO33" s="682"/>
      <c r="BP33" s="682"/>
      <c r="BQ33" s="684"/>
      <c r="BR33" s="681">
        <v>99.8</v>
      </c>
      <c r="BS33" s="682"/>
      <c r="BT33" s="682"/>
      <c r="BU33" s="682"/>
      <c r="BV33" s="682"/>
      <c r="BW33" s="682"/>
      <c r="BX33" s="683">
        <v>99.2</v>
      </c>
      <c r="BY33" s="682"/>
      <c r="BZ33" s="682"/>
      <c r="CA33" s="682"/>
      <c r="CB33" s="684"/>
      <c r="CD33" s="620" t="s">
        <v>308</v>
      </c>
      <c r="CE33" s="621"/>
      <c r="CF33" s="621"/>
      <c r="CG33" s="621"/>
      <c r="CH33" s="621"/>
      <c r="CI33" s="621"/>
      <c r="CJ33" s="621"/>
      <c r="CK33" s="621"/>
      <c r="CL33" s="621"/>
      <c r="CM33" s="621"/>
      <c r="CN33" s="621"/>
      <c r="CO33" s="621"/>
      <c r="CP33" s="621"/>
      <c r="CQ33" s="622"/>
      <c r="CR33" s="623">
        <v>4578227</v>
      </c>
      <c r="CS33" s="656"/>
      <c r="CT33" s="656"/>
      <c r="CU33" s="656"/>
      <c r="CV33" s="656"/>
      <c r="CW33" s="656"/>
      <c r="CX33" s="656"/>
      <c r="CY33" s="657"/>
      <c r="CZ33" s="628">
        <v>54.1</v>
      </c>
      <c r="DA33" s="654"/>
      <c r="DB33" s="654"/>
      <c r="DC33" s="658"/>
      <c r="DD33" s="632">
        <v>3034542</v>
      </c>
      <c r="DE33" s="656"/>
      <c r="DF33" s="656"/>
      <c r="DG33" s="656"/>
      <c r="DH33" s="656"/>
      <c r="DI33" s="656"/>
      <c r="DJ33" s="656"/>
      <c r="DK33" s="657"/>
      <c r="DL33" s="632">
        <v>1360445</v>
      </c>
      <c r="DM33" s="656"/>
      <c r="DN33" s="656"/>
      <c r="DO33" s="656"/>
      <c r="DP33" s="656"/>
      <c r="DQ33" s="656"/>
      <c r="DR33" s="656"/>
      <c r="DS33" s="656"/>
      <c r="DT33" s="656"/>
      <c r="DU33" s="656"/>
      <c r="DV33" s="657"/>
      <c r="DW33" s="628">
        <v>36.6</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668374</v>
      </c>
      <c r="S34" s="624"/>
      <c r="T34" s="624"/>
      <c r="U34" s="624"/>
      <c r="V34" s="624"/>
      <c r="W34" s="624"/>
      <c r="X34" s="624"/>
      <c r="Y34" s="625"/>
      <c r="Z34" s="626">
        <v>7.5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1278029</v>
      </c>
      <c r="CS34" s="624"/>
      <c r="CT34" s="624"/>
      <c r="CU34" s="624"/>
      <c r="CV34" s="624"/>
      <c r="CW34" s="624"/>
      <c r="CX34" s="624"/>
      <c r="CY34" s="625"/>
      <c r="CZ34" s="628">
        <v>15.1</v>
      </c>
      <c r="DA34" s="654"/>
      <c r="DB34" s="654"/>
      <c r="DC34" s="658"/>
      <c r="DD34" s="632">
        <v>702350</v>
      </c>
      <c r="DE34" s="624"/>
      <c r="DF34" s="624"/>
      <c r="DG34" s="624"/>
      <c r="DH34" s="624"/>
      <c r="DI34" s="624"/>
      <c r="DJ34" s="624"/>
      <c r="DK34" s="625"/>
      <c r="DL34" s="632">
        <v>395553</v>
      </c>
      <c r="DM34" s="624"/>
      <c r="DN34" s="624"/>
      <c r="DO34" s="624"/>
      <c r="DP34" s="624"/>
      <c r="DQ34" s="624"/>
      <c r="DR34" s="624"/>
      <c r="DS34" s="624"/>
      <c r="DT34" s="624"/>
      <c r="DU34" s="624"/>
      <c r="DV34" s="625"/>
      <c r="DW34" s="628">
        <v>10.6</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1397301</v>
      </c>
      <c r="S35" s="624"/>
      <c r="T35" s="624"/>
      <c r="U35" s="624"/>
      <c r="V35" s="624"/>
      <c r="W35" s="624"/>
      <c r="X35" s="624"/>
      <c r="Y35" s="625"/>
      <c r="Z35" s="626">
        <v>15.6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160820</v>
      </c>
      <c r="CS35" s="656"/>
      <c r="CT35" s="656"/>
      <c r="CU35" s="656"/>
      <c r="CV35" s="656"/>
      <c r="CW35" s="656"/>
      <c r="CX35" s="656"/>
      <c r="CY35" s="657"/>
      <c r="CZ35" s="628">
        <v>1.9</v>
      </c>
      <c r="DA35" s="654"/>
      <c r="DB35" s="654"/>
      <c r="DC35" s="658"/>
      <c r="DD35" s="632">
        <v>153020</v>
      </c>
      <c r="DE35" s="656"/>
      <c r="DF35" s="656"/>
      <c r="DG35" s="656"/>
      <c r="DH35" s="656"/>
      <c r="DI35" s="656"/>
      <c r="DJ35" s="656"/>
      <c r="DK35" s="657"/>
      <c r="DL35" s="632">
        <v>134934</v>
      </c>
      <c r="DM35" s="656"/>
      <c r="DN35" s="656"/>
      <c r="DO35" s="656"/>
      <c r="DP35" s="656"/>
      <c r="DQ35" s="656"/>
      <c r="DR35" s="656"/>
      <c r="DS35" s="656"/>
      <c r="DT35" s="656"/>
      <c r="DU35" s="656"/>
      <c r="DV35" s="657"/>
      <c r="DW35" s="628">
        <v>3.6</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62420</v>
      </c>
      <c r="S36" s="624"/>
      <c r="T36" s="624"/>
      <c r="U36" s="624"/>
      <c r="V36" s="624"/>
      <c r="W36" s="624"/>
      <c r="X36" s="624"/>
      <c r="Y36" s="625"/>
      <c r="Z36" s="626">
        <v>0.7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844785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37125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1650795</v>
      </c>
      <c r="CS36" s="624"/>
      <c r="CT36" s="624"/>
      <c r="CU36" s="624"/>
      <c r="CV36" s="624"/>
      <c r="CW36" s="624"/>
      <c r="CX36" s="624"/>
      <c r="CY36" s="625"/>
      <c r="CZ36" s="628">
        <v>19.5</v>
      </c>
      <c r="DA36" s="654"/>
      <c r="DB36" s="654"/>
      <c r="DC36" s="658"/>
      <c r="DD36" s="632">
        <v>878678</v>
      </c>
      <c r="DE36" s="624"/>
      <c r="DF36" s="624"/>
      <c r="DG36" s="624"/>
      <c r="DH36" s="624"/>
      <c r="DI36" s="624"/>
      <c r="DJ36" s="624"/>
      <c r="DK36" s="625"/>
      <c r="DL36" s="632">
        <v>351154</v>
      </c>
      <c r="DM36" s="624"/>
      <c r="DN36" s="624"/>
      <c r="DO36" s="624"/>
      <c r="DP36" s="624"/>
      <c r="DQ36" s="624"/>
      <c r="DR36" s="624"/>
      <c r="DS36" s="624"/>
      <c r="DT36" s="624"/>
      <c r="DU36" s="624"/>
      <c r="DV36" s="625"/>
      <c r="DW36" s="628">
        <v>9.5</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163371</v>
      </c>
      <c r="S37" s="624"/>
      <c r="T37" s="624"/>
      <c r="U37" s="624"/>
      <c r="V37" s="624"/>
      <c r="W37" s="624"/>
      <c r="X37" s="624"/>
      <c r="Y37" s="625"/>
      <c r="Z37" s="626">
        <v>1.8</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202833</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26500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822844</v>
      </c>
      <c r="CS37" s="656"/>
      <c r="CT37" s="656"/>
      <c r="CU37" s="656"/>
      <c r="CV37" s="656"/>
      <c r="CW37" s="656"/>
      <c r="CX37" s="656"/>
      <c r="CY37" s="657"/>
      <c r="CZ37" s="628">
        <v>9.6999999999999993</v>
      </c>
      <c r="DA37" s="654"/>
      <c r="DB37" s="654"/>
      <c r="DC37" s="658"/>
      <c r="DD37" s="632">
        <v>159825</v>
      </c>
      <c r="DE37" s="656"/>
      <c r="DF37" s="656"/>
      <c r="DG37" s="656"/>
      <c r="DH37" s="656"/>
      <c r="DI37" s="656"/>
      <c r="DJ37" s="656"/>
      <c r="DK37" s="657"/>
      <c r="DL37" s="632">
        <v>159825</v>
      </c>
      <c r="DM37" s="656"/>
      <c r="DN37" s="656"/>
      <c r="DO37" s="656"/>
      <c r="DP37" s="656"/>
      <c r="DQ37" s="656"/>
      <c r="DR37" s="656"/>
      <c r="DS37" s="656"/>
      <c r="DT37" s="656"/>
      <c r="DU37" s="656"/>
      <c r="DV37" s="657"/>
      <c r="DW37" s="628">
        <v>4.3</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513242</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165428</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884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544741</v>
      </c>
      <c r="CS38" s="624"/>
      <c r="CT38" s="624"/>
      <c r="CU38" s="624"/>
      <c r="CV38" s="624"/>
      <c r="CW38" s="624"/>
      <c r="CX38" s="624"/>
      <c r="CY38" s="625"/>
      <c r="CZ38" s="628">
        <v>6.4</v>
      </c>
      <c r="DA38" s="654"/>
      <c r="DB38" s="654"/>
      <c r="DC38" s="658"/>
      <c r="DD38" s="632">
        <v>478804</v>
      </c>
      <c r="DE38" s="624"/>
      <c r="DF38" s="624"/>
      <c r="DG38" s="624"/>
      <c r="DH38" s="624"/>
      <c r="DI38" s="624"/>
      <c r="DJ38" s="624"/>
      <c r="DK38" s="625"/>
      <c r="DL38" s="632">
        <v>478804</v>
      </c>
      <c r="DM38" s="624"/>
      <c r="DN38" s="624"/>
      <c r="DO38" s="624"/>
      <c r="DP38" s="624"/>
      <c r="DQ38" s="624"/>
      <c r="DR38" s="624"/>
      <c r="DS38" s="624"/>
      <c r="DT38" s="624"/>
      <c r="DU38" s="624"/>
      <c r="DV38" s="625"/>
      <c r="DW38" s="628">
        <v>12.9</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134616</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1488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924152</v>
      </c>
      <c r="CS39" s="656"/>
      <c r="CT39" s="656"/>
      <c r="CU39" s="656"/>
      <c r="CV39" s="656"/>
      <c r="CW39" s="656"/>
      <c r="CX39" s="656"/>
      <c r="CY39" s="657"/>
      <c r="CZ39" s="628">
        <v>10.9</v>
      </c>
      <c r="DA39" s="654"/>
      <c r="DB39" s="654"/>
      <c r="DC39" s="658"/>
      <c r="DD39" s="632">
        <v>821690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40042</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106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19690</v>
      </c>
      <c r="CS40" s="624"/>
      <c r="CT40" s="624"/>
      <c r="CU40" s="624"/>
      <c r="CV40" s="624"/>
      <c r="CW40" s="624"/>
      <c r="CX40" s="624"/>
      <c r="CY40" s="625"/>
      <c r="CZ40" s="628">
        <v>0.2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8953141</v>
      </c>
      <c r="S41" s="696"/>
      <c r="T41" s="696"/>
      <c r="U41" s="696"/>
      <c r="V41" s="696"/>
      <c r="W41" s="696"/>
      <c r="X41" s="696"/>
      <c r="Y41" s="700"/>
      <c r="Z41" s="701">
        <v>100</v>
      </c>
      <c r="AA41" s="701"/>
      <c r="AB41" s="701"/>
      <c r="AC41" s="701"/>
      <c r="AD41" s="702">
        <v>3675453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82093</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259815</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339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1629123</v>
      </c>
      <c r="CS42" s="656"/>
      <c r="CT42" s="656"/>
      <c r="CU42" s="656"/>
      <c r="CV42" s="656"/>
      <c r="CW42" s="656"/>
      <c r="CX42" s="656"/>
      <c r="CY42" s="657"/>
      <c r="CZ42" s="628">
        <v>19.2</v>
      </c>
      <c r="DA42" s="654"/>
      <c r="DB42" s="654"/>
      <c r="DC42" s="658"/>
      <c r="DD42" s="632">
        <v>794690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88497</v>
      </c>
      <c r="CS43" s="656"/>
      <c r="CT43" s="656"/>
      <c r="CU43" s="656"/>
      <c r="CV43" s="656"/>
      <c r="CW43" s="656"/>
      <c r="CX43" s="656"/>
      <c r="CY43" s="657"/>
      <c r="CZ43" s="628">
        <v>1</v>
      </c>
      <c r="DA43" s="654"/>
      <c r="DB43" s="654"/>
      <c r="DC43" s="658"/>
      <c r="DD43" s="632">
        <v>57882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1629123</v>
      </c>
      <c r="CS44" s="624"/>
      <c r="CT44" s="624"/>
      <c r="CU44" s="624"/>
      <c r="CV44" s="624"/>
      <c r="CW44" s="624"/>
      <c r="CX44" s="624"/>
      <c r="CY44" s="625"/>
      <c r="CZ44" s="628">
        <v>19.2</v>
      </c>
      <c r="DA44" s="629"/>
      <c r="DB44" s="629"/>
      <c r="DC44" s="635"/>
      <c r="DD44" s="632">
        <v>794690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328252</v>
      </c>
      <c r="CS45" s="656"/>
      <c r="CT45" s="656"/>
      <c r="CU45" s="656"/>
      <c r="CV45" s="656"/>
      <c r="CW45" s="656"/>
      <c r="CX45" s="656"/>
      <c r="CY45" s="657"/>
      <c r="CZ45" s="628">
        <v>3.9</v>
      </c>
      <c r="DA45" s="654"/>
      <c r="DB45" s="654"/>
      <c r="DC45" s="658"/>
      <c r="DD45" s="632">
        <v>58507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1216223</v>
      </c>
      <c r="CS46" s="624"/>
      <c r="CT46" s="624"/>
      <c r="CU46" s="624"/>
      <c r="CV46" s="624"/>
      <c r="CW46" s="624"/>
      <c r="CX46" s="624"/>
      <c r="CY46" s="625"/>
      <c r="CZ46" s="628">
        <v>14.4</v>
      </c>
      <c r="DA46" s="629"/>
      <c r="DB46" s="629"/>
      <c r="DC46" s="635"/>
      <c r="DD46" s="632">
        <v>724235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8470117</v>
      </c>
      <c r="CS49" s="682"/>
      <c r="CT49" s="682"/>
      <c r="CU49" s="682"/>
      <c r="CV49" s="682"/>
      <c r="CW49" s="682"/>
      <c r="CX49" s="682"/>
      <c r="CY49" s="711"/>
      <c r="CZ49" s="703">
        <v>100</v>
      </c>
      <c r="DA49" s="712"/>
      <c r="DB49" s="712"/>
      <c r="DC49" s="713"/>
      <c r="DD49" s="714">
        <v>5513429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gmLgVExDEsVjv9F33o5+4QXJSVzynHoLxuL/uCzztOlIXwiAfYl4UXTfCi95zQP7zID25rDiETUe2sJhlDnzQ==" saltValue="E5rReDrjduLZhNHE5hcv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8953</v>
      </c>
      <c r="R7" s="753"/>
      <c r="S7" s="753"/>
      <c r="T7" s="753"/>
      <c r="U7" s="753"/>
      <c r="V7" s="753">
        <v>8470</v>
      </c>
      <c r="W7" s="753"/>
      <c r="X7" s="753"/>
      <c r="Y7" s="753"/>
      <c r="Z7" s="753"/>
      <c r="AA7" s="753">
        <f>Q7-V7</f>
        <v>483</v>
      </c>
      <c r="AB7" s="753"/>
      <c r="AC7" s="753"/>
      <c r="AD7" s="753"/>
      <c r="AE7" s="754"/>
      <c r="AF7" s="755">
        <v>417</v>
      </c>
      <c r="AG7" s="756"/>
      <c r="AH7" s="756"/>
      <c r="AI7" s="756"/>
      <c r="AJ7" s="757"/>
      <c r="AK7" s="758">
        <v>1397</v>
      </c>
      <c r="AL7" s="759"/>
      <c r="AM7" s="759"/>
      <c r="AN7" s="759"/>
      <c r="AO7" s="759"/>
      <c r="AP7" s="759">
        <v>5933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-21</v>
      </c>
      <c r="CI7" s="744"/>
      <c r="CJ7" s="744"/>
      <c r="CK7" s="744"/>
      <c r="CL7" s="745"/>
      <c r="CM7" s="743">
        <v>166</v>
      </c>
      <c r="CN7" s="744"/>
      <c r="CO7" s="744"/>
      <c r="CP7" s="744"/>
      <c r="CQ7" s="745"/>
      <c r="CR7" s="743">
        <v>10</v>
      </c>
      <c r="CS7" s="744"/>
      <c r="CT7" s="744"/>
      <c r="CU7" s="744"/>
      <c r="CV7" s="745"/>
      <c r="CW7" s="743" t="s">
        <v>554</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8953</v>
      </c>
      <c r="R23" s="793"/>
      <c r="S23" s="793"/>
      <c r="T23" s="793"/>
      <c r="U23" s="793"/>
      <c r="V23" s="793">
        <v>8470</v>
      </c>
      <c r="W23" s="793"/>
      <c r="X23" s="793"/>
      <c r="Y23" s="793"/>
      <c r="Z23" s="793"/>
      <c r="AA23" s="793">
        <v>483</v>
      </c>
      <c r="AB23" s="793"/>
      <c r="AC23" s="793"/>
      <c r="AD23" s="793"/>
      <c r="AE23" s="794"/>
      <c r="AF23" s="795">
        <v>417</v>
      </c>
      <c r="AG23" s="793"/>
      <c r="AH23" s="793"/>
      <c r="AI23" s="793"/>
      <c r="AJ23" s="796"/>
      <c r="AK23" s="797"/>
      <c r="AL23" s="798"/>
      <c r="AM23" s="798"/>
      <c r="AN23" s="798"/>
      <c r="AO23" s="798"/>
      <c r="AP23" s="793">
        <v>5933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769</v>
      </c>
      <c r="R28" s="823"/>
      <c r="S28" s="823"/>
      <c r="T28" s="823"/>
      <c r="U28" s="823"/>
      <c r="V28" s="823">
        <v>732</v>
      </c>
      <c r="W28" s="823"/>
      <c r="X28" s="823"/>
      <c r="Y28" s="823"/>
      <c r="Z28" s="823"/>
      <c r="AA28" s="823">
        <f>Q28-V28</f>
        <v>37</v>
      </c>
      <c r="AB28" s="823"/>
      <c r="AC28" s="823"/>
      <c r="AD28" s="823"/>
      <c r="AE28" s="824"/>
      <c r="AF28" s="825">
        <v>37</v>
      </c>
      <c r="AG28" s="823"/>
      <c r="AH28" s="823"/>
      <c r="AI28" s="823"/>
      <c r="AJ28" s="826"/>
      <c r="AK28" s="827">
        <v>64</v>
      </c>
      <c r="AL28" s="828"/>
      <c r="AM28" s="828"/>
      <c r="AN28" s="828"/>
      <c r="AO28" s="828"/>
      <c r="AP28" s="828" t="s">
        <v>554</v>
      </c>
      <c r="AQ28" s="828"/>
      <c r="AR28" s="828"/>
      <c r="AS28" s="828"/>
      <c r="AT28" s="828"/>
      <c r="AU28" s="828" t="s">
        <v>554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980</v>
      </c>
      <c r="R29" s="784"/>
      <c r="S29" s="784"/>
      <c r="T29" s="784"/>
      <c r="U29" s="784"/>
      <c r="V29" s="784">
        <v>979</v>
      </c>
      <c r="W29" s="784"/>
      <c r="X29" s="784"/>
      <c r="Y29" s="784"/>
      <c r="Z29" s="784"/>
      <c r="AA29" s="784">
        <f>Q29-V29</f>
        <v>1</v>
      </c>
      <c r="AB29" s="784"/>
      <c r="AC29" s="784"/>
      <c r="AD29" s="784"/>
      <c r="AE29" s="785"/>
      <c r="AF29" s="786">
        <v>1</v>
      </c>
      <c r="AG29" s="787"/>
      <c r="AH29" s="787"/>
      <c r="AI29" s="787"/>
      <c r="AJ29" s="788"/>
      <c r="AK29" s="834">
        <v>170</v>
      </c>
      <c r="AL29" s="830"/>
      <c r="AM29" s="830"/>
      <c r="AN29" s="830"/>
      <c r="AO29" s="830"/>
      <c r="AP29" s="830" t="s">
        <v>554</v>
      </c>
      <c r="AQ29" s="830"/>
      <c r="AR29" s="830"/>
      <c r="AS29" s="830"/>
      <c r="AT29" s="830"/>
      <c r="AU29" s="830" t="s">
        <v>554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71</v>
      </c>
      <c r="R30" s="784"/>
      <c r="S30" s="784"/>
      <c r="T30" s="784"/>
      <c r="U30" s="784"/>
      <c r="V30" s="784">
        <v>68</v>
      </c>
      <c r="W30" s="784"/>
      <c r="X30" s="784"/>
      <c r="Y30" s="784"/>
      <c r="Z30" s="784"/>
      <c r="AA30" s="784">
        <f t="shared" ref="AA30:AA32" si="0">Q30-V30</f>
        <v>3</v>
      </c>
      <c r="AB30" s="784"/>
      <c r="AC30" s="784"/>
      <c r="AD30" s="784"/>
      <c r="AE30" s="785"/>
      <c r="AF30" s="786">
        <v>4</v>
      </c>
      <c r="AG30" s="787"/>
      <c r="AH30" s="787"/>
      <c r="AI30" s="787"/>
      <c r="AJ30" s="788"/>
      <c r="AK30" s="834">
        <v>25</v>
      </c>
      <c r="AL30" s="830"/>
      <c r="AM30" s="830"/>
      <c r="AN30" s="830"/>
      <c r="AO30" s="830"/>
      <c r="AP30" s="830" t="s">
        <v>554</v>
      </c>
      <c r="AQ30" s="830"/>
      <c r="AR30" s="830"/>
      <c r="AS30" s="830"/>
      <c r="AT30" s="830"/>
      <c r="AU30" s="830" t="s">
        <v>554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246</v>
      </c>
      <c r="R31" s="784"/>
      <c r="S31" s="784"/>
      <c r="T31" s="784"/>
      <c r="U31" s="784"/>
      <c r="V31" s="784">
        <v>238</v>
      </c>
      <c r="W31" s="784"/>
      <c r="X31" s="784"/>
      <c r="Y31" s="784"/>
      <c r="Z31" s="784"/>
      <c r="AA31" s="784">
        <f t="shared" si="0"/>
        <v>8</v>
      </c>
      <c r="AB31" s="784"/>
      <c r="AC31" s="784"/>
      <c r="AD31" s="784"/>
      <c r="AE31" s="785"/>
      <c r="AF31" s="786">
        <v>112</v>
      </c>
      <c r="AG31" s="787"/>
      <c r="AH31" s="787"/>
      <c r="AI31" s="787"/>
      <c r="AJ31" s="788"/>
      <c r="AK31" s="834">
        <v>171</v>
      </c>
      <c r="AL31" s="830"/>
      <c r="AM31" s="830"/>
      <c r="AN31" s="830"/>
      <c r="AO31" s="830"/>
      <c r="AP31" s="830">
        <v>840</v>
      </c>
      <c r="AQ31" s="830"/>
      <c r="AR31" s="830"/>
      <c r="AS31" s="830"/>
      <c r="AT31" s="830"/>
      <c r="AU31" s="830">
        <v>606</v>
      </c>
      <c r="AV31" s="830"/>
      <c r="AW31" s="830"/>
      <c r="AX31" s="830"/>
      <c r="AY31" s="830"/>
      <c r="AZ31" s="831" t="s">
        <v>554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366</v>
      </c>
      <c r="R32" s="784"/>
      <c r="S32" s="784"/>
      <c r="T32" s="784"/>
      <c r="U32" s="784"/>
      <c r="V32" s="784">
        <v>366</v>
      </c>
      <c r="W32" s="784"/>
      <c r="X32" s="784"/>
      <c r="Y32" s="784"/>
      <c r="Z32" s="784"/>
      <c r="AA32" s="784">
        <f t="shared" si="0"/>
        <v>0</v>
      </c>
      <c r="AB32" s="784"/>
      <c r="AC32" s="784"/>
      <c r="AD32" s="784"/>
      <c r="AE32" s="785"/>
      <c r="AF32" s="786" t="s">
        <v>122</v>
      </c>
      <c r="AG32" s="787"/>
      <c r="AH32" s="787"/>
      <c r="AI32" s="787"/>
      <c r="AJ32" s="788"/>
      <c r="AK32" s="834">
        <v>202</v>
      </c>
      <c r="AL32" s="830"/>
      <c r="AM32" s="830"/>
      <c r="AN32" s="830"/>
      <c r="AO32" s="830"/>
      <c r="AP32" s="830">
        <v>1683</v>
      </c>
      <c r="AQ32" s="830"/>
      <c r="AR32" s="830"/>
      <c r="AS32" s="830"/>
      <c r="AT32" s="830"/>
      <c r="AU32" s="830">
        <v>1612</v>
      </c>
      <c r="AV32" s="830"/>
      <c r="AW32" s="830"/>
      <c r="AX32" s="830"/>
      <c r="AY32" s="830"/>
      <c r="AZ32" s="831" t="s">
        <v>554</v>
      </c>
      <c r="BA32" s="831"/>
      <c r="BB32" s="831"/>
      <c r="BC32" s="831"/>
      <c r="BD32" s="831"/>
      <c r="BE32" s="835" t="s">
        <v>395</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2"/>
      <c r="BF62" s="832"/>
      <c r="BG62" s="832"/>
      <c r="BH62" s="832"/>
      <c r="BI62" s="833"/>
      <c r="BJ62" s="850"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154</v>
      </c>
      <c r="AG63" s="847"/>
      <c r="AH63" s="847"/>
      <c r="AI63" s="847"/>
      <c r="AJ63" s="848"/>
      <c r="AK63" s="849"/>
      <c r="AL63" s="844"/>
      <c r="AM63" s="844"/>
      <c r="AN63" s="844"/>
      <c r="AO63" s="844"/>
      <c r="AP63" s="847">
        <v>2523</v>
      </c>
      <c r="AQ63" s="847"/>
      <c r="AR63" s="847"/>
      <c r="AS63" s="847"/>
      <c r="AT63" s="847"/>
      <c r="AU63" s="847">
        <v>2218</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5"/>
      <c r="AH66" s="815"/>
      <c r="AI66" s="815"/>
      <c r="AJ66" s="858"/>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547</v>
      </c>
      <c r="C68" s="873"/>
      <c r="D68" s="873"/>
      <c r="E68" s="873"/>
      <c r="F68" s="873"/>
      <c r="G68" s="873"/>
      <c r="H68" s="873"/>
      <c r="I68" s="873"/>
      <c r="J68" s="873"/>
      <c r="K68" s="873"/>
      <c r="L68" s="873"/>
      <c r="M68" s="873"/>
      <c r="N68" s="873"/>
      <c r="O68" s="873"/>
      <c r="P68" s="874"/>
      <c r="Q68" s="875">
        <v>13190</v>
      </c>
      <c r="R68" s="869"/>
      <c r="S68" s="869"/>
      <c r="T68" s="869"/>
      <c r="U68" s="869"/>
      <c r="V68" s="869">
        <v>13458</v>
      </c>
      <c r="W68" s="869"/>
      <c r="X68" s="869"/>
      <c r="Y68" s="869"/>
      <c r="Z68" s="869"/>
      <c r="AA68" s="869">
        <f>Q68-V68</f>
        <v>-268</v>
      </c>
      <c r="AB68" s="869"/>
      <c r="AC68" s="869"/>
      <c r="AD68" s="869"/>
      <c r="AE68" s="869"/>
      <c r="AF68" s="869">
        <v>297</v>
      </c>
      <c r="AG68" s="869"/>
      <c r="AH68" s="869"/>
      <c r="AI68" s="869"/>
      <c r="AJ68" s="869"/>
      <c r="AK68" s="869">
        <v>2612</v>
      </c>
      <c r="AL68" s="869"/>
      <c r="AM68" s="869"/>
      <c r="AN68" s="869"/>
      <c r="AO68" s="869"/>
      <c r="AP68" s="869">
        <v>3524</v>
      </c>
      <c r="AQ68" s="869"/>
      <c r="AR68" s="869"/>
      <c r="AS68" s="869"/>
      <c r="AT68" s="869"/>
      <c r="AU68" s="869">
        <v>9</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548</v>
      </c>
      <c r="C69" s="836"/>
      <c r="D69" s="836"/>
      <c r="E69" s="836"/>
      <c r="F69" s="836"/>
      <c r="G69" s="836"/>
      <c r="H69" s="836"/>
      <c r="I69" s="836"/>
      <c r="J69" s="836"/>
      <c r="K69" s="836"/>
      <c r="L69" s="836"/>
      <c r="M69" s="836"/>
      <c r="N69" s="836"/>
      <c r="O69" s="836"/>
      <c r="P69" s="877"/>
      <c r="Q69" s="878">
        <v>14900</v>
      </c>
      <c r="R69" s="830"/>
      <c r="S69" s="830"/>
      <c r="T69" s="830"/>
      <c r="U69" s="830"/>
      <c r="V69" s="830">
        <v>14740</v>
      </c>
      <c r="W69" s="830"/>
      <c r="X69" s="830"/>
      <c r="Y69" s="830"/>
      <c r="Z69" s="830"/>
      <c r="AA69" s="879">
        <f>Q69-V69</f>
        <v>160</v>
      </c>
      <c r="AB69" s="880"/>
      <c r="AC69" s="880"/>
      <c r="AD69" s="880"/>
      <c r="AE69" s="834"/>
      <c r="AF69" s="830">
        <v>37</v>
      </c>
      <c r="AG69" s="830"/>
      <c r="AH69" s="830"/>
      <c r="AI69" s="830"/>
      <c r="AJ69" s="830"/>
      <c r="AK69" s="830">
        <v>60</v>
      </c>
      <c r="AL69" s="830"/>
      <c r="AM69" s="830"/>
      <c r="AN69" s="830"/>
      <c r="AO69" s="830"/>
      <c r="AP69" s="830">
        <v>5854</v>
      </c>
      <c r="AQ69" s="830"/>
      <c r="AR69" s="830"/>
      <c r="AS69" s="830"/>
      <c r="AT69" s="830"/>
      <c r="AU69" s="830">
        <v>528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549</v>
      </c>
      <c r="C70" s="836"/>
      <c r="D70" s="836"/>
      <c r="E70" s="836"/>
      <c r="F70" s="836"/>
      <c r="G70" s="836"/>
      <c r="H70" s="836"/>
      <c r="I70" s="836"/>
      <c r="J70" s="836"/>
      <c r="K70" s="836"/>
      <c r="L70" s="836"/>
      <c r="M70" s="836"/>
      <c r="N70" s="836"/>
      <c r="O70" s="836"/>
      <c r="P70" s="877"/>
      <c r="Q70" s="878">
        <v>617</v>
      </c>
      <c r="R70" s="830"/>
      <c r="S70" s="830"/>
      <c r="T70" s="830"/>
      <c r="U70" s="830"/>
      <c r="V70" s="830">
        <v>567</v>
      </c>
      <c r="W70" s="830"/>
      <c r="X70" s="830"/>
      <c r="Y70" s="830"/>
      <c r="Z70" s="830"/>
      <c r="AA70" s="879">
        <f>Q70-V70</f>
        <v>50</v>
      </c>
      <c r="AB70" s="880"/>
      <c r="AC70" s="880"/>
      <c r="AD70" s="880"/>
      <c r="AE70" s="834"/>
      <c r="AF70" s="830">
        <v>51</v>
      </c>
      <c r="AG70" s="830"/>
      <c r="AH70" s="830"/>
      <c r="AI70" s="830"/>
      <c r="AJ70" s="830"/>
      <c r="AK70" s="830">
        <v>39</v>
      </c>
      <c r="AL70" s="830"/>
      <c r="AM70" s="830"/>
      <c r="AN70" s="830"/>
      <c r="AO70" s="830"/>
      <c r="AP70" s="830" t="s">
        <v>554</v>
      </c>
      <c r="AQ70" s="830"/>
      <c r="AR70" s="830"/>
      <c r="AS70" s="830"/>
      <c r="AT70" s="830"/>
      <c r="AU70" s="830" t="s">
        <v>554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550</v>
      </c>
      <c r="C71" s="836"/>
      <c r="D71" s="836"/>
      <c r="E71" s="836"/>
      <c r="F71" s="836"/>
      <c r="G71" s="836"/>
      <c r="H71" s="836"/>
      <c r="I71" s="836"/>
      <c r="J71" s="836"/>
      <c r="K71" s="836"/>
      <c r="L71" s="836"/>
      <c r="M71" s="836"/>
      <c r="N71" s="836"/>
      <c r="O71" s="836"/>
      <c r="P71" s="877"/>
      <c r="Q71" s="878">
        <v>177493</v>
      </c>
      <c r="R71" s="830"/>
      <c r="S71" s="830"/>
      <c r="T71" s="830"/>
      <c r="U71" s="830"/>
      <c r="V71" s="830">
        <v>175048</v>
      </c>
      <c r="W71" s="830"/>
      <c r="X71" s="830"/>
      <c r="Y71" s="830"/>
      <c r="Z71" s="830"/>
      <c r="AA71" s="879">
        <f t="shared" ref="AA71:AA74" si="1">Q71-V71</f>
        <v>2445</v>
      </c>
      <c r="AB71" s="880"/>
      <c r="AC71" s="880"/>
      <c r="AD71" s="880"/>
      <c r="AE71" s="834"/>
      <c r="AF71" s="830">
        <v>2442</v>
      </c>
      <c r="AG71" s="830"/>
      <c r="AH71" s="830"/>
      <c r="AI71" s="830"/>
      <c r="AJ71" s="830"/>
      <c r="AK71" s="830">
        <v>6094</v>
      </c>
      <c r="AL71" s="830"/>
      <c r="AM71" s="830"/>
      <c r="AN71" s="830"/>
      <c r="AO71" s="830"/>
      <c r="AP71" s="830" t="s">
        <v>554</v>
      </c>
      <c r="AQ71" s="830"/>
      <c r="AR71" s="830"/>
      <c r="AS71" s="830"/>
      <c r="AT71" s="830"/>
      <c r="AU71" s="830" t="s">
        <v>554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551</v>
      </c>
      <c r="C72" s="836"/>
      <c r="D72" s="836"/>
      <c r="E72" s="836"/>
      <c r="F72" s="836"/>
      <c r="G72" s="836"/>
      <c r="H72" s="836"/>
      <c r="I72" s="836"/>
      <c r="J72" s="836"/>
      <c r="K72" s="836"/>
      <c r="L72" s="836"/>
      <c r="M72" s="836"/>
      <c r="N72" s="836"/>
      <c r="O72" s="836"/>
      <c r="P72" s="877"/>
      <c r="Q72" s="878">
        <v>5908</v>
      </c>
      <c r="R72" s="830"/>
      <c r="S72" s="830"/>
      <c r="T72" s="830"/>
      <c r="U72" s="830"/>
      <c r="V72" s="830">
        <v>3386</v>
      </c>
      <c r="W72" s="830"/>
      <c r="X72" s="830"/>
      <c r="Y72" s="830"/>
      <c r="Z72" s="830"/>
      <c r="AA72" s="879">
        <f t="shared" si="1"/>
        <v>2522</v>
      </c>
      <c r="AB72" s="880"/>
      <c r="AC72" s="880"/>
      <c r="AD72" s="880"/>
      <c r="AE72" s="834"/>
      <c r="AF72" s="830">
        <v>2522</v>
      </c>
      <c r="AG72" s="830"/>
      <c r="AH72" s="830"/>
      <c r="AI72" s="830"/>
      <c r="AJ72" s="830"/>
      <c r="AK72" s="830" t="s">
        <v>554</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552</v>
      </c>
      <c r="C73" s="836"/>
      <c r="D73" s="836"/>
      <c r="E73" s="836"/>
      <c r="F73" s="836"/>
      <c r="G73" s="836"/>
      <c r="H73" s="836"/>
      <c r="I73" s="836"/>
      <c r="J73" s="836"/>
      <c r="K73" s="836"/>
      <c r="L73" s="836"/>
      <c r="M73" s="836"/>
      <c r="N73" s="836"/>
      <c r="O73" s="836"/>
      <c r="P73" s="877"/>
      <c r="Q73" s="878">
        <v>895</v>
      </c>
      <c r="R73" s="830"/>
      <c r="S73" s="830"/>
      <c r="T73" s="830"/>
      <c r="U73" s="830"/>
      <c r="V73" s="830">
        <v>875</v>
      </c>
      <c r="W73" s="830"/>
      <c r="X73" s="830"/>
      <c r="Y73" s="830"/>
      <c r="Z73" s="830"/>
      <c r="AA73" s="879">
        <f t="shared" si="1"/>
        <v>20</v>
      </c>
      <c r="AB73" s="880"/>
      <c r="AC73" s="880"/>
      <c r="AD73" s="880"/>
      <c r="AE73" s="834"/>
      <c r="AF73" s="830">
        <v>20</v>
      </c>
      <c r="AG73" s="830"/>
      <c r="AH73" s="830"/>
      <c r="AI73" s="830"/>
      <c r="AJ73" s="830"/>
      <c r="AK73" s="830">
        <v>60</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t="s">
        <v>553</v>
      </c>
      <c r="C74" s="836"/>
      <c r="D74" s="836"/>
      <c r="E74" s="836"/>
      <c r="F74" s="836"/>
      <c r="G74" s="836"/>
      <c r="H74" s="836"/>
      <c r="I74" s="836"/>
      <c r="J74" s="836"/>
      <c r="K74" s="836"/>
      <c r="L74" s="836"/>
      <c r="M74" s="836"/>
      <c r="N74" s="836"/>
      <c r="O74" s="836"/>
      <c r="P74" s="877"/>
      <c r="Q74" s="878">
        <v>127</v>
      </c>
      <c r="R74" s="830"/>
      <c r="S74" s="830"/>
      <c r="T74" s="830"/>
      <c r="U74" s="830"/>
      <c r="V74" s="830">
        <v>122</v>
      </c>
      <c r="W74" s="830"/>
      <c r="X74" s="830"/>
      <c r="Y74" s="830"/>
      <c r="Z74" s="830"/>
      <c r="AA74" s="879">
        <f t="shared" si="1"/>
        <v>5</v>
      </c>
      <c r="AB74" s="880"/>
      <c r="AC74" s="880"/>
      <c r="AD74" s="880"/>
      <c r="AE74" s="834"/>
      <c r="AF74" s="830">
        <v>5</v>
      </c>
      <c r="AG74" s="830"/>
      <c r="AH74" s="830"/>
      <c r="AI74" s="830"/>
      <c r="AJ74" s="830"/>
      <c r="AK74" s="830">
        <v>10</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c r="C75" s="836"/>
      <c r="D75" s="836"/>
      <c r="E75" s="836"/>
      <c r="F75" s="836"/>
      <c r="G75" s="836"/>
      <c r="H75" s="836"/>
      <c r="I75" s="836"/>
      <c r="J75" s="836"/>
      <c r="K75" s="836"/>
      <c r="L75" s="836"/>
      <c r="M75" s="836"/>
      <c r="N75" s="836"/>
      <c r="O75" s="836"/>
      <c r="P75" s="877"/>
      <c r="Q75" s="881"/>
      <c r="R75" s="880"/>
      <c r="S75" s="880"/>
      <c r="T75" s="880"/>
      <c r="U75" s="834"/>
      <c r="V75" s="879"/>
      <c r="W75" s="880"/>
      <c r="X75" s="880"/>
      <c r="Y75" s="880"/>
      <c r="Z75" s="834"/>
      <c r="AA75" s="879"/>
      <c r="AB75" s="880"/>
      <c r="AC75" s="880"/>
      <c r="AD75" s="880"/>
      <c r="AE75" s="834"/>
      <c r="AF75" s="879"/>
      <c r="AG75" s="880"/>
      <c r="AH75" s="880"/>
      <c r="AI75" s="880"/>
      <c r="AJ75" s="834"/>
      <c r="AK75" s="879"/>
      <c r="AL75" s="880"/>
      <c r="AM75" s="880"/>
      <c r="AN75" s="880"/>
      <c r="AO75" s="834"/>
      <c r="AP75" s="879"/>
      <c r="AQ75" s="880"/>
      <c r="AR75" s="880"/>
      <c r="AS75" s="880"/>
      <c r="AT75" s="834"/>
      <c r="AU75" s="879"/>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c r="C76" s="836"/>
      <c r="D76" s="836"/>
      <c r="E76" s="836"/>
      <c r="F76" s="836"/>
      <c r="G76" s="836"/>
      <c r="H76" s="836"/>
      <c r="I76" s="836"/>
      <c r="J76" s="836"/>
      <c r="K76" s="836"/>
      <c r="L76" s="836"/>
      <c r="M76" s="836"/>
      <c r="N76" s="836"/>
      <c r="O76" s="836"/>
      <c r="P76" s="877"/>
      <c r="Q76" s="881"/>
      <c r="R76" s="880"/>
      <c r="S76" s="880"/>
      <c r="T76" s="880"/>
      <c r="U76" s="834"/>
      <c r="V76" s="879"/>
      <c r="W76" s="880"/>
      <c r="X76" s="880"/>
      <c r="Y76" s="880"/>
      <c r="Z76" s="834"/>
      <c r="AA76" s="879"/>
      <c r="AB76" s="880"/>
      <c r="AC76" s="880"/>
      <c r="AD76" s="880"/>
      <c r="AE76" s="834"/>
      <c r="AF76" s="879"/>
      <c r="AG76" s="880"/>
      <c r="AH76" s="880"/>
      <c r="AI76" s="880"/>
      <c r="AJ76" s="834"/>
      <c r="AK76" s="879"/>
      <c r="AL76" s="880"/>
      <c r="AM76" s="880"/>
      <c r="AN76" s="880"/>
      <c r="AO76" s="834"/>
      <c r="AP76" s="879"/>
      <c r="AQ76" s="880"/>
      <c r="AR76" s="880"/>
      <c r="AS76" s="880"/>
      <c r="AT76" s="834"/>
      <c r="AU76" s="879"/>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36"/>
      <c r="D77" s="836"/>
      <c r="E77" s="836"/>
      <c r="F77" s="836"/>
      <c r="G77" s="836"/>
      <c r="H77" s="836"/>
      <c r="I77" s="836"/>
      <c r="J77" s="836"/>
      <c r="K77" s="836"/>
      <c r="L77" s="836"/>
      <c r="M77" s="836"/>
      <c r="N77" s="836"/>
      <c r="O77" s="836"/>
      <c r="P77" s="877"/>
      <c r="Q77" s="881"/>
      <c r="R77" s="880"/>
      <c r="S77" s="880"/>
      <c r="T77" s="880"/>
      <c r="U77" s="834"/>
      <c r="V77" s="879"/>
      <c r="W77" s="880"/>
      <c r="X77" s="880"/>
      <c r="Y77" s="880"/>
      <c r="Z77" s="834"/>
      <c r="AA77" s="879"/>
      <c r="AB77" s="880"/>
      <c r="AC77" s="880"/>
      <c r="AD77" s="880"/>
      <c r="AE77" s="834"/>
      <c r="AF77" s="879"/>
      <c r="AG77" s="880"/>
      <c r="AH77" s="880"/>
      <c r="AI77" s="880"/>
      <c r="AJ77" s="834"/>
      <c r="AK77" s="879"/>
      <c r="AL77" s="880"/>
      <c r="AM77" s="880"/>
      <c r="AN77" s="880"/>
      <c r="AO77" s="834"/>
      <c r="AP77" s="879"/>
      <c r="AQ77" s="880"/>
      <c r="AR77" s="880"/>
      <c r="AS77" s="880"/>
      <c r="AT77" s="834"/>
      <c r="AU77" s="879"/>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36"/>
      <c r="D78" s="836"/>
      <c r="E78" s="836"/>
      <c r="F78" s="836"/>
      <c r="G78" s="836"/>
      <c r="H78" s="836"/>
      <c r="I78" s="836"/>
      <c r="J78" s="836"/>
      <c r="K78" s="836"/>
      <c r="L78" s="836"/>
      <c r="M78" s="836"/>
      <c r="N78" s="836"/>
      <c r="O78" s="83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36"/>
      <c r="D79" s="836"/>
      <c r="E79" s="836"/>
      <c r="F79" s="836"/>
      <c r="G79" s="836"/>
      <c r="H79" s="836"/>
      <c r="I79" s="836"/>
      <c r="J79" s="836"/>
      <c r="K79" s="836"/>
      <c r="L79" s="836"/>
      <c r="M79" s="836"/>
      <c r="N79" s="836"/>
      <c r="O79" s="83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36"/>
      <c r="D80" s="836"/>
      <c r="E80" s="836"/>
      <c r="F80" s="836"/>
      <c r="G80" s="836"/>
      <c r="H80" s="836"/>
      <c r="I80" s="836"/>
      <c r="J80" s="836"/>
      <c r="K80" s="836"/>
      <c r="L80" s="836"/>
      <c r="M80" s="836"/>
      <c r="N80" s="836"/>
      <c r="O80" s="83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36"/>
      <c r="D81" s="836"/>
      <c r="E81" s="836"/>
      <c r="F81" s="836"/>
      <c r="G81" s="836"/>
      <c r="H81" s="836"/>
      <c r="I81" s="836"/>
      <c r="J81" s="836"/>
      <c r="K81" s="836"/>
      <c r="L81" s="836"/>
      <c r="M81" s="836"/>
      <c r="N81" s="836"/>
      <c r="O81" s="83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36"/>
      <c r="D82" s="836"/>
      <c r="E82" s="836"/>
      <c r="F82" s="836"/>
      <c r="G82" s="836"/>
      <c r="H82" s="836"/>
      <c r="I82" s="836"/>
      <c r="J82" s="836"/>
      <c r="K82" s="836"/>
      <c r="L82" s="836"/>
      <c r="M82" s="836"/>
      <c r="N82" s="836"/>
      <c r="O82" s="83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36"/>
      <c r="D83" s="836"/>
      <c r="E83" s="836"/>
      <c r="F83" s="836"/>
      <c r="G83" s="836"/>
      <c r="H83" s="836"/>
      <c r="I83" s="836"/>
      <c r="J83" s="836"/>
      <c r="K83" s="836"/>
      <c r="L83" s="836"/>
      <c r="M83" s="836"/>
      <c r="N83" s="836"/>
      <c r="O83" s="83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36"/>
      <c r="D84" s="836"/>
      <c r="E84" s="836"/>
      <c r="F84" s="836"/>
      <c r="G84" s="836"/>
      <c r="H84" s="836"/>
      <c r="I84" s="836"/>
      <c r="J84" s="836"/>
      <c r="K84" s="836"/>
      <c r="L84" s="836"/>
      <c r="M84" s="836"/>
      <c r="N84" s="836"/>
      <c r="O84" s="83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36"/>
      <c r="D85" s="836"/>
      <c r="E85" s="836"/>
      <c r="F85" s="836"/>
      <c r="G85" s="836"/>
      <c r="H85" s="836"/>
      <c r="I85" s="836"/>
      <c r="J85" s="836"/>
      <c r="K85" s="836"/>
      <c r="L85" s="836"/>
      <c r="M85" s="836"/>
      <c r="N85" s="836"/>
      <c r="O85" s="83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36"/>
      <c r="D86" s="836"/>
      <c r="E86" s="836"/>
      <c r="F86" s="836"/>
      <c r="G86" s="836"/>
      <c r="H86" s="836"/>
      <c r="I86" s="836"/>
      <c r="J86" s="836"/>
      <c r="K86" s="836"/>
      <c r="L86" s="836"/>
      <c r="M86" s="836"/>
      <c r="N86" s="836"/>
      <c r="O86" s="83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5374</v>
      </c>
      <c r="AG88" s="847"/>
      <c r="AH88" s="847"/>
      <c r="AI88" s="847"/>
      <c r="AJ88" s="847"/>
      <c r="AK88" s="844"/>
      <c r="AL88" s="844"/>
      <c r="AM88" s="844"/>
      <c r="AN88" s="844"/>
      <c r="AO88" s="844"/>
      <c r="AP88" s="847">
        <v>9378</v>
      </c>
      <c r="AQ88" s="847"/>
      <c r="AR88" s="847"/>
      <c r="AS88" s="847"/>
      <c r="AT88" s="847"/>
      <c r="AU88" s="847">
        <v>537</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10</v>
      </c>
      <c r="CS102" s="855"/>
      <c r="CT102" s="855"/>
      <c r="CU102" s="855"/>
      <c r="CV102" s="893"/>
      <c r="CW102" s="892"/>
      <c r="CX102" s="855"/>
      <c r="CY102" s="855"/>
      <c r="CZ102" s="855"/>
      <c r="DA102" s="893"/>
      <c r="DB102" s="892"/>
      <c r="DC102" s="855"/>
      <c r="DD102" s="855"/>
      <c r="DE102" s="855"/>
      <c r="DF102" s="893"/>
      <c r="DG102" s="892"/>
      <c r="DH102" s="855"/>
      <c r="DI102" s="855"/>
      <c r="DJ102" s="855"/>
      <c r="DK102" s="893"/>
      <c r="DL102" s="892"/>
      <c r="DM102" s="855"/>
      <c r="DN102" s="855"/>
      <c r="DO102" s="855"/>
      <c r="DP102" s="893"/>
      <c r="DQ102" s="892"/>
      <c r="DR102" s="855"/>
      <c r="DS102" s="855"/>
      <c r="DT102" s="855"/>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411</v>
      </c>
      <c r="AG109" s="895"/>
      <c r="AH109" s="895"/>
      <c r="AI109" s="895"/>
      <c r="AJ109" s="896"/>
      <c r="AK109" s="894" t="s">
        <v>295</v>
      </c>
      <c r="AL109" s="895"/>
      <c r="AM109" s="895"/>
      <c r="AN109" s="895"/>
      <c r="AO109" s="896"/>
      <c r="AP109" s="894" t="s">
        <v>412</v>
      </c>
      <c r="AQ109" s="895"/>
      <c r="AR109" s="895"/>
      <c r="AS109" s="895"/>
      <c r="AT109" s="897"/>
      <c r="AU109" s="914"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411</v>
      </c>
      <c r="BW109" s="895"/>
      <c r="BX109" s="895"/>
      <c r="BY109" s="895"/>
      <c r="BZ109" s="896"/>
      <c r="CA109" s="894" t="s">
        <v>295</v>
      </c>
      <c r="CB109" s="895"/>
      <c r="CC109" s="895"/>
      <c r="CD109" s="895"/>
      <c r="CE109" s="896"/>
      <c r="CF109" s="915" t="s">
        <v>412</v>
      </c>
      <c r="CG109" s="915"/>
      <c r="CH109" s="915"/>
      <c r="CI109" s="915"/>
      <c r="CJ109" s="915"/>
      <c r="CK109" s="894" t="s">
        <v>413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411</v>
      </c>
      <c r="DM109" s="895"/>
      <c r="DN109" s="895"/>
      <c r="DO109" s="895"/>
      <c r="DP109" s="896"/>
      <c r="DQ109" s="894" t="s">
        <v>295</v>
      </c>
      <c r="DR109" s="895"/>
      <c r="DS109" s="895"/>
      <c r="DT109" s="895"/>
      <c r="DU109" s="896"/>
      <c r="DV109" s="894" t="s">
        <v>412</v>
      </c>
      <c r="DW109" s="895"/>
      <c r="DX109" s="895"/>
      <c r="DY109" s="895"/>
      <c r="DZ109" s="897"/>
    </row>
    <row r="110" spans="1:131" s="230" customFormat="1" ht="26.25" customHeight="1" x14ac:dyDescent="0.15">
      <c r="A110" s="898" t="s">
        <v>414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735788</v>
      </c>
      <c r="AB110" s="902"/>
      <c r="AC110" s="902"/>
      <c r="AD110" s="902"/>
      <c r="AE110" s="903"/>
      <c r="AF110" s="904">
        <v>739078</v>
      </c>
      <c r="AG110" s="902"/>
      <c r="AH110" s="902"/>
      <c r="AI110" s="902"/>
      <c r="AJ110" s="903"/>
      <c r="AK110" s="904">
        <v>718383</v>
      </c>
      <c r="AL110" s="902"/>
      <c r="AM110" s="902"/>
      <c r="AN110" s="902"/>
      <c r="AO110" s="903"/>
      <c r="AP110" s="905">
        <v>23.2</v>
      </c>
      <c r="AQ110" s="906"/>
      <c r="AR110" s="906"/>
      <c r="AS110" s="906"/>
      <c r="AT110" s="907"/>
      <c r="AU110" s="908" t="s">
        <v>69</v>
      </c>
      <c r="AV110" s="909"/>
      <c r="AW110" s="909"/>
      <c r="AX110" s="909"/>
      <c r="AY110" s="909"/>
      <c r="AZ110" s="931" t="s">
        <v>415</v>
      </c>
      <c r="BA110" s="899"/>
      <c r="BB110" s="899"/>
      <c r="BC110" s="899"/>
      <c r="BD110" s="899"/>
      <c r="BE110" s="899"/>
      <c r="BF110" s="899"/>
      <c r="BG110" s="899"/>
      <c r="BH110" s="899"/>
      <c r="BI110" s="899"/>
      <c r="BJ110" s="899"/>
      <c r="BK110" s="899"/>
      <c r="BL110" s="899"/>
      <c r="BM110" s="899"/>
      <c r="BN110" s="899"/>
      <c r="BO110" s="899"/>
      <c r="BP110" s="900"/>
      <c r="BQ110" s="932">
        <v>6475415</v>
      </c>
      <c r="BR110" s="933"/>
      <c r="BS110" s="933"/>
      <c r="BT110" s="933"/>
      <c r="BU110" s="933"/>
      <c r="BV110" s="933">
        <v>6117514</v>
      </c>
      <c r="BW110" s="933"/>
      <c r="BX110" s="933"/>
      <c r="BY110" s="933"/>
      <c r="BZ110" s="933"/>
      <c r="CA110" s="933">
        <v>5933197</v>
      </c>
      <c r="CB110" s="933"/>
      <c r="CC110" s="933"/>
      <c r="CD110" s="933"/>
      <c r="CE110" s="933"/>
      <c r="CF110" s="946">
        <v>191.8</v>
      </c>
      <c r="CG110" s="947"/>
      <c r="CH110" s="947"/>
      <c r="CI110" s="947"/>
      <c r="CJ110" s="947"/>
      <c r="CK110" s="948" t="s">
        <v>416</v>
      </c>
      <c r="CL110" s="949"/>
      <c r="CM110" s="931" t="s">
        <v>417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419</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v>3954</v>
      </c>
      <c r="BW111" s="928"/>
      <c r="BX111" s="928"/>
      <c r="BY111" s="928"/>
      <c r="BZ111" s="928"/>
      <c r="CA111" s="928">
        <v>454143</v>
      </c>
      <c r="CB111" s="928"/>
      <c r="CC111" s="928"/>
      <c r="CD111" s="928"/>
      <c r="CE111" s="928"/>
      <c r="CF111" s="922">
        <v>14.7</v>
      </c>
      <c r="CG111" s="923"/>
      <c r="CH111" s="923"/>
      <c r="CI111" s="923"/>
      <c r="CJ111" s="923"/>
      <c r="CK111" s="950"/>
      <c r="CL111" s="951"/>
      <c r="CM111" s="924" t="s">
        <v>420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421</v>
      </c>
      <c r="B112" s="955"/>
      <c r="C112" s="925" t="s">
        <v>422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423</v>
      </c>
      <c r="BA112" s="925"/>
      <c r="BB112" s="925"/>
      <c r="BC112" s="925"/>
      <c r="BD112" s="925"/>
      <c r="BE112" s="925"/>
      <c r="BF112" s="925"/>
      <c r="BG112" s="925"/>
      <c r="BH112" s="925"/>
      <c r="BI112" s="925"/>
      <c r="BJ112" s="925"/>
      <c r="BK112" s="925"/>
      <c r="BL112" s="925"/>
      <c r="BM112" s="925"/>
      <c r="BN112" s="925"/>
      <c r="BO112" s="925"/>
      <c r="BP112" s="926"/>
      <c r="BQ112" s="927">
        <v>2539800</v>
      </c>
      <c r="BR112" s="928"/>
      <c r="BS112" s="928"/>
      <c r="BT112" s="928"/>
      <c r="BU112" s="928"/>
      <c r="BV112" s="928">
        <v>2315702</v>
      </c>
      <c r="BW112" s="928"/>
      <c r="BX112" s="928"/>
      <c r="BY112" s="928"/>
      <c r="BZ112" s="928"/>
      <c r="CA112" s="928">
        <v>2218257</v>
      </c>
      <c r="CB112" s="928"/>
      <c r="CC112" s="928"/>
      <c r="CD112" s="928"/>
      <c r="CE112" s="928"/>
      <c r="CF112" s="922">
        <v>71.7</v>
      </c>
      <c r="CG112" s="923"/>
      <c r="CH112" s="923"/>
      <c r="CI112" s="923"/>
      <c r="CJ112" s="923"/>
      <c r="CK112" s="950"/>
      <c r="CL112" s="951"/>
      <c r="CM112" s="924" t="s">
        <v>424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240534</v>
      </c>
      <c r="AB113" s="940"/>
      <c r="AC113" s="940"/>
      <c r="AD113" s="940"/>
      <c r="AE113" s="941"/>
      <c r="AF113" s="942">
        <v>239123</v>
      </c>
      <c r="AG113" s="940"/>
      <c r="AH113" s="940"/>
      <c r="AI113" s="940"/>
      <c r="AJ113" s="941"/>
      <c r="AK113" s="942">
        <v>238142</v>
      </c>
      <c r="AL113" s="940"/>
      <c r="AM113" s="940"/>
      <c r="AN113" s="940"/>
      <c r="AO113" s="941"/>
      <c r="AP113" s="943">
        <v>7.7</v>
      </c>
      <c r="AQ113" s="944"/>
      <c r="AR113" s="944"/>
      <c r="AS113" s="944"/>
      <c r="AT113" s="945"/>
      <c r="AU113" s="910"/>
      <c r="AV113" s="911"/>
      <c r="AW113" s="911"/>
      <c r="AX113" s="911"/>
      <c r="AY113" s="911"/>
      <c r="AZ113" s="924" t="s">
        <v>426</v>
      </c>
      <c r="BA113" s="925"/>
      <c r="BB113" s="925"/>
      <c r="BC113" s="925"/>
      <c r="BD113" s="925"/>
      <c r="BE113" s="925"/>
      <c r="BF113" s="925"/>
      <c r="BG113" s="925"/>
      <c r="BH113" s="925"/>
      <c r="BI113" s="925"/>
      <c r="BJ113" s="925"/>
      <c r="BK113" s="925"/>
      <c r="BL113" s="925"/>
      <c r="BM113" s="925"/>
      <c r="BN113" s="925"/>
      <c r="BO113" s="925"/>
      <c r="BP113" s="926"/>
      <c r="BQ113" s="927">
        <v>156905</v>
      </c>
      <c r="BR113" s="928"/>
      <c r="BS113" s="928"/>
      <c r="BT113" s="928"/>
      <c r="BU113" s="928"/>
      <c r="BV113" s="928">
        <v>292936</v>
      </c>
      <c r="BW113" s="928"/>
      <c r="BX113" s="928"/>
      <c r="BY113" s="928"/>
      <c r="BZ113" s="928"/>
      <c r="CA113" s="928">
        <v>536335</v>
      </c>
      <c r="CB113" s="928"/>
      <c r="CC113" s="928"/>
      <c r="CD113" s="928"/>
      <c r="CE113" s="928"/>
      <c r="CF113" s="922">
        <v>17.3</v>
      </c>
      <c r="CG113" s="923"/>
      <c r="CH113" s="923"/>
      <c r="CI113" s="923"/>
      <c r="CJ113" s="923"/>
      <c r="CK113" s="950"/>
      <c r="CL113" s="951"/>
      <c r="CM113" s="924" t="s">
        <v>427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34612</v>
      </c>
      <c r="AB114" s="961"/>
      <c r="AC114" s="961"/>
      <c r="AD114" s="961"/>
      <c r="AE114" s="962"/>
      <c r="AF114" s="963">
        <v>29839</v>
      </c>
      <c r="AG114" s="961"/>
      <c r="AH114" s="961"/>
      <c r="AI114" s="961"/>
      <c r="AJ114" s="962"/>
      <c r="AK114" s="963">
        <v>28192</v>
      </c>
      <c r="AL114" s="961"/>
      <c r="AM114" s="961"/>
      <c r="AN114" s="961"/>
      <c r="AO114" s="962"/>
      <c r="AP114" s="964">
        <v>0.9</v>
      </c>
      <c r="AQ114" s="965"/>
      <c r="AR114" s="965"/>
      <c r="AS114" s="965"/>
      <c r="AT114" s="966"/>
      <c r="AU114" s="910"/>
      <c r="AV114" s="911"/>
      <c r="AW114" s="911"/>
      <c r="AX114" s="911"/>
      <c r="AY114" s="911"/>
      <c r="AZ114" s="924" t="s">
        <v>429</v>
      </c>
      <c r="BA114" s="925"/>
      <c r="BB114" s="925"/>
      <c r="BC114" s="925"/>
      <c r="BD114" s="925"/>
      <c r="BE114" s="925"/>
      <c r="BF114" s="925"/>
      <c r="BG114" s="925"/>
      <c r="BH114" s="925"/>
      <c r="BI114" s="925"/>
      <c r="BJ114" s="925"/>
      <c r="BK114" s="925"/>
      <c r="BL114" s="925"/>
      <c r="BM114" s="925"/>
      <c r="BN114" s="925"/>
      <c r="BO114" s="925"/>
      <c r="BP114" s="926"/>
      <c r="BQ114" s="927">
        <v>719634</v>
      </c>
      <c r="BR114" s="928"/>
      <c r="BS114" s="928"/>
      <c r="BT114" s="928"/>
      <c r="BU114" s="928"/>
      <c r="BV114" s="928">
        <v>720977</v>
      </c>
      <c r="BW114" s="928"/>
      <c r="BX114" s="928"/>
      <c r="BY114" s="928"/>
      <c r="BZ114" s="928"/>
      <c r="CA114" s="928">
        <v>733435</v>
      </c>
      <c r="CB114" s="928"/>
      <c r="CC114" s="928"/>
      <c r="CD114" s="928"/>
      <c r="CE114" s="928"/>
      <c r="CF114" s="922">
        <v>23.7</v>
      </c>
      <c r="CG114" s="923"/>
      <c r="CH114" s="923"/>
      <c r="CI114" s="923"/>
      <c r="CJ114" s="923"/>
      <c r="CK114" s="950"/>
      <c r="CL114" s="951"/>
      <c r="CM114" s="924" t="s">
        <v>430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v>222</v>
      </c>
      <c r="AG115" s="940"/>
      <c r="AH115" s="940"/>
      <c r="AI115" s="940"/>
      <c r="AJ115" s="941"/>
      <c r="AK115" s="942">
        <v>171</v>
      </c>
      <c r="AL115" s="940"/>
      <c r="AM115" s="940"/>
      <c r="AN115" s="940"/>
      <c r="AO115" s="941"/>
      <c r="AP115" s="943">
        <v>0</v>
      </c>
      <c r="AQ115" s="944"/>
      <c r="AR115" s="944"/>
      <c r="AS115" s="944"/>
      <c r="AT115" s="945"/>
      <c r="AU115" s="910"/>
      <c r="AV115" s="911"/>
      <c r="AW115" s="911"/>
      <c r="AX115" s="911"/>
      <c r="AY115" s="911"/>
      <c r="AZ115" s="924" t="s">
        <v>432</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433</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2845</v>
      </c>
      <c r="AB116" s="961"/>
      <c r="AC116" s="961"/>
      <c r="AD116" s="961"/>
      <c r="AE116" s="962"/>
      <c r="AF116" s="963">
        <v>709</v>
      </c>
      <c r="AG116" s="961"/>
      <c r="AH116" s="961"/>
      <c r="AI116" s="961"/>
      <c r="AJ116" s="962"/>
      <c r="AK116" s="963">
        <v>807</v>
      </c>
      <c r="AL116" s="961"/>
      <c r="AM116" s="961"/>
      <c r="AN116" s="961"/>
      <c r="AO116" s="962"/>
      <c r="AP116" s="964">
        <v>0</v>
      </c>
      <c r="AQ116" s="965"/>
      <c r="AR116" s="965"/>
      <c r="AS116" s="965"/>
      <c r="AT116" s="966"/>
      <c r="AU116" s="910"/>
      <c r="AV116" s="911"/>
      <c r="AW116" s="911"/>
      <c r="AX116" s="911"/>
      <c r="AY116" s="911"/>
      <c r="AZ116" s="969" t="s">
        <v>435</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437</v>
      </c>
      <c r="Z117" s="896"/>
      <c r="AA117" s="980">
        <v>1013779</v>
      </c>
      <c r="AB117" s="981"/>
      <c r="AC117" s="981"/>
      <c r="AD117" s="981"/>
      <c r="AE117" s="982"/>
      <c r="AF117" s="983">
        <v>1008971</v>
      </c>
      <c r="AG117" s="981"/>
      <c r="AH117" s="981"/>
      <c r="AI117" s="981"/>
      <c r="AJ117" s="982"/>
      <c r="AK117" s="983">
        <v>985695</v>
      </c>
      <c r="AL117" s="981"/>
      <c r="AM117" s="981"/>
      <c r="AN117" s="981"/>
      <c r="AO117" s="982"/>
      <c r="AP117" s="984"/>
      <c r="AQ117" s="985"/>
      <c r="AR117" s="985"/>
      <c r="AS117" s="985"/>
      <c r="AT117" s="986"/>
      <c r="AU117" s="910"/>
      <c r="AV117" s="911"/>
      <c r="AW117" s="911"/>
      <c r="AX117" s="911"/>
      <c r="AY117" s="911"/>
      <c r="AZ117" s="976" t="s">
        <v>438</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411</v>
      </c>
      <c r="AG118" s="895"/>
      <c r="AH118" s="895"/>
      <c r="AI118" s="895"/>
      <c r="AJ118" s="896"/>
      <c r="AK118" s="894" t="s">
        <v>295</v>
      </c>
      <c r="AL118" s="895"/>
      <c r="AM118" s="895"/>
      <c r="AN118" s="895"/>
      <c r="AO118" s="896"/>
      <c r="AP118" s="972" t="s">
        <v>412</v>
      </c>
      <c r="AQ118" s="973"/>
      <c r="AR118" s="973"/>
      <c r="AS118" s="973"/>
      <c r="AT118" s="974"/>
      <c r="AU118" s="910"/>
      <c r="AV118" s="911"/>
      <c r="AW118" s="911"/>
      <c r="AX118" s="911"/>
      <c r="AY118" s="911"/>
      <c r="AZ118" s="975" t="s">
        <v>440</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416</v>
      </c>
      <c r="B119" s="949"/>
      <c r="C119" s="931" t="s">
        <v>417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178</v>
      </c>
      <c r="BA119" s="251"/>
      <c r="BB119" s="251"/>
      <c r="BC119" s="251"/>
      <c r="BD119" s="251"/>
      <c r="BE119" s="251"/>
      <c r="BF119" s="251"/>
      <c r="BG119" s="251"/>
      <c r="BH119" s="251"/>
      <c r="BI119" s="251"/>
      <c r="BJ119" s="251"/>
      <c r="BK119" s="251"/>
      <c r="BL119" s="251"/>
      <c r="BM119" s="251"/>
      <c r="BN119" s="251"/>
      <c r="BO119" s="979" t="s">
        <v>442</v>
      </c>
      <c r="BP119" s="1007"/>
      <c r="BQ119" s="1001">
        <v>9891754</v>
      </c>
      <c r="BR119" s="1002"/>
      <c r="BS119" s="1002"/>
      <c r="BT119" s="1002"/>
      <c r="BU119" s="1002"/>
      <c r="BV119" s="1002">
        <v>9451083</v>
      </c>
      <c r="BW119" s="1002"/>
      <c r="BX119" s="1002"/>
      <c r="BY119" s="1002"/>
      <c r="BZ119" s="1002"/>
      <c r="CA119" s="1002">
        <v>9875367</v>
      </c>
      <c r="CB119" s="1002"/>
      <c r="CC119" s="1002"/>
      <c r="CD119" s="1002"/>
      <c r="CE119" s="1002"/>
      <c r="CF119" s="1003"/>
      <c r="CG119" s="1004"/>
      <c r="CH119" s="1004"/>
      <c r="CI119" s="1004"/>
      <c r="CJ119" s="1005"/>
      <c r="CK119" s="952"/>
      <c r="CL119" s="953"/>
      <c r="CM119" s="975" t="s">
        <v>443</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v>3954</v>
      </c>
      <c r="DM119" s="988"/>
      <c r="DN119" s="988"/>
      <c r="DO119" s="988"/>
      <c r="DP119" s="989"/>
      <c r="DQ119" s="987">
        <v>454143</v>
      </c>
      <c r="DR119" s="988"/>
      <c r="DS119" s="988"/>
      <c r="DT119" s="988"/>
      <c r="DU119" s="989"/>
      <c r="DV119" s="990">
        <v>14.7</v>
      </c>
      <c r="DW119" s="991"/>
      <c r="DX119" s="991"/>
      <c r="DY119" s="991"/>
      <c r="DZ119" s="992"/>
    </row>
    <row r="120" spans="1:130" s="230" customFormat="1" ht="26.25" customHeight="1" x14ac:dyDescent="0.15">
      <c r="A120" s="1059"/>
      <c r="B120" s="951"/>
      <c r="C120" s="924" t="s">
        <v>420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444</v>
      </c>
      <c r="AV120" s="994"/>
      <c r="AW120" s="994"/>
      <c r="AX120" s="994"/>
      <c r="AY120" s="995"/>
      <c r="AZ120" s="931" t="s">
        <v>445</v>
      </c>
      <c r="BA120" s="899"/>
      <c r="BB120" s="899"/>
      <c r="BC120" s="899"/>
      <c r="BD120" s="899"/>
      <c r="BE120" s="899"/>
      <c r="BF120" s="899"/>
      <c r="BG120" s="899"/>
      <c r="BH120" s="899"/>
      <c r="BI120" s="899"/>
      <c r="BJ120" s="899"/>
      <c r="BK120" s="899"/>
      <c r="BL120" s="899"/>
      <c r="BM120" s="899"/>
      <c r="BN120" s="899"/>
      <c r="BO120" s="899"/>
      <c r="BP120" s="900"/>
      <c r="BQ120" s="932">
        <v>7844504</v>
      </c>
      <c r="BR120" s="933"/>
      <c r="BS120" s="933"/>
      <c r="BT120" s="933"/>
      <c r="BU120" s="933"/>
      <c r="BV120" s="933">
        <v>7611010</v>
      </c>
      <c r="BW120" s="933"/>
      <c r="BX120" s="933"/>
      <c r="BY120" s="933"/>
      <c r="BZ120" s="933"/>
      <c r="CA120" s="933">
        <v>7453140</v>
      </c>
      <c r="CB120" s="933"/>
      <c r="CC120" s="933"/>
      <c r="CD120" s="933"/>
      <c r="CE120" s="933"/>
      <c r="CF120" s="946">
        <v>241</v>
      </c>
      <c r="CG120" s="947"/>
      <c r="CH120" s="947"/>
      <c r="CI120" s="947"/>
      <c r="CJ120" s="947"/>
      <c r="CK120" s="1008" t="s">
        <v>446</v>
      </c>
      <c r="CL120" s="1009"/>
      <c r="CM120" s="1009"/>
      <c r="CN120" s="1009"/>
      <c r="CO120" s="1010"/>
      <c r="CP120" s="1016" t="s">
        <v>394</v>
      </c>
      <c r="CQ120" s="1017"/>
      <c r="CR120" s="1017"/>
      <c r="CS120" s="1017"/>
      <c r="CT120" s="1017"/>
      <c r="CU120" s="1017"/>
      <c r="CV120" s="1017"/>
      <c r="CW120" s="1017"/>
      <c r="CX120" s="1017"/>
      <c r="CY120" s="1017"/>
      <c r="CZ120" s="1017"/>
      <c r="DA120" s="1017"/>
      <c r="DB120" s="1017"/>
      <c r="DC120" s="1017"/>
      <c r="DD120" s="1017"/>
      <c r="DE120" s="1017"/>
      <c r="DF120" s="1018"/>
      <c r="DG120" s="932">
        <v>1706563</v>
      </c>
      <c r="DH120" s="933"/>
      <c r="DI120" s="933"/>
      <c r="DJ120" s="933"/>
      <c r="DK120" s="933"/>
      <c r="DL120" s="933">
        <v>1630409</v>
      </c>
      <c r="DM120" s="933"/>
      <c r="DN120" s="933"/>
      <c r="DO120" s="933"/>
      <c r="DP120" s="933"/>
      <c r="DQ120" s="933">
        <v>1612450</v>
      </c>
      <c r="DR120" s="933"/>
      <c r="DS120" s="933"/>
      <c r="DT120" s="933"/>
      <c r="DU120" s="933"/>
      <c r="DV120" s="934">
        <v>52.1</v>
      </c>
      <c r="DW120" s="934"/>
      <c r="DX120" s="934"/>
      <c r="DY120" s="934"/>
      <c r="DZ120" s="935"/>
    </row>
    <row r="121" spans="1:130" s="230" customFormat="1" ht="26.25" customHeight="1" x14ac:dyDescent="0.15">
      <c r="A121" s="1059"/>
      <c r="B121" s="951"/>
      <c r="C121" s="976" t="s">
        <v>447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448</v>
      </c>
      <c r="BA121" s="925"/>
      <c r="BB121" s="925"/>
      <c r="BC121" s="925"/>
      <c r="BD121" s="925"/>
      <c r="BE121" s="925"/>
      <c r="BF121" s="925"/>
      <c r="BG121" s="925"/>
      <c r="BH121" s="925"/>
      <c r="BI121" s="925"/>
      <c r="BJ121" s="925"/>
      <c r="BK121" s="925"/>
      <c r="BL121" s="925"/>
      <c r="BM121" s="925"/>
      <c r="BN121" s="925"/>
      <c r="BO121" s="925"/>
      <c r="BP121" s="926"/>
      <c r="BQ121" s="927">
        <v>1835</v>
      </c>
      <c r="BR121" s="928"/>
      <c r="BS121" s="928"/>
      <c r="BT121" s="928"/>
      <c r="BU121" s="928"/>
      <c r="BV121" s="928" t="s">
        <v>122</v>
      </c>
      <c r="BW121" s="928"/>
      <c r="BX121" s="928"/>
      <c r="BY121" s="928"/>
      <c r="BZ121" s="928"/>
      <c r="CA121" s="928" t="s">
        <v>122</v>
      </c>
      <c r="CB121" s="928"/>
      <c r="CC121" s="928"/>
      <c r="CD121" s="928"/>
      <c r="CE121" s="928"/>
      <c r="CF121" s="922" t="s">
        <v>122</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833237</v>
      </c>
      <c r="DH121" s="928"/>
      <c r="DI121" s="928"/>
      <c r="DJ121" s="928"/>
      <c r="DK121" s="928"/>
      <c r="DL121" s="928">
        <v>685293</v>
      </c>
      <c r="DM121" s="928"/>
      <c r="DN121" s="928"/>
      <c r="DO121" s="928"/>
      <c r="DP121" s="928"/>
      <c r="DQ121" s="928">
        <v>605807</v>
      </c>
      <c r="DR121" s="928"/>
      <c r="DS121" s="928"/>
      <c r="DT121" s="928"/>
      <c r="DU121" s="928"/>
      <c r="DV121" s="929">
        <v>19.600000000000001</v>
      </c>
      <c r="DW121" s="929"/>
      <c r="DX121" s="929"/>
      <c r="DY121" s="929"/>
      <c r="DZ121" s="930"/>
    </row>
    <row r="122" spans="1:130" s="230" customFormat="1" ht="26.25" customHeight="1" x14ac:dyDescent="0.15">
      <c r="A122" s="1059"/>
      <c r="B122" s="951"/>
      <c r="C122" s="924" t="s">
        <v>430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449</v>
      </c>
      <c r="BA122" s="967"/>
      <c r="BB122" s="967"/>
      <c r="BC122" s="967"/>
      <c r="BD122" s="967"/>
      <c r="BE122" s="967"/>
      <c r="BF122" s="967"/>
      <c r="BG122" s="967"/>
      <c r="BH122" s="967"/>
      <c r="BI122" s="967"/>
      <c r="BJ122" s="967"/>
      <c r="BK122" s="967"/>
      <c r="BL122" s="967"/>
      <c r="BM122" s="967"/>
      <c r="BN122" s="967"/>
      <c r="BO122" s="967"/>
      <c r="BP122" s="968"/>
      <c r="BQ122" s="1001">
        <v>6046779</v>
      </c>
      <c r="BR122" s="1002"/>
      <c r="BS122" s="1002"/>
      <c r="BT122" s="1002"/>
      <c r="BU122" s="1002"/>
      <c r="BV122" s="1002">
        <v>5830787</v>
      </c>
      <c r="BW122" s="1002"/>
      <c r="BX122" s="1002"/>
      <c r="BY122" s="1002"/>
      <c r="BZ122" s="1002"/>
      <c r="CA122" s="1002">
        <v>5766716</v>
      </c>
      <c r="CB122" s="1002"/>
      <c r="CC122" s="1002"/>
      <c r="CD122" s="1002"/>
      <c r="CE122" s="1002"/>
      <c r="CF122" s="1019">
        <v>186.4</v>
      </c>
      <c r="CG122" s="1020"/>
      <c r="CH122" s="1020"/>
      <c r="CI122" s="1020"/>
      <c r="CJ122" s="1020"/>
      <c r="CK122" s="1011"/>
      <c r="CL122" s="1012"/>
      <c r="CM122" s="1012"/>
      <c r="CN122" s="1012"/>
      <c r="CO122" s="1013"/>
      <c r="CP122" s="1021" t="s">
        <v>390</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15">
      <c r="A123" s="1059"/>
      <c r="B123" s="951"/>
      <c r="C123" s="924" t="s">
        <v>436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178</v>
      </c>
      <c r="BA123" s="251"/>
      <c r="BB123" s="251"/>
      <c r="BC123" s="251"/>
      <c r="BD123" s="251"/>
      <c r="BE123" s="251"/>
      <c r="BF123" s="251"/>
      <c r="BG123" s="251"/>
      <c r="BH123" s="251"/>
      <c r="BI123" s="251"/>
      <c r="BJ123" s="251"/>
      <c r="BK123" s="251"/>
      <c r="BL123" s="251"/>
      <c r="BM123" s="251"/>
      <c r="BN123" s="251"/>
      <c r="BO123" s="979" t="s">
        <v>450</v>
      </c>
      <c r="BP123" s="1007"/>
      <c r="BQ123" s="1065">
        <v>13893118</v>
      </c>
      <c r="BR123" s="1066"/>
      <c r="BS123" s="1066"/>
      <c r="BT123" s="1066"/>
      <c r="BU123" s="1066"/>
      <c r="BV123" s="1066">
        <v>13441797</v>
      </c>
      <c r="BW123" s="1066"/>
      <c r="BX123" s="1066"/>
      <c r="BY123" s="1066"/>
      <c r="BZ123" s="1066"/>
      <c r="CA123" s="1066">
        <v>13219856</v>
      </c>
      <c r="CB123" s="1066"/>
      <c r="CC123" s="1066"/>
      <c r="CD123" s="1066"/>
      <c r="CE123" s="1066"/>
      <c r="CF123" s="1003"/>
      <c r="CG123" s="1004"/>
      <c r="CH123" s="1004"/>
      <c r="CI123" s="1004"/>
      <c r="CJ123" s="1005"/>
      <c r="CK123" s="1011"/>
      <c r="CL123" s="1012"/>
      <c r="CM123" s="1012"/>
      <c r="CN123" s="1012"/>
      <c r="CO123" s="1013"/>
      <c r="CP123" s="1021" t="s">
        <v>391</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439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452</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453</v>
      </c>
      <c r="CL125" s="1009"/>
      <c r="CM125" s="1009"/>
      <c r="CN125" s="1009"/>
      <c r="CO125" s="1010"/>
      <c r="CP125" s="931" t="s">
        <v>454</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455</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456</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v>222</v>
      </c>
      <c r="AG127" s="961"/>
      <c r="AH127" s="961"/>
      <c r="AI127" s="961"/>
      <c r="AJ127" s="962"/>
      <c r="AK127" s="963">
        <v>171</v>
      </c>
      <c r="AL127" s="961"/>
      <c r="AM127" s="961"/>
      <c r="AN127" s="961"/>
      <c r="AO127" s="962"/>
      <c r="AP127" s="964">
        <v>0</v>
      </c>
      <c r="AQ127" s="965"/>
      <c r="AR127" s="965"/>
      <c r="AS127" s="965"/>
      <c r="AT127" s="966"/>
      <c r="AU127" s="232"/>
      <c r="AV127" s="232"/>
      <c r="AW127" s="232"/>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461</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49191</v>
      </c>
      <c r="AB128" s="1048"/>
      <c r="AC128" s="1048"/>
      <c r="AD128" s="1048"/>
      <c r="AE128" s="1049"/>
      <c r="AF128" s="1050">
        <v>10399</v>
      </c>
      <c r="AG128" s="1048"/>
      <c r="AH128" s="1048"/>
      <c r="AI128" s="1048"/>
      <c r="AJ128" s="1049"/>
      <c r="AK128" s="1050">
        <v>18384</v>
      </c>
      <c r="AL128" s="1048"/>
      <c r="AM128" s="1048"/>
      <c r="AN128" s="1048"/>
      <c r="AO128" s="1049"/>
      <c r="AP128" s="1051"/>
      <c r="AQ128" s="1052"/>
      <c r="AR128" s="1052"/>
      <c r="AS128" s="1052"/>
      <c r="AT128" s="1053"/>
      <c r="AU128" s="232"/>
      <c r="AV128" s="232"/>
      <c r="AW128" s="232"/>
      <c r="AX128" s="898" t="s">
        <v>464</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465</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466</v>
      </c>
      <c r="X129" s="1073"/>
      <c r="Y129" s="1073"/>
      <c r="Z129" s="1074"/>
      <c r="AA129" s="960">
        <v>3871791</v>
      </c>
      <c r="AB129" s="961"/>
      <c r="AC129" s="961"/>
      <c r="AD129" s="961"/>
      <c r="AE129" s="962"/>
      <c r="AF129" s="963">
        <v>3676846</v>
      </c>
      <c r="AG129" s="961"/>
      <c r="AH129" s="961"/>
      <c r="AI129" s="961"/>
      <c r="AJ129" s="962"/>
      <c r="AK129" s="963">
        <v>3639200</v>
      </c>
      <c r="AL129" s="961"/>
      <c r="AM129" s="961"/>
      <c r="AN129" s="961"/>
      <c r="AO129" s="962"/>
      <c r="AP129" s="1075"/>
      <c r="AQ129" s="1076"/>
      <c r="AR129" s="1076"/>
      <c r="AS129" s="1076"/>
      <c r="AT129" s="1077"/>
      <c r="AU129" s="233"/>
      <c r="AV129" s="233"/>
      <c r="AW129" s="233"/>
      <c r="AX129" s="1067" t="s">
        <v>467</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468</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469</v>
      </c>
      <c r="X130" s="1073"/>
      <c r="Y130" s="1073"/>
      <c r="Z130" s="1074"/>
      <c r="AA130" s="960">
        <v>568739</v>
      </c>
      <c r="AB130" s="961"/>
      <c r="AC130" s="961"/>
      <c r="AD130" s="961"/>
      <c r="AE130" s="962"/>
      <c r="AF130" s="963">
        <v>560182</v>
      </c>
      <c r="AG130" s="961"/>
      <c r="AH130" s="961"/>
      <c r="AI130" s="961"/>
      <c r="AJ130" s="962"/>
      <c r="AK130" s="963">
        <v>546268</v>
      </c>
      <c r="AL130" s="961"/>
      <c r="AM130" s="961"/>
      <c r="AN130" s="961"/>
      <c r="AO130" s="962"/>
      <c r="AP130" s="1075"/>
      <c r="AQ130" s="1076"/>
      <c r="AR130" s="1076"/>
      <c r="AS130" s="1076"/>
      <c r="AT130" s="1077"/>
      <c r="AU130" s="233"/>
      <c r="AV130" s="233"/>
      <c r="AW130" s="233"/>
      <c r="AX130" s="1067" t="s">
        <v>470</v>
      </c>
      <c r="AY130" s="925"/>
      <c r="AZ130" s="925"/>
      <c r="BA130" s="925"/>
      <c r="BB130" s="925"/>
      <c r="BC130" s="925"/>
      <c r="BD130" s="925"/>
      <c r="BE130" s="926"/>
      <c r="BF130" s="1103">
        <v>13.2</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471</v>
      </c>
      <c r="X131" s="1110"/>
      <c r="Y131" s="1110"/>
      <c r="Z131" s="1111"/>
      <c r="AA131" s="1006">
        <v>3303052</v>
      </c>
      <c r="AB131" s="988"/>
      <c r="AC131" s="988"/>
      <c r="AD131" s="988"/>
      <c r="AE131" s="989"/>
      <c r="AF131" s="987">
        <v>3116664</v>
      </c>
      <c r="AG131" s="988"/>
      <c r="AH131" s="988"/>
      <c r="AI131" s="988"/>
      <c r="AJ131" s="989"/>
      <c r="AK131" s="987">
        <v>3092932</v>
      </c>
      <c r="AL131" s="988"/>
      <c r="AM131" s="988"/>
      <c r="AN131" s="988"/>
      <c r="AO131" s="989"/>
      <c r="AP131" s="1112"/>
      <c r="AQ131" s="1113"/>
      <c r="AR131" s="1113"/>
      <c r="AS131" s="1113"/>
      <c r="AT131" s="1114"/>
      <c r="AU131" s="233"/>
      <c r="AV131" s="233"/>
      <c r="AW131" s="233"/>
      <c r="AX131" s="1085" t="s">
        <v>472</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474</v>
      </c>
      <c r="W132" s="1096"/>
      <c r="X132" s="1096"/>
      <c r="Y132" s="1096"/>
      <c r="Z132" s="1097"/>
      <c r="AA132" s="1098">
        <v>11.98434054</v>
      </c>
      <c r="AB132" s="1099"/>
      <c r="AC132" s="1099"/>
      <c r="AD132" s="1099"/>
      <c r="AE132" s="1100"/>
      <c r="AF132" s="1101">
        <v>14.06600134</v>
      </c>
      <c r="AG132" s="1099"/>
      <c r="AH132" s="1099"/>
      <c r="AI132" s="1099"/>
      <c r="AJ132" s="1100"/>
      <c r="AK132" s="1101">
        <v>13.61307006</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475</v>
      </c>
      <c r="W133" s="1079"/>
      <c r="X133" s="1079"/>
      <c r="Y133" s="1079"/>
      <c r="Z133" s="1080"/>
      <c r="AA133" s="1081">
        <v>14.6</v>
      </c>
      <c r="AB133" s="1082"/>
      <c r="AC133" s="1082"/>
      <c r="AD133" s="1082"/>
      <c r="AE133" s="1083"/>
      <c r="AF133" s="1081">
        <v>13.7</v>
      </c>
      <c r="AG133" s="1082"/>
      <c r="AH133" s="1082"/>
      <c r="AI133" s="1082"/>
      <c r="AJ133" s="1083"/>
      <c r="AK133" s="1081">
        <v>13.2</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fYQ9mvFsJGopVwVVSpeZppSHe18FmHTt5wtY6YCYGIfrK0sPBnJUEXgOukimCZ3O6A3DRkvJEv7Nnmtbp+q1A==" saltValue="7TYH8bNg1IDvmT/nL7xr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4WxRscVpci0ckYfA27h8gkWQ/KYjMbIiJsiudqFB6csh9F6+vgaACpiZSQ2crruErVvB4yx3LFHJD5PAal/AA==" saltValue="fC2BMBMHBbL4c0Dz6Mgj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X09TMVBy3xY1aXFFnoS1skfndfNIpJyc2i3xcTFPkKSy5RJGnjsXAB1Gah9NItD9b0xahBL+SmyVSAEH1LkKA==" saltValue="oJ3j+jJIX44UgCbSxo0g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484</v>
      </c>
      <c r="AL9" s="1119"/>
      <c r="AM9" s="1119"/>
      <c r="AN9" s="1120"/>
      <c r="AO9" s="281">
        <v>903319</v>
      </c>
      <c r="AP9" s="281">
        <v>157428</v>
      </c>
      <c r="AQ9" s="282">
        <v>171003</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485</v>
      </c>
      <c r="AL10" s="1119"/>
      <c r="AM10" s="1119"/>
      <c r="AN10" s="1120"/>
      <c r="AO10" s="284">
        <v>415614</v>
      </c>
      <c r="AP10" s="284">
        <v>72432</v>
      </c>
      <c r="AQ10" s="285">
        <v>27322</v>
      </c>
      <c r="AR10" s="286">
        <v>165.1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486</v>
      </c>
      <c r="AL11" s="1119"/>
      <c r="AM11" s="1119"/>
      <c r="AN11" s="1120"/>
      <c r="AO11" s="284" t="s">
        <v>487</v>
      </c>
      <c r="AP11" s="284" t="s">
        <v>487</v>
      </c>
      <c r="AQ11" s="285">
        <v>5560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488</v>
      </c>
      <c r="AL12" s="1119"/>
      <c r="AM12" s="1119"/>
      <c r="AN12" s="1120"/>
      <c r="AO12" s="284" t="s">
        <v>487</v>
      </c>
      <c r="AP12" s="284" t="s">
        <v>487</v>
      </c>
      <c r="AQ12" s="285">
        <v>49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489</v>
      </c>
      <c r="AL13" s="1119"/>
      <c r="AM13" s="1119"/>
      <c r="AN13" s="1120"/>
      <c r="AO13" s="284">
        <v>54161</v>
      </c>
      <c r="AP13" s="284">
        <v>9439</v>
      </c>
      <c r="AQ13" s="285">
        <v>6397</v>
      </c>
      <c r="AR13" s="286">
        <v>47.6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490</v>
      </c>
      <c r="AL14" s="1119"/>
      <c r="AM14" s="1119"/>
      <c r="AN14" s="1120"/>
      <c r="AO14" s="284">
        <v>88497</v>
      </c>
      <c r="AP14" s="284">
        <v>15423</v>
      </c>
      <c r="AQ14" s="285">
        <v>3603</v>
      </c>
      <c r="AR14" s="286">
        <v>328.1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491</v>
      </c>
      <c r="AL15" s="1122"/>
      <c r="AM15" s="1122"/>
      <c r="AN15" s="1123"/>
      <c r="AO15" s="284">
        <v>-52846</v>
      </c>
      <c r="AP15" s="284">
        <v>-9210</v>
      </c>
      <c r="AQ15" s="285">
        <v>-9266</v>
      </c>
      <c r="AR15" s="286">
        <v>-0.6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178</v>
      </c>
      <c r="AL16" s="1122"/>
      <c r="AM16" s="1122"/>
      <c r="AN16" s="1123"/>
      <c r="AO16" s="284">
        <v>1408745</v>
      </c>
      <c r="AP16" s="284">
        <v>245512</v>
      </c>
      <c r="AQ16" s="285">
        <v>204668</v>
      </c>
      <c r="AR16" s="286">
        <v>20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496</v>
      </c>
      <c r="AL21" s="1125"/>
      <c r="AM21" s="1125"/>
      <c r="AN21" s="1126"/>
      <c r="AO21" s="297">
        <v>16.559999999999999</v>
      </c>
      <c r="AP21" s="298">
        <v>17.07</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497</v>
      </c>
      <c r="AL22" s="1125"/>
      <c r="AM22" s="1125"/>
      <c r="AN22" s="1126"/>
      <c r="AO22" s="302">
        <v>95.3</v>
      </c>
      <c r="AP22" s="303">
        <v>95.6</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498</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501</v>
      </c>
      <c r="AL32" s="1133"/>
      <c r="AM32" s="1133"/>
      <c r="AN32" s="1134"/>
      <c r="AO32" s="312">
        <v>718383</v>
      </c>
      <c r="AP32" s="312">
        <v>125197</v>
      </c>
      <c r="AQ32" s="313">
        <v>121688</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502</v>
      </c>
      <c r="AL33" s="1133"/>
      <c r="AM33" s="1133"/>
      <c r="AN33" s="1134"/>
      <c r="AO33" s="312" t="s">
        <v>487</v>
      </c>
      <c r="AP33" s="312" t="s">
        <v>487</v>
      </c>
      <c r="AQ33" s="313">
        <v>42</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503</v>
      </c>
      <c r="AL34" s="1133"/>
      <c r="AM34" s="1133"/>
      <c r="AN34" s="1134"/>
      <c r="AO34" s="312" t="s">
        <v>487</v>
      </c>
      <c r="AP34" s="312" t="s">
        <v>487</v>
      </c>
      <c r="AQ34" s="313">
        <v>167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504</v>
      </c>
      <c r="AL35" s="1133"/>
      <c r="AM35" s="1133"/>
      <c r="AN35" s="1134"/>
      <c r="AO35" s="312">
        <v>238142</v>
      </c>
      <c r="AP35" s="312">
        <v>41503</v>
      </c>
      <c r="AQ35" s="313">
        <v>24481</v>
      </c>
      <c r="AR35" s="314">
        <v>69.5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505</v>
      </c>
      <c r="AL36" s="1133"/>
      <c r="AM36" s="1133"/>
      <c r="AN36" s="1134"/>
      <c r="AO36" s="312">
        <v>28192</v>
      </c>
      <c r="AP36" s="312">
        <v>4913</v>
      </c>
      <c r="AQ36" s="313">
        <v>4187</v>
      </c>
      <c r="AR36" s="314">
        <v>17.3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506</v>
      </c>
      <c r="AL37" s="1133"/>
      <c r="AM37" s="1133"/>
      <c r="AN37" s="1134"/>
      <c r="AO37" s="312">
        <v>171</v>
      </c>
      <c r="AP37" s="312">
        <v>30</v>
      </c>
      <c r="AQ37" s="313">
        <v>813</v>
      </c>
      <c r="AR37" s="314">
        <v>-96.3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507</v>
      </c>
      <c r="AL38" s="1136"/>
      <c r="AM38" s="1136"/>
      <c r="AN38" s="1137"/>
      <c r="AO38" s="315">
        <v>807</v>
      </c>
      <c r="AP38" s="315">
        <v>141</v>
      </c>
      <c r="AQ38" s="316">
        <v>19</v>
      </c>
      <c r="AR38" s="304">
        <v>642.1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508</v>
      </c>
      <c r="AL39" s="1136"/>
      <c r="AM39" s="1136"/>
      <c r="AN39" s="1137"/>
      <c r="AO39" s="312">
        <v>-18384</v>
      </c>
      <c r="AP39" s="312">
        <v>-3204</v>
      </c>
      <c r="AQ39" s="313">
        <v>-4925</v>
      </c>
      <c r="AR39" s="314">
        <v>-34.9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509</v>
      </c>
      <c r="AL40" s="1133"/>
      <c r="AM40" s="1133"/>
      <c r="AN40" s="1134"/>
      <c r="AO40" s="312">
        <v>-546268</v>
      </c>
      <c r="AP40" s="312">
        <v>-95202</v>
      </c>
      <c r="AQ40" s="313">
        <v>-96916</v>
      </c>
      <c r="AR40" s="314">
        <v>-1.8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288</v>
      </c>
      <c r="AL41" s="1139"/>
      <c r="AM41" s="1139"/>
      <c r="AN41" s="1140"/>
      <c r="AO41" s="312">
        <v>421043</v>
      </c>
      <c r="AP41" s="312">
        <v>73378</v>
      </c>
      <c r="AQ41" s="313">
        <v>49555</v>
      </c>
      <c r="AR41" s="314">
        <v>48.1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479</v>
      </c>
      <c r="AN49" s="1129" t="s">
        <v>512</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1617058</v>
      </c>
      <c r="AN51" s="334">
        <v>255459</v>
      </c>
      <c r="AO51" s="335">
        <v>2</v>
      </c>
      <c r="AP51" s="336">
        <v>190274</v>
      </c>
      <c r="AQ51" s="337">
        <v>13.6</v>
      </c>
      <c r="AR51" s="338">
        <v>-11.6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950778</v>
      </c>
      <c r="AN52" s="342">
        <v>150202</v>
      </c>
      <c r="AO52" s="343">
        <v>56.1</v>
      </c>
      <c r="AP52" s="344">
        <v>88584</v>
      </c>
      <c r="AQ52" s="345">
        <v>7.3</v>
      </c>
      <c r="AR52" s="346">
        <v>48.8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2235240</v>
      </c>
      <c r="AN53" s="334">
        <v>363276</v>
      </c>
      <c r="AO53" s="335">
        <v>42.2</v>
      </c>
      <c r="AP53" s="336">
        <v>200194</v>
      </c>
      <c r="AQ53" s="337">
        <v>5.2</v>
      </c>
      <c r="AR53" s="338">
        <v>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1973322</v>
      </c>
      <c r="AN54" s="342">
        <v>320709</v>
      </c>
      <c r="AO54" s="343">
        <v>113.5</v>
      </c>
      <c r="AP54" s="344">
        <v>106422</v>
      </c>
      <c r="AQ54" s="345">
        <v>20.100000000000001</v>
      </c>
      <c r="AR54" s="346">
        <v>93.4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2318555</v>
      </c>
      <c r="AN55" s="334">
        <v>384057</v>
      </c>
      <c r="AO55" s="335">
        <v>5.7</v>
      </c>
      <c r="AP55" s="336">
        <v>196914</v>
      </c>
      <c r="AQ55" s="337">
        <v>-1.6</v>
      </c>
      <c r="AR55" s="338">
        <v>7.3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2070030</v>
      </c>
      <c r="AN56" s="342">
        <v>342891</v>
      </c>
      <c r="AO56" s="343">
        <v>6.9</v>
      </c>
      <c r="AP56" s="344">
        <v>98966</v>
      </c>
      <c r="AQ56" s="345">
        <v>-7</v>
      </c>
      <c r="AR56" s="346">
        <v>13.9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2106269</v>
      </c>
      <c r="AN57" s="334">
        <v>355608</v>
      </c>
      <c r="AO57" s="335">
        <v>-7.4</v>
      </c>
      <c r="AP57" s="336">
        <v>204757</v>
      </c>
      <c r="AQ57" s="337">
        <v>4</v>
      </c>
      <c r="AR57" s="338">
        <v>-11.4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1815207</v>
      </c>
      <c r="AN58" s="342">
        <v>306467</v>
      </c>
      <c r="AO58" s="343">
        <v>-10.6</v>
      </c>
      <c r="AP58" s="344">
        <v>106071</v>
      </c>
      <c r="AQ58" s="345">
        <v>7.2</v>
      </c>
      <c r="AR58" s="346">
        <v>-17.8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1629123</v>
      </c>
      <c r="AN59" s="334">
        <v>283918</v>
      </c>
      <c r="AO59" s="335">
        <v>-20.2</v>
      </c>
      <c r="AP59" s="336">
        <v>194971</v>
      </c>
      <c r="AQ59" s="337">
        <v>-4.8</v>
      </c>
      <c r="AR59" s="338">
        <v>-15.4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1216223</v>
      </c>
      <c r="AN60" s="342">
        <v>211959</v>
      </c>
      <c r="AO60" s="343">
        <v>-30.8</v>
      </c>
      <c r="AP60" s="344">
        <v>105966</v>
      </c>
      <c r="AQ60" s="345">
        <v>-0.1</v>
      </c>
      <c r="AR60" s="346">
        <v>-30.7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1981249</v>
      </c>
      <c r="AN61" s="349">
        <v>328464</v>
      </c>
      <c r="AO61" s="350">
        <v>4.5</v>
      </c>
      <c r="AP61" s="351">
        <v>197422</v>
      </c>
      <c r="AQ61" s="352">
        <v>3.3</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1605112</v>
      </c>
      <c r="AN62" s="342">
        <v>266446</v>
      </c>
      <c r="AO62" s="343">
        <v>27</v>
      </c>
      <c r="AP62" s="344">
        <v>101202</v>
      </c>
      <c r="AQ62" s="345">
        <v>5.5</v>
      </c>
      <c r="AR62" s="346">
        <v>21.5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TRhMar+h7YIsyg+vdBIUjUxVYMJ9/074vwMcIMT8EeF1c1tuhnRVXIF2lUSTDQhkWOEx8QVFE6rU64+t0Nt7w==" saltValue="AvuXEObgVG9OefMu3LjB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3pxkzrLi5m+cdYBVNHv8V6vqaHqrY2Nd18oyga3SI3GPTQ/+DAl65/6f6p0v+5k+23x36HdtuJkJTJ/Zpa62LQ==" saltValue="y5XaLqBAeLlyfIjMrmTP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8SDAE/NVID3iAmGje+W4LlACTLOASe5DveBOZY+kP9g/anIS3GG+DBWqcRs8x1NAmInjA2CE5/AgT5Xz2w3mCg==" saltValue="l8fypMU075MYnQivo76Ak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7.88</v>
      </c>
      <c r="G47" s="12">
        <v>13.95</v>
      </c>
      <c r="H47" s="12">
        <v>30.49</v>
      </c>
      <c r="I47" s="12">
        <v>32.36</v>
      </c>
      <c r="J47" s="13">
        <v>34.799999999999997</v>
      </c>
    </row>
    <row r="48" spans="2:10" ht="57.75" customHeight="1" x14ac:dyDescent="0.15">
      <c r="B48" s="14"/>
      <c r="C48" s="1143" t="s">
        <v>4</v>
      </c>
      <c r="D48" s="1143"/>
      <c r="E48" s="1144"/>
      <c r="F48" s="15">
        <v>5.4</v>
      </c>
      <c r="G48" s="16">
        <v>8.11</v>
      </c>
      <c r="H48" s="16">
        <v>4.8099999999999996</v>
      </c>
      <c r="I48" s="16">
        <v>9.01</v>
      </c>
      <c r="J48" s="17">
        <v>11.45</v>
      </c>
    </row>
    <row r="49" spans="2:10" ht="57.75" customHeight="1" thickBot="1" x14ac:dyDescent="0.2">
      <c r="B49" s="18"/>
      <c r="C49" s="1145" t="s">
        <v>5</v>
      </c>
      <c r="D49" s="1145"/>
      <c r="E49" s="1146"/>
      <c r="F49" s="19">
        <v>1.1599999999999999</v>
      </c>
      <c r="G49" s="20">
        <v>3.99</v>
      </c>
      <c r="H49" s="20">
        <v>7.46</v>
      </c>
      <c r="I49" s="20" t="s">
        <v>531</v>
      </c>
      <c r="J49" s="21" t="s">
        <v>532</v>
      </c>
    </row>
    <row r="50" spans="2:10" x14ac:dyDescent="0.15"/>
  </sheetData>
  <sheetProtection algorithmName="SHA-512" hashValue="XyGPCV4wOH614+ny9iPHJUJqbgUjAXJGAt1cXWzaoSo6FnuvqykG3eCy8Z8FAy0uoeDMKQIVzK+3GiqHitdhEQ==" saltValue="G0P2ms63kLV8wuNQeoGy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533</v>
      </c>
      <c r="D34" s="1153"/>
      <c r="E34" s="1154"/>
      <c r="F34" s="32">
        <v>5.4</v>
      </c>
      <c r="G34" s="33">
        <v>8.11</v>
      </c>
      <c r="H34" s="33">
        <v>4.8099999999999996</v>
      </c>
      <c r="I34" s="33">
        <v>9.01</v>
      </c>
      <c r="J34" s="34">
        <v>11.45</v>
      </c>
      <c r="K34" s="22"/>
      <c r="L34" s="22"/>
      <c r="M34" s="22"/>
      <c r="N34" s="22"/>
      <c r="O34" s="22"/>
      <c r="P34" s="22"/>
    </row>
    <row r="35" spans="1:16" ht="39" customHeight="1" x14ac:dyDescent="0.15">
      <c r="A35" s="22"/>
      <c r="B35" s="35"/>
      <c r="C35" s="1147" t="s">
        <v>534</v>
      </c>
      <c r="D35" s="1148"/>
      <c r="E35" s="1149"/>
      <c r="F35" s="36">
        <v>4.8600000000000003</v>
      </c>
      <c r="G35" s="37">
        <v>5.43</v>
      </c>
      <c r="H35" s="37">
        <v>5.24</v>
      </c>
      <c r="I35" s="37">
        <v>1.33</v>
      </c>
      <c r="J35" s="38">
        <v>3.07</v>
      </c>
      <c r="K35" s="22"/>
      <c r="L35" s="22"/>
      <c r="M35" s="22"/>
      <c r="N35" s="22"/>
      <c r="O35" s="22"/>
      <c r="P35" s="22"/>
    </row>
    <row r="36" spans="1:16" ht="39" customHeight="1" x14ac:dyDescent="0.15">
      <c r="A36" s="22"/>
      <c r="B36" s="35"/>
      <c r="C36" s="1147" t="s">
        <v>535</v>
      </c>
      <c r="D36" s="1148"/>
      <c r="E36" s="1149"/>
      <c r="F36" s="36">
        <v>1.1399999999999999</v>
      </c>
      <c r="G36" s="37">
        <v>0.75</v>
      </c>
      <c r="H36" s="37">
        <v>0.78</v>
      </c>
      <c r="I36" s="37">
        <v>0.42</v>
      </c>
      <c r="J36" s="38">
        <v>1.02</v>
      </c>
      <c r="K36" s="22"/>
      <c r="L36" s="22"/>
      <c r="M36" s="22"/>
      <c r="N36" s="22"/>
      <c r="O36" s="22"/>
      <c r="P36" s="22"/>
    </row>
    <row r="37" spans="1:16" ht="39" customHeight="1" x14ac:dyDescent="0.15">
      <c r="A37" s="22"/>
      <c r="B37" s="35"/>
      <c r="C37" s="1147" t="s">
        <v>536</v>
      </c>
      <c r="D37" s="1148"/>
      <c r="E37" s="1149"/>
      <c r="F37" s="36">
        <v>0.02</v>
      </c>
      <c r="G37" s="37">
        <v>0.02</v>
      </c>
      <c r="H37" s="37">
        <v>0.06</v>
      </c>
      <c r="I37" s="37">
        <v>0.08</v>
      </c>
      <c r="J37" s="38">
        <v>0.1</v>
      </c>
      <c r="K37" s="22"/>
      <c r="L37" s="22"/>
      <c r="M37" s="22"/>
      <c r="N37" s="22"/>
      <c r="O37" s="22"/>
      <c r="P37" s="22"/>
    </row>
    <row r="38" spans="1:16" ht="39" customHeight="1" x14ac:dyDescent="0.15">
      <c r="A38" s="22"/>
      <c r="B38" s="35"/>
      <c r="C38" s="1147" t="s">
        <v>537</v>
      </c>
      <c r="D38" s="1148"/>
      <c r="E38" s="1149"/>
      <c r="F38" s="36">
        <v>0.03</v>
      </c>
      <c r="G38" s="37">
        <v>0.05</v>
      </c>
      <c r="H38" s="37">
        <v>0.24</v>
      </c>
      <c r="I38" s="37">
        <v>0.01</v>
      </c>
      <c r="J38" s="38">
        <v>0.02</v>
      </c>
      <c r="K38" s="22"/>
      <c r="L38" s="22"/>
      <c r="M38" s="22"/>
      <c r="N38" s="22"/>
      <c r="O38" s="22"/>
      <c r="P38" s="22"/>
    </row>
    <row r="39" spans="1:16" ht="39" customHeight="1" x14ac:dyDescent="0.15">
      <c r="A39" s="22"/>
      <c r="B39" s="35"/>
      <c r="C39" s="1147" t="s">
        <v>538</v>
      </c>
      <c r="D39" s="1148"/>
      <c r="E39" s="1149"/>
      <c r="F39" s="36">
        <v>0</v>
      </c>
      <c r="G39" s="37">
        <v>0</v>
      </c>
      <c r="H39" s="37">
        <v>0</v>
      </c>
      <c r="I39" s="37">
        <v>0</v>
      </c>
      <c r="J39" s="38">
        <v>0</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539</v>
      </c>
      <c r="D42" s="1148"/>
      <c r="E42" s="1149"/>
      <c r="F42" s="36" t="s">
        <v>487</v>
      </c>
      <c r="G42" s="37" t="s">
        <v>487</v>
      </c>
      <c r="H42" s="37" t="s">
        <v>487</v>
      </c>
      <c r="I42" s="37" t="s">
        <v>487</v>
      </c>
      <c r="J42" s="38" t="s">
        <v>487</v>
      </c>
      <c r="K42" s="22"/>
      <c r="L42" s="22"/>
      <c r="M42" s="22"/>
      <c r="N42" s="22"/>
      <c r="O42" s="22"/>
      <c r="P42" s="22"/>
    </row>
    <row r="43" spans="1:16" ht="39" customHeight="1" thickBot="1" x14ac:dyDescent="0.2">
      <c r="A43" s="22"/>
      <c r="B43" s="40"/>
      <c r="C43" s="1150" t="s">
        <v>540</v>
      </c>
      <c r="D43" s="1151"/>
      <c r="E43" s="1152"/>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K3ORz+UCO4r69aNdBHABVsK0YVvpo9gQG3l4jrrc8fkLvo1n9sN0kH54+c6AnslvwCTwfvBsNZTsD9mrCZBEg==" saltValue="Cm9Kk3IDrv/ReNTP9M6A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769</v>
      </c>
      <c r="L45" s="60">
        <v>752</v>
      </c>
      <c r="M45" s="60">
        <v>736</v>
      </c>
      <c r="N45" s="60">
        <v>739</v>
      </c>
      <c r="O45" s="61">
        <v>718</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487</v>
      </c>
      <c r="L46" s="64" t="s">
        <v>487</v>
      </c>
      <c r="M46" s="64" t="s">
        <v>487</v>
      </c>
      <c r="N46" s="64" t="s">
        <v>487</v>
      </c>
      <c r="O46" s="65" t="s">
        <v>487</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487</v>
      </c>
      <c r="L47" s="64" t="s">
        <v>487</v>
      </c>
      <c r="M47" s="64" t="s">
        <v>487</v>
      </c>
      <c r="N47" s="64" t="s">
        <v>487</v>
      </c>
      <c r="O47" s="65" t="s">
        <v>487</v>
      </c>
      <c r="P47" s="48"/>
      <c r="Q47" s="48"/>
      <c r="R47" s="48"/>
      <c r="S47" s="48"/>
      <c r="T47" s="48"/>
      <c r="U47" s="48"/>
    </row>
    <row r="48" spans="1:21" ht="30.75" customHeight="1" x14ac:dyDescent="0.15">
      <c r="A48" s="48"/>
      <c r="B48" s="1157"/>
      <c r="C48" s="1158"/>
      <c r="D48" s="62"/>
      <c r="E48" s="1163" t="s">
        <v>13</v>
      </c>
      <c r="F48" s="1163"/>
      <c r="G48" s="1163"/>
      <c r="H48" s="1163"/>
      <c r="I48" s="1163"/>
      <c r="J48" s="1164"/>
      <c r="K48" s="63">
        <v>283</v>
      </c>
      <c r="L48" s="64">
        <v>246</v>
      </c>
      <c r="M48" s="64">
        <v>241</v>
      </c>
      <c r="N48" s="64">
        <v>239</v>
      </c>
      <c r="O48" s="65">
        <v>238</v>
      </c>
      <c r="P48" s="48"/>
      <c r="Q48" s="48"/>
      <c r="R48" s="48"/>
      <c r="S48" s="48"/>
      <c r="T48" s="48"/>
      <c r="U48" s="48"/>
    </row>
    <row r="49" spans="1:21" ht="30.75" customHeight="1" x14ac:dyDescent="0.15">
      <c r="A49" s="48"/>
      <c r="B49" s="1157"/>
      <c r="C49" s="1158"/>
      <c r="D49" s="62"/>
      <c r="E49" s="1163" t="s">
        <v>14</v>
      </c>
      <c r="F49" s="1163"/>
      <c r="G49" s="1163"/>
      <c r="H49" s="1163"/>
      <c r="I49" s="1163"/>
      <c r="J49" s="1164"/>
      <c r="K49" s="63">
        <v>50</v>
      </c>
      <c r="L49" s="64">
        <v>47</v>
      </c>
      <c r="M49" s="64">
        <v>35</v>
      </c>
      <c r="N49" s="64">
        <v>30</v>
      </c>
      <c r="O49" s="65">
        <v>28</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487</v>
      </c>
      <c r="L50" s="64" t="s">
        <v>487</v>
      </c>
      <c r="M50" s="64" t="s">
        <v>487</v>
      </c>
      <c r="N50" s="64">
        <v>0</v>
      </c>
      <c r="O50" s="65">
        <v>0</v>
      </c>
      <c r="P50" s="48"/>
      <c r="Q50" s="48"/>
      <c r="R50" s="48"/>
      <c r="S50" s="48"/>
      <c r="T50" s="48"/>
      <c r="U50" s="48"/>
    </row>
    <row r="51" spans="1:21" ht="30.75" customHeight="1" x14ac:dyDescent="0.15">
      <c r="A51" s="48"/>
      <c r="B51" s="1159"/>
      <c r="C51" s="1160"/>
      <c r="D51" s="66"/>
      <c r="E51" s="1163" t="s">
        <v>16</v>
      </c>
      <c r="F51" s="1163"/>
      <c r="G51" s="1163"/>
      <c r="H51" s="1163"/>
      <c r="I51" s="1163"/>
      <c r="J51" s="1164"/>
      <c r="K51" s="63">
        <v>1</v>
      </c>
      <c r="L51" s="64">
        <v>1</v>
      </c>
      <c r="M51" s="64">
        <v>3</v>
      </c>
      <c r="N51" s="64">
        <v>1</v>
      </c>
      <c r="O51" s="65">
        <v>1</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609</v>
      </c>
      <c r="L52" s="64">
        <v>592</v>
      </c>
      <c r="M52" s="64">
        <v>618</v>
      </c>
      <c r="N52" s="64">
        <v>571</v>
      </c>
      <c r="O52" s="65">
        <v>565</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494</v>
      </c>
      <c r="L53" s="69">
        <v>454</v>
      </c>
      <c r="M53" s="69">
        <v>397</v>
      </c>
      <c r="N53" s="69">
        <v>438</v>
      </c>
      <c r="O53" s="70">
        <v>420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8SFU8pxB0yc8MpDPn9xSW5LnOpE+O81OSKLQmHAEe2YCho4Qxfh3hFeg4kWLbnbDJfQWQZkkPAetmDbOk8DiQ==" saltValue="4FsxiexkJSL+mEzMFjzB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6" t="s">
        <v>30</v>
      </c>
      <c r="C41" s="1187"/>
      <c r="D41" s="105"/>
      <c r="E41" s="1192" t="s">
        <v>31</v>
      </c>
      <c r="F41" s="1192"/>
      <c r="G41" s="1192"/>
      <c r="H41" s="1193"/>
      <c r="I41" s="355">
        <v>6966</v>
      </c>
      <c r="J41" s="356">
        <v>6684</v>
      </c>
      <c r="K41" s="356">
        <v>6475</v>
      </c>
      <c r="L41" s="356">
        <v>6118</v>
      </c>
      <c r="M41" s="357">
        <v>5933</v>
      </c>
    </row>
    <row r="42" spans="2:13" ht="27.75" customHeight="1" x14ac:dyDescent="0.15">
      <c r="B42" s="1188"/>
      <c r="C42" s="1189"/>
      <c r="D42" s="106"/>
      <c r="E42" s="1194" t="s">
        <v>32</v>
      </c>
      <c r="F42" s="1194"/>
      <c r="G42" s="1194"/>
      <c r="H42" s="1195"/>
      <c r="I42" s="358" t="s">
        <v>487</v>
      </c>
      <c r="J42" s="359" t="s">
        <v>487</v>
      </c>
      <c r="K42" s="359" t="s">
        <v>487</v>
      </c>
      <c r="L42" s="359">
        <v>4</v>
      </c>
      <c r="M42" s="360">
        <v>454</v>
      </c>
    </row>
    <row r="43" spans="2:13" ht="27.75" customHeight="1" x14ac:dyDescent="0.15">
      <c r="B43" s="1188"/>
      <c r="C43" s="1189"/>
      <c r="D43" s="106"/>
      <c r="E43" s="1194" t="s">
        <v>33</v>
      </c>
      <c r="F43" s="1194"/>
      <c r="G43" s="1194"/>
      <c r="H43" s="1195"/>
      <c r="I43" s="358">
        <v>3016</v>
      </c>
      <c r="J43" s="359">
        <v>2784</v>
      </c>
      <c r="K43" s="359">
        <v>2540</v>
      </c>
      <c r="L43" s="359">
        <v>2316</v>
      </c>
      <c r="M43" s="360">
        <v>2218</v>
      </c>
    </row>
    <row r="44" spans="2:13" ht="27.75" customHeight="1" x14ac:dyDescent="0.15">
      <c r="B44" s="1188"/>
      <c r="C44" s="1189"/>
      <c r="D44" s="106"/>
      <c r="E44" s="1194" t="s">
        <v>34</v>
      </c>
      <c r="F44" s="1194"/>
      <c r="G44" s="1194"/>
      <c r="H44" s="1195"/>
      <c r="I44" s="358">
        <v>220</v>
      </c>
      <c r="J44" s="359">
        <v>177</v>
      </c>
      <c r="K44" s="359">
        <v>157</v>
      </c>
      <c r="L44" s="359">
        <v>293</v>
      </c>
      <c r="M44" s="360">
        <v>536</v>
      </c>
    </row>
    <row r="45" spans="2:13" ht="27.75" customHeight="1" x14ac:dyDescent="0.15">
      <c r="B45" s="1188"/>
      <c r="C45" s="1189"/>
      <c r="D45" s="106"/>
      <c r="E45" s="1194" t="s">
        <v>35</v>
      </c>
      <c r="F45" s="1194"/>
      <c r="G45" s="1194"/>
      <c r="H45" s="1195"/>
      <c r="I45" s="358">
        <v>764</v>
      </c>
      <c r="J45" s="359">
        <v>711</v>
      </c>
      <c r="K45" s="359">
        <v>720</v>
      </c>
      <c r="L45" s="359">
        <v>721</v>
      </c>
      <c r="M45" s="360">
        <v>733</v>
      </c>
    </row>
    <row r="46" spans="2:13" ht="27.75" customHeight="1" x14ac:dyDescent="0.15">
      <c r="B46" s="1188"/>
      <c r="C46" s="1189"/>
      <c r="D46" s="107"/>
      <c r="E46" s="1194" t="s">
        <v>36</v>
      </c>
      <c r="F46" s="1194"/>
      <c r="G46" s="1194"/>
      <c r="H46" s="1195"/>
      <c r="I46" s="358" t="s">
        <v>487</v>
      </c>
      <c r="J46" s="359" t="s">
        <v>487</v>
      </c>
      <c r="K46" s="359" t="s">
        <v>487</v>
      </c>
      <c r="L46" s="359" t="s">
        <v>487</v>
      </c>
      <c r="M46" s="360" t="s">
        <v>487</v>
      </c>
    </row>
    <row r="47" spans="2:13" ht="27.75" customHeight="1" x14ac:dyDescent="0.15">
      <c r="B47" s="1188"/>
      <c r="C47" s="1189"/>
      <c r="D47" s="108"/>
      <c r="E47" s="1196" t="s">
        <v>37</v>
      </c>
      <c r="F47" s="1197"/>
      <c r="G47" s="1197"/>
      <c r="H47" s="1198"/>
      <c r="I47" s="358" t="s">
        <v>487</v>
      </c>
      <c r="J47" s="359" t="s">
        <v>487</v>
      </c>
      <c r="K47" s="359" t="s">
        <v>487</v>
      </c>
      <c r="L47" s="359" t="s">
        <v>487</v>
      </c>
      <c r="M47" s="360" t="s">
        <v>487</v>
      </c>
    </row>
    <row r="48" spans="2:13" ht="27.75" customHeight="1" x14ac:dyDescent="0.15">
      <c r="B48" s="1188"/>
      <c r="C48" s="1189"/>
      <c r="D48" s="106"/>
      <c r="E48" s="1194" t="s">
        <v>38</v>
      </c>
      <c r="F48" s="1194"/>
      <c r="G48" s="1194"/>
      <c r="H48" s="1195"/>
      <c r="I48" s="358" t="s">
        <v>487</v>
      </c>
      <c r="J48" s="359" t="s">
        <v>487</v>
      </c>
      <c r="K48" s="359" t="s">
        <v>487</v>
      </c>
      <c r="L48" s="359" t="s">
        <v>487</v>
      </c>
      <c r="M48" s="360" t="s">
        <v>487</v>
      </c>
    </row>
    <row r="49" spans="2:13" ht="27.75" customHeight="1" x14ac:dyDescent="0.15">
      <c r="B49" s="1190"/>
      <c r="C49" s="1191"/>
      <c r="D49" s="106"/>
      <c r="E49" s="1194" t="s">
        <v>39</v>
      </c>
      <c r="F49" s="1194"/>
      <c r="G49" s="1194"/>
      <c r="H49" s="1195"/>
      <c r="I49" s="358" t="s">
        <v>487</v>
      </c>
      <c r="J49" s="359" t="s">
        <v>487</v>
      </c>
      <c r="K49" s="359" t="s">
        <v>487</v>
      </c>
      <c r="L49" s="359" t="s">
        <v>487</v>
      </c>
      <c r="M49" s="360" t="s">
        <v>487</v>
      </c>
    </row>
    <row r="50" spans="2:13" ht="27.75" customHeight="1" x14ac:dyDescent="0.15">
      <c r="B50" s="1199" t="s">
        <v>40</v>
      </c>
      <c r="C50" s="1200"/>
      <c r="D50" s="109"/>
      <c r="E50" s="1194" t="s">
        <v>41</v>
      </c>
      <c r="F50" s="1194"/>
      <c r="G50" s="1194"/>
      <c r="H50" s="1195"/>
      <c r="I50" s="358">
        <v>6549</v>
      </c>
      <c r="J50" s="359">
        <v>7547</v>
      </c>
      <c r="K50" s="359">
        <v>7845</v>
      </c>
      <c r="L50" s="359">
        <v>7611</v>
      </c>
      <c r="M50" s="360">
        <v>7453</v>
      </c>
    </row>
    <row r="51" spans="2:13" ht="27.75" customHeight="1" x14ac:dyDescent="0.15">
      <c r="B51" s="1188"/>
      <c r="C51" s="1189"/>
      <c r="D51" s="106"/>
      <c r="E51" s="1194" t="s">
        <v>42</v>
      </c>
      <c r="F51" s="1194"/>
      <c r="G51" s="1194"/>
      <c r="H51" s="1195"/>
      <c r="I51" s="358">
        <v>6</v>
      </c>
      <c r="J51" s="359">
        <v>4</v>
      </c>
      <c r="K51" s="359">
        <v>2</v>
      </c>
      <c r="L51" s="359" t="s">
        <v>487</v>
      </c>
      <c r="M51" s="360" t="s">
        <v>487</v>
      </c>
    </row>
    <row r="52" spans="2:13" ht="27.75" customHeight="1" x14ac:dyDescent="0.15">
      <c r="B52" s="1190"/>
      <c r="C52" s="1191"/>
      <c r="D52" s="106"/>
      <c r="E52" s="1194" t="s">
        <v>43</v>
      </c>
      <c r="F52" s="1194"/>
      <c r="G52" s="1194"/>
      <c r="H52" s="1195"/>
      <c r="I52" s="358">
        <v>6421</v>
      </c>
      <c r="J52" s="359">
        <v>6247</v>
      </c>
      <c r="K52" s="359">
        <v>6047</v>
      </c>
      <c r="L52" s="359">
        <v>5831</v>
      </c>
      <c r="M52" s="360">
        <v>5767</v>
      </c>
    </row>
    <row r="53" spans="2:13" ht="27.75" customHeight="1" thickBot="1" x14ac:dyDescent="0.2">
      <c r="B53" s="1201" t="s">
        <v>19</v>
      </c>
      <c r="C53" s="1202"/>
      <c r="D53" s="110"/>
      <c r="E53" s="1203" t="s">
        <v>44</v>
      </c>
      <c r="F53" s="1203"/>
      <c r="G53" s="1203"/>
      <c r="H53" s="1204"/>
      <c r="I53" s="361">
        <v>-2010</v>
      </c>
      <c r="J53" s="362">
        <v>-3441</v>
      </c>
      <c r="K53" s="362">
        <v>-4001</v>
      </c>
      <c r="L53" s="362">
        <v>-3991</v>
      </c>
      <c r="M53" s="363">
        <v>-3344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wlLtcAPaeeFkHJEAGPmRNfl7ZU10zleBXEJdwFZRJFT0+pIaOp9xj30mCMDArk+cIqAWxi+NjFOgUaO2izi7Q==" saltValue="UInFQNXVHsbn7yiMQZi8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1181</v>
      </c>
      <c r="G55" s="122">
        <v>1190</v>
      </c>
      <c r="H55" s="123">
        <v>1267</v>
      </c>
    </row>
    <row r="56" spans="2:8" ht="52.5" customHeight="1" x14ac:dyDescent="0.15">
      <c r="B56" s="124"/>
      <c r="C56" s="1215" t="s">
        <v>47</v>
      </c>
      <c r="D56" s="1215"/>
      <c r="E56" s="1216"/>
      <c r="F56" s="125">
        <v>94</v>
      </c>
      <c r="G56" s="125">
        <v>94</v>
      </c>
      <c r="H56" s="126">
        <v>118</v>
      </c>
    </row>
    <row r="57" spans="2:8" ht="53.25" customHeight="1" x14ac:dyDescent="0.15">
      <c r="B57" s="124"/>
      <c r="C57" s="1217" t="s">
        <v>48</v>
      </c>
      <c r="D57" s="1217"/>
      <c r="E57" s="1218"/>
      <c r="F57" s="127">
        <v>8034</v>
      </c>
      <c r="G57" s="127">
        <v>7747</v>
      </c>
      <c r="H57" s="128">
        <v>7499</v>
      </c>
    </row>
    <row r="58" spans="2:8" ht="45.75" customHeight="1" x14ac:dyDescent="0.15">
      <c r="B58" s="129"/>
      <c r="C58" s="1205" t="s">
        <v>555</v>
      </c>
      <c r="D58" s="1206"/>
      <c r="E58" s="1207"/>
      <c r="F58" s="130">
        <v>4098</v>
      </c>
      <c r="G58" s="130">
        <v>4106</v>
      </c>
      <c r="H58" s="131">
        <v>4093</v>
      </c>
    </row>
    <row r="59" spans="2:8" ht="45.75" customHeight="1" x14ac:dyDescent="0.15">
      <c r="B59" s="129"/>
      <c r="C59" s="1205" t="s">
        <v>556</v>
      </c>
      <c r="D59" s="1206"/>
      <c r="E59" s="1207"/>
      <c r="F59" s="130">
        <v>1388</v>
      </c>
      <c r="G59" s="130">
        <v>1388</v>
      </c>
      <c r="H59" s="131">
        <v>1386</v>
      </c>
    </row>
    <row r="60" spans="2:8" ht="45.75" customHeight="1" x14ac:dyDescent="0.15">
      <c r="B60" s="129"/>
      <c r="C60" s="1205" t="s">
        <v>557</v>
      </c>
      <c r="D60" s="1206"/>
      <c r="E60" s="1207"/>
      <c r="F60" s="130">
        <v>1297</v>
      </c>
      <c r="G60" s="130">
        <v>1349</v>
      </c>
      <c r="H60" s="131">
        <v>1356</v>
      </c>
    </row>
    <row r="61" spans="2:8" ht="45.75" customHeight="1" x14ac:dyDescent="0.15">
      <c r="B61" s="129"/>
      <c r="C61" s="1205" t="s">
        <v>558</v>
      </c>
      <c r="D61" s="1206"/>
      <c r="E61" s="1207"/>
      <c r="F61" s="130">
        <v>267</v>
      </c>
      <c r="G61" s="130">
        <v>222</v>
      </c>
      <c r="H61" s="131">
        <v>196</v>
      </c>
    </row>
    <row r="62" spans="2:8" ht="45.75" customHeight="1" thickBot="1" x14ac:dyDescent="0.2">
      <c r="B62" s="132"/>
      <c r="C62" s="1208" t="s">
        <v>559</v>
      </c>
      <c r="D62" s="1209"/>
      <c r="E62" s="1210"/>
      <c r="F62" s="133">
        <v>86</v>
      </c>
      <c r="G62" s="133">
        <v>109</v>
      </c>
      <c r="H62" s="134">
        <v>142</v>
      </c>
    </row>
    <row r="63" spans="2:8" ht="52.5" customHeight="1" thickBot="1" x14ac:dyDescent="0.2">
      <c r="B63" s="135"/>
      <c r="C63" s="1211" t="s">
        <v>49</v>
      </c>
      <c r="D63" s="1211"/>
      <c r="E63" s="1212"/>
      <c r="F63" s="136">
        <v>9308</v>
      </c>
      <c r="G63" s="136">
        <v>9031</v>
      </c>
      <c r="H63" s="137">
        <v>8884</v>
      </c>
    </row>
    <row r="64" spans="2:8" x14ac:dyDescent="0.15"/>
  </sheetData>
  <sheetProtection algorithmName="SHA-512" hashValue="oPTrOXOwv68NARwoU8occHyP51jEf0+Q2W+Xxu+QZquRc0ogQU75M4X7wKzHx2AzXDYYnyUD8HAYL541TRDdRA==" saltValue="qbBqPAsp9rA9vp5g5TFj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255459</v>
      </c>
      <c r="E3" s="156"/>
      <c r="F3" s="157">
        <v>190274</v>
      </c>
      <c r="G3" s="158"/>
      <c r="H3" s="159"/>
    </row>
    <row r="4" spans="1:8" x14ac:dyDescent="0.15">
      <c r="A4" s="160"/>
      <c r="B4" s="161"/>
      <c r="C4" s="162"/>
      <c r="D4" s="163">
        <v>150202</v>
      </c>
      <c r="E4" s="164"/>
      <c r="F4" s="165">
        <v>88584</v>
      </c>
      <c r="G4" s="166"/>
      <c r="H4" s="167"/>
    </row>
    <row r="5" spans="1:8" x14ac:dyDescent="0.15">
      <c r="A5" s="148" t="s">
        <v>520</v>
      </c>
      <c r="B5" s="153"/>
      <c r="C5" s="154"/>
      <c r="D5" s="155">
        <v>363276</v>
      </c>
      <c r="E5" s="156"/>
      <c r="F5" s="157">
        <v>200194</v>
      </c>
      <c r="G5" s="158"/>
      <c r="H5" s="159"/>
    </row>
    <row r="6" spans="1:8" x14ac:dyDescent="0.15">
      <c r="A6" s="160"/>
      <c r="B6" s="161"/>
      <c r="C6" s="162"/>
      <c r="D6" s="163">
        <v>320709</v>
      </c>
      <c r="E6" s="164"/>
      <c r="F6" s="165">
        <v>106422</v>
      </c>
      <c r="G6" s="166"/>
      <c r="H6" s="167"/>
    </row>
    <row r="7" spans="1:8" x14ac:dyDescent="0.15">
      <c r="A7" s="148" t="s">
        <v>521</v>
      </c>
      <c r="B7" s="153"/>
      <c r="C7" s="154"/>
      <c r="D7" s="155">
        <v>384057</v>
      </c>
      <c r="E7" s="156"/>
      <c r="F7" s="157">
        <v>196914</v>
      </c>
      <c r="G7" s="158"/>
      <c r="H7" s="159"/>
    </row>
    <row r="8" spans="1:8" x14ac:dyDescent="0.15">
      <c r="A8" s="160"/>
      <c r="B8" s="161"/>
      <c r="C8" s="162"/>
      <c r="D8" s="163">
        <v>342891</v>
      </c>
      <c r="E8" s="164"/>
      <c r="F8" s="165">
        <v>98966</v>
      </c>
      <c r="G8" s="166"/>
      <c r="H8" s="167"/>
    </row>
    <row r="9" spans="1:8" x14ac:dyDescent="0.15">
      <c r="A9" s="148" t="s">
        <v>522</v>
      </c>
      <c r="B9" s="153"/>
      <c r="C9" s="154"/>
      <c r="D9" s="155">
        <v>355608</v>
      </c>
      <c r="E9" s="156"/>
      <c r="F9" s="157">
        <v>204757</v>
      </c>
      <c r="G9" s="158"/>
      <c r="H9" s="159"/>
    </row>
    <row r="10" spans="1:8" x14ac:dyDescent="0.15">
      <c r="A10" s="160"/>
      <c r="B10" s="161"/>
      <c r="C10" s="162"/>
      <c r="D10" s="163">
        <v>306467</v>
      </c>
      <c r="E10" s="164"/>
      <c r="F10" s="165">
        <v>106071</v>
      </c>
      <c r="G10" s="166"/>
      <c r="H10" s="167"/>
    </row>
    <row r="11" spans="1:8" x14ac:dyDescent="0.15">
      <c r="A11" s="148" t="s">
        <v>523</v>
      </c>
      <c r="B11" s="153"/>
      <c r="C11" s="154"/>
      <c r="D11" s="155">
        <v>283918</v>
      </c>
      <c r="E11" s="156"/>
      <c r="F11" s="157">
        <v>194971</v>
      </c>
      <c r="G11" s="158"/>
      <c r="H11" s="159"/>
    </row>
    <row r="12" spans="1:8" x14ac:dyDescent="0.15">
      <c r="A12" s="160"/>
      <c r="B12" s="161"/>
      <c r="C12" s="168"/>
      <c r="D12" s="163">
        <v>211959</v>
      </c>
      <c r="E12" s="164"/>
      <c r="F12" s="165">
        <v>105966</v>
      </c>
      <c r="G12" s="166"/>
      <c r="H12" s="167"/>
    </row>
    <row r="13" spans="1:8" x14ac:dyDescent="0.15">
      <c r="A13" s="148"/>
      <c r="B13" s="153"/>
      <c r="C13" s="169"/>
      <c r="D13" s="170">
        <v>328464</v>
      </c>
      <c r="E13" s="171"/>
      <c r="F13" s="172">
        <v>197422</v>
      </c>
      <c r="G13" s="173"/>
      <c r="H13" s="159"/>
    </row>
    <row r="14" spans="1:8" x14ac:dyDescent="0.15">
      <c r="A14" s="160"/>
      <c r="B14" s="161"/>
      <c r="C14" s="162"/>
      <c r="D14" s="163">
        <v>266446</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v>
      </c>
      <c r="C19" s="174">
        <f>ROUND(VALUE(SUBSTITUTE(実質収支比率等に係る経年分析!G$48,"▲","-")),2)</f>
        <v>8.11</v>
      </c>
      <c r="D19" s="174">
        <f>ROUND(VALUE(SUBSTITUTE(実質収支比率等に係る経年分析!H$48,"▲","-")),2)</f>
        <v>4.8099999999999996</v>
      </c>
      <c r="E19" s="174">
        <f>ROUND(VALUE(SUBSTITUTE(実質収支比率等に係る経年分析!I$48,"▲","-")),2)</f>
        <v>9.01</v>
      </c>
      <c r="F19" s="174">
        <f>ROUND(VALUE(SUBSTITUTE(実質収支比率等に係る経年分析!J$48,"▲","-")),2)</f>
        <v>11.45</v>
      </c>
    </row>
    <row r="20" spans="1:11" x14ac:dyDescent="0.15">
      <c r="A20" s="174" t="s">
        <v>53</v>
      </c>
      <c r="B20" s="174">
        <f>ROUND(VALUE(SUBSTITUTE(実質収支比率等に係る経年分析!F$47,"▲","-")),2)</f>
        <v>7.88</v>
      </c>
      <c r="C20" s="174">
        <f>ROUND(VALUE(SUBSTITUTE(実質収支比率等に係る経年分析!G$47,"▲","-")),2)</f>
        <v>13.95</v>
      </c>
      <c r="D20" s="174">
        <f>ROUND(VALUE(SUBSTITUTE(実質収支比率等に係る経年分析!H$47,"▲","-")),2)</f>
        <v>30.49</v>
      </c>
      <c r="E20" s="174">
        <f>ROUND(VALUE(SUBSTITUTE(実質収支比率等に係る経年分析!I$47,"▲","-")),2)</f>
        <v>32.36</v>
      </c>
      <c r="F20" s="174">
        <f>ROUND(VALUE(SUBSTITUTE(実質収支比率等に係る経年分析!J$47,"▲","-")),2)</f>
        <v>34.799999999999997</v>
      </c>
    </row>
    <row r="21" spans="1:11" x14ac:dyDescent="0.15">
      <c r="A21" s="174" t="s">
        <v>54</v>
      </c>
      <c r="B21" s="174">
        <f>IF(ISNUMBER(VALUE(SUBSTITUTE(実質収支比率等に係る経年分析!F$49,"▲","-"))),ROUND(VALUE(SUBSTITUTE(実質収支比率等に係る経年分析!F$49,"▲","-")),2),NA())</f>
        <v>1.1599999999999999</v>
      </c>
      <c r="C21" s="174">
        <f>IF(ISNUMBER(VALUE(SUBSTITUTE(実質収支比率等に係る経年分析!G$49,"▲","-"))),ROUND(VALUE(SUBSTITUTE(実質収支比率等に係る経年分析!G$49,"▲","-")),2),NA())</f>
        <v>3.99</v>
      </c>
      <c r="D21" s="174">
        <f>IF(ISNUMBER(VALUE(SUBSTITUTE(実質収支比率等に係る経年分析!H$49,"▲","-"))),ROUND(VALUE(SUBSTITUTE(実質収支比率等に係る経年分析!H$49,"▲","-")),2),NA())</f>
        <v>7.46</v>
      </c>
      <c r="E21" s="174">
        <f>IF(ISNUMBER(VALUE(SUBSTITUTE(実質収支比率等に係る経年分析!I$49,"▲","-"))),ROUND(VALUE(SUBSTITUTE(実質収支比率等に係る経年分析!I$49,"▲","-")),2),NA())</f>
        <v>-0.73</v>
      </c>
      <c r="F21" s="174">
        <f>IF(ISNUMBER(VALUE(SUBSTITUTE(実質収支比率等に係る経年分析!J$49,"▲","-"))),ROUND(VALUE(SUBSTITUTE(実質収支比率等に係る経年分析!J$49,"▲","-")),2),NA())</f>
        <v>-4.5199999999999996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4.8099999999999996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609</v>
      </c>
      <c r="E42" s="176"/>
      <c r="F42" s="176"/>
      <c r="G42" s="176">
        <f>'実質公債費比率（分子）の構造'!L$52</f>
        <v>592</v>
      </c>
      <c r="H42" s="176"/>
      <c r="I42" s="176"/>
      <c r="J42" s="176">
        <f>'実質公債費比率（分子）の構造'!M$52</f>
        <v>618</v>
      </c>
      <c r="K42" s="176"/>
      <c r="L42" s="176"/>
      <c r="M42" s="176">
        <f>'実質公債費比率（分子）の構造'!N$52</f>
        <v>571</v>
      </c>
      <c r="N42" s="176"/>
      <c r="O42" s="176"/>
      <c r="P42" s="176">
        <f>'実質公債費比率（分子）の構造'!O$52</f>
        <v>565</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3</v>
      </c>
      <c r="I43" s="176"/>
      <c r="J43" s="176"/>
      <c r="K43" s="176">
        <f>'実質公債費比率（分子）の構造'!N$51</f>
        <v>1</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50</v>
      </c>
      <c r="C45" s="176"/>
      <c r="D45" s="176"/>
      <c r="E45" s="176">
        <f>'実質公債費比率（分子）の構造'!L$49</f>
        <v>47</v>
      </c>
      <c r="F45" s="176"/>
      <c r="G45" s="176"/>
      <c r="H45" s="176">
        <f>'実質公債費比率（分子）の構造'!M$49</f>
        <v>35</v>
      </c>
      <c r="I45" s="176"/>
      <c r="J45" s="176"/>
      <c r="K45" s="176">
        <f>'実質公債費比率（分子）の構造'!N$49</f>
        <v>30</v>
      </c>
      <c r="L45" s="176"/>
      <c r="M45" s="176"/>
      <c r="N45" s="176">
        <f>'実質公債費比率（分子）の構造'!O$49</f>
        <v>28</v>
      </c>
      <c r="O45" s="176"/>
      <c r="P45" s="176"/>
    </row>
    <row r="46" spans="1:16" x14ac:dyDescent="0.15">
      <c r="A46" s="176" t="s">
        <v>64</v>
      </c>
      <c r="B46" s="176">
        <f>'実質公債費比率（分子）の構造'!K$48</f>
        <v>283</v>
      </c>
      <c r="C46" s="176"/>
      <c r="D46" s="176"/>
      <c r="E46" s="176">
        <f>'実質公債費比率（分子）の構造'!L$48</f>
        <v>246</v>
      </c>
      <c r="F46" s="176"/>
      <c r="G46" s="176"/>
      <c r="H46" s="176">
        <f>'実質公債費比率（分子）の構造'!M$48</f>
        <v>241</v>
      </c>
      <c r="I46" s="176"/>
      <c r="J46" s="176"/>
      <c r="K46" s="176">
        <f>'実質公債費比率（分子）の構造'!N$48</f>
        <v>239</v>
      </c>
      <c r="L46" s="176"/>
      <c r="M46" s="176"/>
      <c r="N46" s="176">
        <f>'実質公債費比率（分子）の構造'!O$48</f>
        <v>238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769</v>
      </c>
      <c r="C49" s="176"/>
      <c r="D49" s="176"/>
      <c r="E49" s="176">
        <f>'実質公債費比率（分子）の構造'!L$45</f>
        <v>752</v>
      </c>
      <c r="F49" s="176"/>
      <c r="G49" s="176"/>
      <c r="H49" s="176">
        <f>'実質公債費比率（分子）の構造'!M$45</f>
        <v>736</v>
      </c>
      <c r="I49" s="176"/>
      <c r="J49" s="176"/>
      <c r="K49" s="176">
        <f>'実質公債費比率（分子）の構造'!N$45</f>
        <v>739</v>
      </c>
      <c r="L49" s="176"/>
      <c r="M49" s="176"/>
      <c r="N49" s="176">
        <f>'実質公債費比率（分子）の構造'!O$45</f>
        <v>718</v>
      </c>
      <c r="O49" s="176"/>
      <c r="P49" s="176"/>
    </row>
    <row r="50" spans="1:16" x14ac:dyDescent="0.15">
      <c r="A50" s="176" t="s">
        <v>67</v>
      </c>
      <c r="B50" s="176" t="e">
        <f>NA()</f>
        <v>#N/A</v>
      </c>
      <c r="C50" s="176">
        <f>IF(ISNUMBER('実質公債費比率（分子）の構造'!K$53),'実質公債費比率（分子）の構造'!K$53,NA())</f>
        <v>494</v>
      </c>
      <c r="D50" s="176" t="e">
        <f>NA()</f>
        <v>#N/A</v>
      </c>
      <c r="E50" s="176" t="e">
        <f>NA()</f>
        <v>#N/A</v>
      </c>
      <c r="F50" s="176">
        <f>IF(ISNUMBER('実質公債費比率（分子）の構造'!L$53),'実質公債費比率（分子）の構造'!L$53,NA())</f>
        <v>454</v>
      </c>
      <c r="G50" s="176" t="e">
        <f>NA()</f>
        <v>#N/A</v>
      </c>
      <c r="H50" s="176" t="e">
        <f>NA()</f>
        <v>#N/A</v>
      </c>
      <c r="I50" s="176">
        <f>IF(ISNUMBER('実質公債費比率（分子）の構造'!M$53),'実質公債費比率（分子）の構造'!M$53,NA())</f>
        <v>397</v>
      </c>
      <c r="J50" s="176" t="e">
        <f>NA()</f>
        <v>#N/A</v>
      </c>
      <c r="K50" s="176" t="e">
        <f>NA()</f>
        <v>#N/A</v>
      </c>
      <c r="L50" s="176">
        <f>IF(ISNUMBER('実質公債費比率（分子）の構造'!N$53),'実質公債費比率（分子）の構造'!N$53,NA())</f>
        <v>438</v>
      </c>
      <c r="M50" s="176" t="e">
        <f>NA()</f>
        <v>#N/A</v>
      </c>
      <c r="N50" s="176" t="e">
        <f>NA()</f>
        <v>#N/A</v>
      </c>
      <c r="O50" s="176">
        <f>IF(ISNUMBER('実質公債費比率（分子）の構造'!O$53),'実質公債費比率（分子）の構造'!O$53,NA())</f>
        <v>420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6421</v>
      </c>
      <c r="E56" s="175"/>
      <c r="F56" s="175"/>
      <c r="G56" s="175">
        <f>'将来負担比率（分子）の構造'!J$52</f>
        <v>6247</v>
      </c>
      <c r="H56" s="175"/>
      <c r="I56" s="175"/>
      <c r="J56" s="175">
        <f>'将来負担比率（分子）の構造'!K$52</f>
        <v>6047</v>
      </c>
      <c r="K56" s="175"/>
      <c r="L56" s="175"/>
      <c r="M56" s="175">
        <f>'将来負担比率（分子）の構造'!L$52</f>
        <v>5831</v>
      </c>
      <c r="N56" s="175"/>
      <c r="O56" s="175"/>
      <c r="P56" s="175">
        <f>'将来負担比率（分子）の構造'!M$52</f>
        <v>5767</v>
      </c>
    </row>
    <row r="57" spans="1:16" x14ac:dyDescent="0.15">
      <c r="A57" s="175" t="s">
        <v>42</v>
      </c>
      <c r="B57" s="175"/>
      <c r="C57" s="175"/>
      <c r="D57" s="175">
        <f>'将来負担比率（分子）の構造'!I$51</f>
        <v>6</v>
      </c>
      <c r="E57" s="175"/>
      <c r="F57" s="175"/>
      <c r="G57" s="175">
        <f>'将来負担比率（分子）の構造'!J$51</f>
        <v>4</v>
      </c>
      <c r="H57" s="175"/>
      <c r="I57" s="175"/>
      <c r="J57" s="175">
        <f>'将来負担比率（分子）の構造'!K$51</f>
        <v>2</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6549</v>
      </c>
      <c r="E58" s="175"/>
      <c r="F58" s="175"/>
      <c r="G58" s="175">
        <f>'将来負担比率（分子）の構造'!J$50</f>
        <v>7547</v>
      </c>
      <c r="H58" s="175"/>
      <c r="I58" s="175"/>
      <c r="J58" s="175">
        <f>'将来負担比率（分子）の構造'!K$50</f>
        <v>7845</v>
      </c>
      <c r="K58" s="175"/>
      <c r="L58" s="175"/>
      <c r="M58" s="175">
        <f>'将来負担比率（分子）の構造'!L$50</f>
        <v>7611</v>
      </c>
      <c r="N58" s="175"/>
      <c r="O58" s="175"/>
      <c r="P58" s="175">
        <f>'将来負担比率（分子）の構造'!M$50</f>
        <v>7453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764</v>
      </c>
      <c r="C62" s="175"/>
      <c r="D62" s="175"/>
      <c r="E62" s="175">
        <f>'将来負担比率（分子）の構造'!J$45</f>
        <v>711</v>
      </c>
      <c r="F62" s="175"/>
      <c r="G62" s="175"/>
      <c r="H62" s="175">
        <f>'将来負担比率（分子）の構造'!K$45</f>
        <v>720</v>
      </c>
      <c r="I62" s="175"/>
      <c r="J62" s="175"/>
      <c r="K62" s="175">
        <f>'将来負担比率（分子）の構造'!L$45</f>
        <v>721</v>
      </c>
      <c r="L62" s="175"/>
      <c r="M62" s="175"/>
      <c r="N62" s="175">
        <f>'将来負担比率（分子）の構造'!M$45</f>
        <v>733</v>
      </c>
      <c r="O62" s="175"/>
      <c r="P62" s="175"/>
    </row>
    <row r="63" spans="1:16" x14ac:dyDescent="0.15">
      <c r="A63" s="175" t="s">
        <v>34</v>
      </c>
      <c r="B63" s="175">
        <f>'将来負担比率（分子）の構造'!I$44</f>
        <v>220</v>
      </c>
      <c r="C63" s="175"/>
      <c r="D63" s="175"/>
      <c r="E63" s="175">
        <f>'将来負担比率（分子）の構造'!J$44</f>
        <v>177</v>
      </c>
      <c r="F63" s="175"/>
      <c r="G63" s="175"/>
      <c r="H63" s="175">
        <f>'将来負担比率（分子）の構造'!K$44</f>
        <v>157</v>
      </c>
      <c r="I63" s="175"/>
      <c r="J63" s="175"/>
      <c r="K63" s="175">
        <f>'将来負担比率（分子）の構造'!L$44</f>
        <v>293</v>
      </c>
      <c r="L63" s="175"/>
      <c r="M63" s="175"/>
      <c r="N63" s="175">
        <f>'将来負担比率（分子）の構造'!M$44</f>
        <v>536</v>
      </c>
      <c r="O63" s="175"/>
      <c r="P63" s="175"/>
    </row>
    <row r="64" spans="1:16" x14ac:dyDescent="0.15">
      <c r="A64" s="175" t="s">
        <v>33</v>
      </c>
      <c r="B64" s="175">
        <f>'将来負担比率（分子）の構造'!I$43</f>
        <v>3016</v>
      </c>
      <c r="C64" s="175"/>
      <c r="D64" s="175"/>
      <c r="E64" s="175">
        <f>'将来負担比率（分子）の構造'!J$43</f>
        <v>2784</v>
      </c>
      <c r="F64" s="175"/>
      <c r="G64" s="175"/>
      <c r="H64" s="175">
        <f>'将来負担比率（分子）の構造'!K$43</f>
        <v>2540</v>
      </c>
      <c r="I64" s="175"/>
      <c r="J64" s="175"/>
      <c r="K64" s="175">
        <f>'将来負担比率（分子）の構造'!L$43</f>
        <v>2316</v>
      </c>
      <c r="L64" s="175"/>
      <c r="M64" s="175"/>
      <c r="N64" s="175">
        <f>'将来負担比率（分子）の構造'!M$43</f>
        <v>2218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4</v>
      </c>
      <c r="L65" s="175"/>
      <c r="M65" s="175"/>
      <c r="N65" s="175">
        <f>'将来負担比率（分子）の構造'!M$42</f>
        <v>454</v>
      </c>
      <c r="O65" s="175"/>
      <c r="P65" s="175"/>
    </row>
    <row r="66" spans="1:16" x14ac:dyDescent="0.15">
      <c r="A66" s="175" t="s">
        <v>31</v>
      </c>
      <c r="B66" s="175">
        <f>'将来負担比率（分子）の構造'!I$41</f>
        <v>6966</v>
      </c>
      <c r="C66" s="175"/>
      <c r="D66" s="175"/>
      <c r="E66" s="175">
        <f>'将来負担比率（分子）の構造'!J$41</f>
        <v>6684</v>
      </c>
      <c r="F66" s="175"/>
      <c r="G66" s="175"/>
      <c r="H66" s="175">
        <f>'将来負担比率（分子）の構造'!K$41</f>
        <v>6475</v>
      </c>
      <c r="I66" s="175"/>
      <c r="J66" s="175"/>
      <c r="K66" s="175">
        <f>'将来負担比率（分子）の構造'!L$41</f>
        <v>6118</v>
      </c>
      <c r="L66" s="175"/>
      <c r="M66" s="175"/>
      <c r="N66" s="175">
        <f>'将来負担比率（分子）の構造'!M$41</f>
        <v>5933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1181</v>
      </c>
      <c r="C72" s="179">
        <f>基金残高に係る経年分析!G55</f>
        <v>1190</v>
      </c>
      <c r="D72" s="179">
        <f>基金残高に係る経年分析!H55</f>
        <v>1267</v>
      </c>
    </row>
    <row r="73" spans="1:16" x14ac:dyDescent="0.15">
      <c r="A73" s="178" t="s">
        <v>74</v>
      </c>
      <c r="B73" s="179">
        <f>基金残高に係る経年分析!F56</f>
        <v>94</v>
      </c>
      <c r="C73" s="179">
        <f>基金残高に係る経年分析!G56</f>
        <v>94</v>
      </c>
      <c r="D73" s="179">
        <f>基金残高に係る経年分析!H56</f>
        <v>118</v>
      </c>
    </row>
    <row r="74" spans="1:16" x14ac:dyDescent="0.15">
      <c r="A74" s="178" t="s">
        <v>75</v>
      </c>
      <c r="B74" s="179">
        <f>基金残高に係る経年分析!F57</f>
        <v>8034</v>
      </c>
      <c r="C74" s="179">
        <f>基金残高に係る経年分析!G57</f>
        <v>7747</v>
      </c>
      <c r="D74" s="179">
        <f>基金残高に係る経年分析!H57</f>
        <v>7499</v>
      </c>
    </row>
  </sheetData>
  <sheetProtection algorithmName="SHA-512" hashValue="v7BbW82p/b7DgAJ3t9+bW4lVz19kKP6grOAcs4dnXZeoHYASBcZTwmoS8J2LTorcBTtDPfTGqnOnmZMr6qXyHA==" saltValue="IkQGiSuWkBXyhXHc07EP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2025-03-21T00:38:15Z</cp:lastPrinted>
  <dcterms:created xsi:type="dcterms:W3CDTF">2025-02-19T00:30:57Z</dcterms:created>
  <dcterms:modified xsi:type="dcterms:W3CDTF">2025-03-24T00:04:43Z</dcterms:modified>
  <cp:category/>
</cp:coreProperties>
</file>