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35" i="9"/>
  <c r="CO34" i="9"/>
  <c r="BW34" i="9"/>
  <c r="BW35" i="9" s="1"/>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<sst xmlns="http://schemas.openxmlformats.org/spreadsheetml/2006/main" count="987" uniqueCount="531">
  <si>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</si>
  <si>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</si>
  <si>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</si>
  <si>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</si>
  <si>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</si>
  <si>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</si>
  <si>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</si>
  <si>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</si>
  <si>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</si>
  <si>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</si>
  <si>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</si>
  <si>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</si>
  <si>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</si>
  <si>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</si>
  <si>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</si>
  <si>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</si>
  <si>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</si>
  <si>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</si>
  <si>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</si>
  <si>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</si>
  <si>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</si>
  <si>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</si>
  <si>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</si>
  <si>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</si>
  <si>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</si>
  <si>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</si>
  <si>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</si>
  <si>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</si>
  <si>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</si>
  <si>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</si>
  <si>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</si>
  <si>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</si>
  <si>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</si>
  <si>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</si>
  <si>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</si>
  <si>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</si>
  <si>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</si>
  <si>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</si>
  <si>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</si>
  <si>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</si>
  <si>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</si>
  <si>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</si>
  <si>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</si>
  <si>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</si>
  <si>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</si>
  <si>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</si>
  <si>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</si>
  <si>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</si>
  <si>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</si>
  <si>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</si>
  <si>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</si>
  <si>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</si>
  <si>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</si>
  <si>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</si>
  <si>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</si>
  <si>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</si>
  <si>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</si>
  <si>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</si>
  <si>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</si>
  <si>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</si>
  <si>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</si>
  <si>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</si>
  <si>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</si>
  <si>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</si>
  <si>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</si>
  <si>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</si>
  <si>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</si>
  <si>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</si>
  <si>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</si>
  <si>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</si>
  <si>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</si>
  <si>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</si>
  <si>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</si>
  <si>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</si>
  <si>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</si>
  <si>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</si>
  <si>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</si>
  <si>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</si>
  <si>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</si>
  <si>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</si>
  <si>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</si>
  <si>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</si>
  <si>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</si>
  <si>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</si>
  <si>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</si>
  <si>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</si>
  <si>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</si>
  <si>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</si>
  <si>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</si>
  <si>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</si>
  <si>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</si>
  <si>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</si>
  <si>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</si>
  <si>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</si>
  <si>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</si>
  <si>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</si>
  <si>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</si>
  <si>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</si>
  <si>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</si>
  <si>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</si>
  <si>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</si>
  <si>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</si>
  <si>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</si>
  <si>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</si>
  <si>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</si>
  <si>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</si>
  <si>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</si>
  <si>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</si>
  <si>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</si>
  <si>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</si>
  <si>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</si>
  <si>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</si>
  <si>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</si>
  <si>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</si>
  <si>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</si>
  <si>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</si>
  <si>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</si>
  <si>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</si>
  <si>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</si>
  <si>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</si>
  <si>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</si>
  <si>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</si>
  <si>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</si>
  <si>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</si>
  <si>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</si>
  <si>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</si>
  <si>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</si>
  <si>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</si>
  <si>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</si>
  <si>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</si>
  <si>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</si>
  <si>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</si>
  <si>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</si>
  <si>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</si>
  <si>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</si>
  <si>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</si>
  <si>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</si>
  <si>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</si>
  <si>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</si>
  <si>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</si>
  <si>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</si>
  <si>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</si>
  <si>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</si>
  <si>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</si>
  <si>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</si>
  <si>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</si>
  <si>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</si>
  <si>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</si>
  <si>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</si>
  <si>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</si>
  <si>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</si>
  <si>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</si>
  <si>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</si>
  <si>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</si>
  <si>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</si>
  <si>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</si>
  <si>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</si>
  <si>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</si>
  <si>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</si>
  <si>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</si>
  <si>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</si>
  <si>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</si>
  <si>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</si>
  <si>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</si>
  <si>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</si>
  <si>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</si>
  <si>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</si>
  <si>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</si>
  <si>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</si>
  <si>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</si>
  <si>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</si>
  <si>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</si>
  <si>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</si>
  <si>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</si>
  <si>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</si>
  <si>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</si>
  <si>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</si>
  <si>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</si>
  <si>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</si>
  <si>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</si>
  <si>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</si>
  <si>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</si>
  <si>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</si>
  <si>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</si>
  <si>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</si>
  <si>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</si>
  <si>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</si>
  <si>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</si>
  <si>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</si>
  <si>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</si>
  <si>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</si>
  <si>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</si>
  <si>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</si>
  <si>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</si>
  <si>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青森県風間浦村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</si>
  <si>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</si>
  <si>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</si>
  <si>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</si>
  <si>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</si>
  <si>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</si>
  <si>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</si>
  <si>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</si>
  <si>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</si>
  <si>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</si>
  <si>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</si>
  <si>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</si>
  <si>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</si>
  <si>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</si>
  <si>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</si>
  <si>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</si>
  <si>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</si>
  <si>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</si>
  <si>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</si>
  <si>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</si>
  <si>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</si>
  <si>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</si>
  <si>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</si>
  <si>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</si>
  <si>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</si>
  <si>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</si>
  <si>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</si>
  <si>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</si>
  <si>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</si>
  <si>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</si>
  <si>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</si>
  <si>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</si>
  <si>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</si>
  <si>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</si>
  <si>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</si>
  <si>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</si>
  <si>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</si>
  <si>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</si>
  <si>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</si>
  <si>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</si>
  <si>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</si>
  <si>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</si>
  <si>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</si>
  <si>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</si>
  <si>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</si>
  <si>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</si>
  <si>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</si>
  <si>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</si>
  <si>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</si>
  <si>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</si>
  <si>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</si>
  <si>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</si>
  <si>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</si>
  <si>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</si>
  <si>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</si>
  <si>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</si>
  <si>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</si>
  <si>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</si>
  <si>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</si>
  <si>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</si>
  <si>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</si>
  <si>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</si>
  <si>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</si>
  <si>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</si>
  <si>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</si>
  <si>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</si>
  <si>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</si>
  <si>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</si>
  <si>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</si>
  <si>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</si>
  <si>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</si>
  <si>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</si>
  <si>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</si>
  <si>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</si>
  <si>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</si>
  <si>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</si>
  <si>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</si>
  <si>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</si>
  <si>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</si>
  <si>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</si>
  <si>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</si>
  <si>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</si>
  <si>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</si>
  <si>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</si>
  <si>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</si>
  <si>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</si>
  <si>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</si>
  <si>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</si>
  <si>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</si>
  <si>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</si>
  <si>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</si>
  <si>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</si>
  <si>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</si>
  <si>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</si>
  <si>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</si>
  <si>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</si>
  <si>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</si>
  <si>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</si>
  <si>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</si>
  <si>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</si>
  <si>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</si>
  <si>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</si>
  <si>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</si>
  <si>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</si>
  <si>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</si>
  <si>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</si>
  <si>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</si>
  <si>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</si>
  <si>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</si>
  <si>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</si>
  <si>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</si>
  <si>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</si>
  <si>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</si>
  <si>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</si>
  <si>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</si>
  <si>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</si>
  <si>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</si>
  <si>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</si>
  <si>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</si>
  <si>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</si>
  <si>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</si>
  <si>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</si>
  <si>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</si>
  <si>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</si>
  <si>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</si>
  <si>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</si>
  <si>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</si>
  <si>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</si>
  <si>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</si>
  <si>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</si>
  <si>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</si>
  <si>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</si>
  <si>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</si>
  <si>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</si>
  <si>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</si>
  <si>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</si>
  <si>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</si>
  <si>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</si>
  <si>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</si>
  <si>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</si>
  <si>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</si>
  <si>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</si>
  <si>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</si>
  <si>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</si>
  <si>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</si>
  <si>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</si>
  <si>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</si>
  <si>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</si>
  <si>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</si>
  <si>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青森県風間浦村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</si>
  <si>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</si>
  <si>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</si>
  <si>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</si>
  <si>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</si>
  <si>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</si>
  <si>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</si>
  <si>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</si>
  <si>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</si>
  <si>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</si>
  <si>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</si>
  <si>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</si>
  <si>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</si>
  <si>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</si>
  <si>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</si>
  <si>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</si>
  <si>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</si>
  <si>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</si>
  <si>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</si>
  <si>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</si>
  <si>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</si>
  <si>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</si>
  <si>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</si>
  <si>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</si>
  <si>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</si>
  <si>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</si>
  <si>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</si>
  <si>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</si>
  <si>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</si>
  <si>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</si>
  <si>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</si>
  <si>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</si>
  <si>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</si>
  <si>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</si>
  <si>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</si>
  <si>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</si>
  <si>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</si>
  <si>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</si>
  <si>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</si>
  <si>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</si>
  <si>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</si>
  <si>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</si>
  <si>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</si>
  <si>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</si>
  <si>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</si>
  <si>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</si>
  <si>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</si>
  <si>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</si>
  <si>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</si>
  <si>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</si>
  <si>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</si>
  <si>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</si>
  <si>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</si>
  <si>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</si>
  <si>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</si>
  <si>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</si>
  <si>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</si>
  <si>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</si>
  <si>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</si>
  <si>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</si>
  <si>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</si>
  <si>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</si>
  <si>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</si>
  <si>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</si>
  <si>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</si>
  <si>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</si>
  <si>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</si>
  <si>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</si>
  <si>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</si>
  <si>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</si>
  <si>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</si>
  <si>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</si>
  <si>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</si>
  <si>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</si>
  <si>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</si>
  <si>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</si>
  <si>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</si>
  <si>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</si>
  <si>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</si>
  <si>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</si>
  <si>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</si>
  <si>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</si>
  <si>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</si>
  <si>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</si>
  <si>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</si>
  <si>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</si>
  <si>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</si>
  <si>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</si>
  <si>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</si>
  <si>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</si>
  <si>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</si>
  <si>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</si>
  <si>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</si>
  <si>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</si>
  <si>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</si>
  <si>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</si>
  <si>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</si>
  <si>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</si>
  <si>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</si>
  <si>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</si>
  <si>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</si>
  <si>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</si>
  <si>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</si>
  <si>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</si>
  <si>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</si>
  <si>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</si>
  <si>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</si>
  <si>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</si>
  <si>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</si>
  <si>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</si>
  <si>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</si>
  <si>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</si>
  <si>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</si>
  <si>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</si>
  <si>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</si>
  <si>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</si>
  <si>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</si>
  <si>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</si>
  <si>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</si>
  <si>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</si>
  <si>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</si>
  <si>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</si>
  <si>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</si>
  <si>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</si>
  <si>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</si>
  <si>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</si>
  <si>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</si>
  <si>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</si>
  <si>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</si>
  <si>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</si>
  <si>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</si>
  <si>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</si>
  <si>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</si>
  <si>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</si>
  <si>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</si>
  <si>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</si>
  <si>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</si>
  <si>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</si>
  <si>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</si>
  <si>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</si>
  <si>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</si>
  <si>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</si>
  <si>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</si>
  <si>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</si>
  <si>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</si>
  <si>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</si>
  <si>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</si>
  <si>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</si>
  <si>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</si>
  <si>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</si>
  <si>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</si>
  <si>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</si>
  <si>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</si>
  <si>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</si>
  <si>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</si>
  <si>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</si>
  <si>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</si>
  <si>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</si>
  <si>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</si>
  <si>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</si>
  <si>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</si>
  <si>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</si>
  <si>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</si>
  <si>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</si>
  <si>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</si>
  <si>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</si>
  <si>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</si>
  <si>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</si>
  <si>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</si>
  <si>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</si>
  <si>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</si>
  <si>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</si>
  <si>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2.65</t>
  </si>
  <si>
    <t>▲ 6.11</t>
  </si>
  <si>
    <t>一般会計</t>
  </si>
  <si>
    <t>介護保険特別会計</t>
  </si>
  <si>
    <t>国民健康保険特別会計</t>
  </si>
  <si>
    <t>簡易水道特別会計</t>
  </si>
  <si>
    <t>後期高齢者医療特別会計</t>
  </si>
  <si>
    <t>その他会計（赤字）</t>
  </si>
  <si>
    <t>その他会計（黒字）</t>
  </si>
  <si>
    <t>下北地域広域行政事務組合</t>
    <rPh sb="0" eb="2">
      <t>シモキタ</t>
    </rPh>
    <rPh sb="2" eb="4">
      <t>チイキ</t>
    </rPh>
    <rPh sb="4" eb="6">
      <t>コウイキ</t>
    </rPh>
    <rPh sb="6" eb="8">
      <t>ギョウセイ</t>
    </rPh>
    <rPh sb="8" eb="10">
      <t>ジム</t>
    </rPh>
    <rPh sb="10" eb="12">
      <t>クミアイ</t>
    </rPh>
    <phoneticPr fontId="2"/>
  </si>
  <si>
    <t>一部事務組合等下北医療センター</t>
    <rPh sb="0" eb="2">
      <t>イチブ</t>
    </rPh>
    <rPh sb="2" eb="4">
      <t>ジム</t>
    </rPh>
    <rPh sb="4" eb="6">
      <t>クミアイ</t>
    </rPh>
    <rPh sb="6" eb="7">
      <t>トウ</t>
    </rPh>
    <rPh sb="7" eb="9">
      <t>シモキタ</t>
    </rPh>
    <rPh sb="9" eb="11">
      <t>イリョウ</t>
    </rPh>
    <phoneticPr fontId="5"/>
  </si>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</sst>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145351</c:v>
                </c:pt>
                <c:pt idx="1">
                  <c:v>169944</c:v>
                </c:pt>
                <c:pt idx="2">
                  <c:v>93275</c:v>
                </c:pt>
                <c:pt idx="3">
                  <c:v>126976</c:v>
                </c:pt>
                <c:pt idx="4">
                  <c:v>163565</c:v>
                </c:pt>
              </c:numCache>
            </c:numRef>
          </c:val>
          <c:smooth val="0"/>
        </c:ser>
        <c:dLbls>
          <c:showLegendKey val="0"/>
          <c:showVal val="0"/>
          <c:showCatName val="0"/>
          <c:showSerName val="0"/>
          <c:showPercent val="0"/>
          <c:showBubbleSize val="0"/>
        </c:dLbls>
        <c:marker val="1"/>
        <c:smooth val="0"/>
        <c:axId val="432006528"/>
        <c:axId val="432006920"/>
      </c:lineChart>
      <c:catAx>
        <c:axId val="43200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006920"/>
        <c:crosses val="autoZero"/>
        <c:auto val="1"/>
        <c:lblAlgn val="ctr"/>
        <c:lblOffset val="100"/>
        <c:tickLblSkip val="1"/>
        <c:tickMarkSkip val="1"/>
        <c:noMultiLvlLbl val="0"/>
      </c:catAx>
      <c:valAx>
        <c:axId val="4320069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00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2.77</c:v>
                </c:pt>
                <c:pt idx="1">
                  <c:v>3.14</c:v>
                </c:pt>
                <c:pt idx="2">
                  <c:v>3.62</c:v>
                </c:pt>
                <c:pt idx="3">
                  <c:v>2.81</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3.79</c:v>
                </c:pt>
                <c:pt idx="1">
                  <c:v>7.09</c:v>
                </c:pt>
                <c:pt idx="2">
                  <c:v>5.94</c:v>
                </c:pt>
                <c:pt idx="3">
                  <c:v>2.76</c:v>
                </c:pt>
                <c:pt idx="4">
                  <c:v>2.14</c:v>
                </c:pt>
              </c:numCache>
            </c:numRef>
          </c:val>
        </c:ser>
        <c:dLbls>
          <c:showLegendKey val="0"/>
          <c:showVal val="0"/>
          <c:showCatName val="0"/>
          <c:showSerName val="0"/>
          <c:showPercent val="0"/>
          <c:showBubbleSize val="0"/>
        </c:dLbls>
        <c:gapWidth val="250"/>
        <c:overlap val="100"/>
        <c:axId val="432007704"/>
        <c:axId val="43200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0.56000000000000005</c:v>
                </c:pt>
                <c:pt idx="1">
                  <c:v>2.46</c:v>
                </c:pt>
                <c:pt idx="2">
                  <c:v>-2.65</c:v>
                </c:pt>
                <c:pt idx="3">
                  <c:v>-6.11</c:v>
                </c:pt>
                <c:pt idx="4">
                  <c:v>0</c:v>
                </c:pt>
              </c:numCache>
            </c:numRef>
          </c:val>
          <c:smooth val="0"/>
        </c:ser>
        <c:dLbls>
          <c:showLegendKey val="0"/>
          <c:showVal val="0"/>
          <c:showCatName val="0"/>
          <c:showSerName val="0"/>
          <c:showPercent val="0"/>
          <c:showBubbleSize val="0"/>
        </c:dLbls>
        <c:marker val="1"/>
        <c:smooth val="0"/>
        <c:axId val="432007704"/>
        <c:axId val="432008096"/>
      </c:lineChart>
      <c:catAx>
        <c:axId val="43200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008096"/>
        <c:crosses val="autoZero"/>
        <c:auto val="1"/>
        <c:lblAlgn val="ctr"/>
        <c:lblOffset val="100"/>
        <c:tickLblSkip val="1"/>
        <c:tickMarkSkip val="1"/>
        <c:noMultiLvlLbl val="0"/>
      </c:catAx>
      <c:valAx>
        <c:axId val="43200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00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0.09</c:v>
                </c:pt>
                <c:pt idx="4">
                  <c:v>#N/A</c:v>
                </c:pt>
                <c:pt idx="5">
                  <c:v>0.02</c:v>
                </c:pt>
                <c:pt idx="6">
                  <c:v>#N/A</c:v>
                </c:pt>
                <c:pt idx="7">
                  <c:v>0.16</c:v>
                </c:pt>
                <c:pt idx="8">
                  <c:v>#N/A</c:v>
                </c:pt>
                <c:pt idx="9">
                  <c:v>7.0000000000000007E-2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2.48</c:v>
                </c:pt>
                <c:pt idx="2">
                  <c:v>#N/A</c:v>
                </c:pt>
                <c:pt idx="3">
                  <c:v>2.48</c:v>
                </c:pt>
                <c:pt idx="4">
                  <c:v>#N/A</c:v>
                </c:pt>
                <c:pt idx="5">
                  <c:v>2.23</c:v>
                </c:pt>
                <c:pt idx="6">
                  <c:v>#N/A</c:v>
                </c:pt>
                <c:pt idx="7">
                  <c:v>1.37</c:v>
                </c:pt>
                <c:pt idx="8">
                  <c:v>#N/A</c:v>
                </c:pt>
                <c:pt idx="9">
                  <c:v>1.84</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0.95</c:v>
                </c:pt>
                <c:pt idx="2">
                  <c:v>#N/A</c:v>
                </c:pt>
                <c:pt idx="3">
                  <c:v>0.91</c:v>
                </c:pt>
                <c:pt idx="4">
                  <c:v>#N/A</c:v>
                </c:pt>
                <c:pt idx="5">
                  <c:v>1.44</c:v>
                </c:pt>
                <c:pt idx="6">
                  <c:v>#N/A</c:v>
                </c:pt>
                <c:pt idx="7">
                  <c:v>1.45</c:v>
                </c:pt>
                <c:pt idx="8">
                  <c:v>#N/A</c:v>
                </c:pt>
                <c:pt idx="9">
                  <c:v>2.23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2.77</c:v>
                </c:pt>
                <c:pt idx="2">
                  <c:v>#N/A</c:v>
                </c:pt>
                <c:pt idx="3">
                  <c:v>3.14</c:v>
                </c:pt>
                <c:pt idx="4">
                  <c:v>#N/A</c:v>
                </c:pt>
                <c:pt idx="5">
                  <c:v>3.62</c:v>
                </c:pt>
                <c:pt idx="6">
                  <c:v>#N/A</c:v>
                </c:pt>
                <c:pt idx="7">
                  <c:v>2.81</c:v>
                </c:pt>
                <c:pt idx="8">
                  <c:v>#N/A</c:v>
                </c:pt>
                <c:pt idx="9">
                  <c:v>4.8899999999999997</c:v>
                </c:pt>
              </c:numCache>
            </c:numRef>
          </c:val>
        </c:ser>
        <c:dLbls>
          <c:showLegendKey val="0"/>
          <c:showVal val="0"/>
          <c:showCatName val="0"/>
          <c:showSerName val="0"/>
          <c:showPercent val="0"/>
          <c:showBubbleSize val="0"/>
        </c:dLbls>
        <c:gapWidth val="150"/>
        <c:overlap val="100"/>
        <c:axId val="206317624"/>
        <c:axId val="206317232"/>
      </c:barChart>
      <c:catAx>
        <c:axId val="20631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317232"/>
        <c:crosses val="autoZero"/>
        <c:auto val="1"/>
        <c:lblAlgn val="ctr"/>
        <c:lblOffset val="100"/>
        <c:tickLblSkip val="1"/>
        <c:tickMarkSkip val="1"/>
        <c:noMultiLvlLbl val="0"/>
      </c:catAx>
      <c:valAx>
        <c:axId val="20631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17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322</c:v>
                </c:pt>
                <c:pt idx="5">
                  <c:v>292</c:v>
                </c:pt>
                <c:pt idx="8">
                  <c:v>295</c:v>
                </c:pt>
                <c:pt idx="11">
                  <c:v>305</c:v>
                </c:pt>
                <c:pt idx="14">
                  <c:v>307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4</c:v>
                </c:pt>
                <c:pt idx="6">
                  <c:v>2</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46</c:v>
                </c:pt>
                <c:pt idx="3">
                  <c:v>49</c:v>
                </c:pt>
                <c:pt idx="6">
                  <c:v>57</c:v>
                </c:pt>
                <c:pt idx="9">
                  <c:v>57</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c:v>
                </c:pt>
                <c:pt idx="3">
                  <c:v>56</c:v>
                </c:pt>
                <c:pt idx="6">
                  <c:v>52</c:v>
                </c:pt>
                <c:pt idx="9">
                  <c:v>49</c:v>
                </c:pt>
                <c:pt idx="12">
                  <c:v>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392</c:v>
                </c:pt>
                <c:pt idx="3">
                  <c:v>344</c:v>
                </c:pt>
                <c:pt idx="6">
                  <c:v>356</c:v>
                </c:pt>
                <c:pt idx="9">
                  <c:v>373</c:v>
                </c:pt>
                <c:pt idx="12">
                  <c:v>396</c:v>
                </c:pt>
              </c:numCache>
            </c:numRef>
          </c:val>
        </c:ser>
        <c:dLbls>
          <c:showLegendKey val="0"/>
          <c:showVal val="0"/>
          <c:showCatName val="0"/>
          <c:showSerName val="0"/>
          <c:showPercent val="0"/>
          <c:showBubbleSize val="0"/>
        </c:dLbls>
        <c:gapWidth val="100"/>
        <c:overlap val="100"/>
        <c:axId val="432009272"/>
        <c:axId val="433516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171</c:v>
                </c:pt>
                <c:pt idx="2">
                  <c:v>#N/A</c:v>
                </c:pt>
                <c:pt idx="3">
                  <c:v>#N/A</c:v>
                </c:pt>
                <c:pt idx="4">
                  <c:v>161</c:v>
                </c:pt>
                <c:pt idx="5">
                  <c:v>#N/A</c:v>
                </c:pt>
                <c:pt idx="6">
                  <c:v>#N/A</c:v>
                </c:pt>
                <c:pt idx="7">
                  <c:v>172</c:v>
                </c:pt>
                <c:pt idx="8">
                  <c:v>#N/A</c:v>
                </c:pt>
                <c:pt idx="9">
                  <c:v>#N/A</c:v>
                </c:pt>
                <c:pt idx="10">
                  <c:v>177</c:v>
                </c:pt>
                <c:pt idx="11">
                  <c:v>#N/A</c:v>
                </c:pt>
                <c:pt idx="12">
                  <c:v>#N/A</c:v>
                </c:pt>
                <c:pt idx="13">
                  <c:v>182</c:v>
                </c:pt>
                <c:pt idx="14">
                  <c:v>#N/A</c:v>
                </c:pt>
              </c:numCache>
            </c:numRef>
          </c:val>
          <c:smooth val="0"/>
        </c:ser>
        <c:dLbls>
          <c:showLegendKey val="0"/>
          <c:showVal val="0"/>
          <c:showCatName val="0"/>
          <c:showSerName val="0"/>
          <c:showPercent val="0"/>
          <c:showBubbleSize val="0"/>
        </c:dLbls>
        <c:marker val="1"/>
        <c:smooth val="0"/>
        <c:axId val="432009272"/>
        <c:axId val="433516648"/>
      </c:lineChart>
      <c:catAx>
        <c:axId val="43200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16648"/>
        <c:crosses val="autoZero"/>
        <c:auto val="1"/>
        <c:lblAlgn val="ctr"/>
        <c:lblOffset val="100"/>
        <c:tickLblSkip val="1"/>
        <c:tickMarkSkip val="1"/>
        <c:noMultiLvlLbl val="0"/>
      </c:catAx>
      <c:valAx>
        <c:axId val="433516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00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2684</c:v>
                </c:pt>
                <c:pt idx="5">
                  <c:v>2671</c:v>
                </c:pt>
                <c:pt idx="8">
                  <c:v>2489</c:v>
                </c:pt>
                <c:pt idx="11">
                  <c:v>2504</c:v>
                </c:pt>
                <c:pt idx="14">
                  <c:v>2239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108</c:v>
                </c:pt>
                <c:pt idx="5">
                  <c:v>102</c:v>
                </c:pt>
                <c:pt idx="8">
                  <c:v>75</c:v>
                </c:pt>
                <c:pt idx="11">
                  <c:v>102</c:v>
                </c:pt>
                <c:pt idx="14">
                  <c:v>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1136</c:v>
                </c:pt>
                <c:pt idx="5">
                  <c:v>1146</c:v>
                </c:pt>
                <c:pt idx="8">
                  <c:v>1147</c:v>
                </c:pt>
                <c:pt idx="11">
                  <c:v>1181</c:v>
                </c:pt>
                <c:pt idx="14">
                  <c:v>1005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519</c:v>
                </c:pt>
                <c:pt idx="3">
                  <c:v>402</c:v>
                </c:pt>
                <c:pt idx="6">
                  <c:v>284</c:v>
                </c:pt>
                <c:pt idx="9">
                  <c:v>166</c:v>
                </c:pt>
                <c:pt idx="12">
                  <c:v>97</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660</c:v>
                </c:pt>
                <c:pt idx="3">
                  <c:v>630</c:v>
                </c:pt>
                <c:pt idx="6">
                  <c:v>594</c:v>
                </c:pt>
                <c:pt idx="9">
                  <c:v>614</c:v>
                </c:pt>
                <c:pt idx="12">
                  <c:v>691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479</c:v>
                </c:pt>
                <c:pt idx="3">
                  <c:v>441</c:v>
                </c:pt>
                <c:pt idx="6">
                  <c:v>405</c:v>
                </c:pt>
                <c:pt idx="9">
                  <c:v>369</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563</c:v>
                </c:pt>
                <c:pt idx="3">
                  <c:v>523</c:v>
                </c:pt>
                <c:pt idx="6">
                  <c:v>482</c:v>
                </c:pt>
                <c:pt idx="9">
                  <c:v>446</c:v>
                </c:pt>
                <c:pt idx="12">
                  <c:v>414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3022</c:v>
                </c:pt>
                <c:pt idx="3">
                  <c:v>3010</c:v>
                </c:pt>
                <c:pt idx="6">
                  <c:v>2888</c:v>
                </c:pt>
                <c:pt idx="9">
                  <c:v>2849</c:v>
                </c:pt>
                <c:pt idx="12">
                  <c:v>2748</c:v>
                </c:pt>
              </c:numCache>
            </c:numRef>
          </c:val>
        </c:ser>
        <c:dLbls>
          <c:showLegendKey val="0"/>
          <c:showVal val="0"/>
          <c:showCatName val="0"/>
          <c:showSerName val="0"/>
          <c:showPercent val="0"/>
          <c:showBubbleSize val="0"/>
        </c:dLbls>
        <c:gapWidth val="100"/>
        <c:overlap val="100"/>
        <c:axId val="433519000"/>
        <c:axId val="43351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1315</c:v>
                </c:pt>
                <c:pt idx="2">
                  <c:v>#N/A</c:v>
                </c:pt>
                <c:pt idx="3">
                  <c:v>#N/A</c:v>
                </c:pt>
                <c:pt idx="4">
                  <c:v>1087</c:v>
                </c:pt>
                <c:pt idx="5">
                  <c:v>#N/A</c:v>
                </c:pt>
                <c:pt idx="6">
                  <c:v>#N/A</c:v>
                </c:pt>
                <c:pt idx="7">
                  <c:v>942</c:v>
                </c:pt>
                <c:pt idx="8">
                  <c:v>#N/A</c:v>
                </c:pt>
                <c:pt idx="9">
                  <c:v>#N/A</c:v>
                </c:pt>
                <c:pt idx="10">
                  <c:v>656</c:v>
                </c:pt>
                <c:pt idx="11">
                  <c:v>#N/A</c:v>
                </c:pt>
                <c:pt idx="12">
                  <c:v>#N/A</c:v>
                </c:pt>
                <c:pt idx="13">
                  <c:v>963</c:v>
                </c:pt>
                <c:pt idx="14">
                  <c:v>#N/A</c:v>
                </c:pt>
              </c:numCache>
            </c:numRef>
          </c:val>
          <c:smooth val="0"/>
        </c:ser>
        <c:dLbls>
          <c:showLegendKey val="0"/>
          <c:showVal val="0"/>
          <c:showCatName val="0"/>
          <c:showSerName val="0"/>
          <c:showPercent val="0"/>
          <c:showBubbleSize val="0"/>
        </c:dLbls>
        <c:marker val="1"/>
        <c:smooth val="0"/>
        <c:axId val="433519000"/>
        <c:axId val="433519392"/>
      </c:lineChart>
      <c:catAx>
        <c:axId val="43351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19392"/>
        <c:crosses val="autoZero"/>
        <c:auto val="1"/>
        <c:lblAlgn val="ctr"/>
        <c:lblOffset val="100"/>
        <c:tickLblSkip val="1"/>
        <c:tickMarkSkip val="1"/>
        <c:noMultiLvlLbl val="0"/>
      </c:catAx>
      <c:valAx>
        <c:axId val="43351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1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2,230
2,229
69.60
2,785,897
2,716,643
68,924
1,410,684
2,748,339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86.6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高齢化等に加え村内に中心となる産業が少ないことから、自主財源が少ないため財政基盤が弱く、類似団体の平均を下回っている。今後も、自主財源の根源である村税の収納率向上のための対策を行い、歳入の確保に努めるとともに行政の効率化を図り、財政の健全化を推進していか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16631</xdr:rowOff>
    </xdr:from>
    <xdr:to>
      <xdr:col>7</xdr:col>
      <xdr:colOff>152400</xdr:colOff>
      <xdr:row>45</xdr:row>
      <xdr:rowOff>28122</xdr:rowOff>
    </xdr:to>
    <xdr:cxnSp macro="">
      <xdr:nvCxnSpPr>
        <xdr:cNvPr id="69" name="直線コネクタ 68"/>
        <xdr:cNvCxnSpPr/>
      </xdr:nvCxnSpPr>
      <xdr:spPr>
        <a:xfrm>
          <a:off x="4114800" y="77318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16631</xdr:rowOff>
    </xdr:from>
    <xdr:to>
      <xdr:col>6</xdr:col>
      <xdr:colOff>0</xdr:colOff>
      <xdr:row>45</xdr:row>
      <xdr:rowOff>16631</xdr:rowOff>
    </xdr:to>
    <xdr:cxnSp macro="">
      <xdr:nvCxnSpPr>
        <xdr:cNvPr id="72" name="直線コネクタ 71"/>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16631</xdr:rowOff>
    </xdr:from>
    <xdr:to>
      <xdr:col>4</xdr:col>
      <xdr:colOff>482600</xdr:colOff>
      <xdr:row>45</xdr:row>
      <xdr:rowOff>16631</xdr:rowOff>
    </xdr:to>
    <xdr:cxnSp macro="">
      <xdr:nvCxnSpPr>
        <xdr:cNvPr id="75" name="直線コネクタ 74"/>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5141</xdr:rowOff>
    </xdr:from>
    <xdr:to>
      <xdr:col>3</xdr:col>
      <xdr:colOff>279400</xdr:colOff>
      <xdr:row>45</xdr:row>
      <xdr:rowOff>16631</xdr:rowOff>
    </xdr:to>
    <xdr:cxnSp macro="">
      <xdr:nvCxnSpPr>
        <xdr:cNvPr id="78" name="直線コネクタ 77"/>
        <xdr:cNvCxnSpPr/>
      </xdr:nvCxnSpPr>
      <xdr:spPr>
        <a:xfrm>
          <a:off x="1447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56848</xdr:rowOff>
    </xdr:from>
    <xdr:to>
      <xdr:col>3</xdr:col>
      <xdr:colOff>330200</xdr:colOff>
      <xdr:row>44</xdr:row>
      <xdr:rowOff>158448</xdr:rowOff>
    </xdr:to>
    <xdr:sp macro="" textlink="">
      <xdr:nvSpPr>
        <xdr:cNvPr id="79" name="フローチャート : 判断 78"/>
        <xdr:cNvSpPr/>
      </xdr:nvSpPr>
      <xdr:spPr>
        <a:xfrm>
          <a:off x="2286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168625</xdr:rowOff>
    </xdr:from>
    <xdr:ext cx="762000" cy="259045"/>
    <xdr:sp macro="" textlink="">
      <xdr:nvSpPr>
        <xdr:cNvPr id="80" name="テキスト ボックス 79"/>
        <xdr:cNvSpPr txBox="1"/>
      </xdr:nvSpPr>
      <xdr:spPr>
        <a:xfrm>
          <a:off x="1955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81" name="フローチャート : 判断 80"/>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157134</xdr:rowOff>
    </xdr:from>
    <xdr:ext cx="762000" cy="259045"/>
    <xdr:sp macro="" textlink="">
      <xdr:nvSpPr>
        <xdr:cNvPr id="82" name="テキスト ボックス 81"/>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8" name="円/楕円 87"/>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89"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137281</xdr:rowOff>
    </xdr:from>
    <xdr:to>
      <xdr:col>6</xdr:col>
      <xdr:colOff>50800</xdr:colOff>
      <xdr:row>45</xdr:row>
      <xdr:rowOff>67431</xdr:rowOff>
    </xdr:to>
    <xdr:sp macro="" textlink="">
      <xdr:nvSpPr>
        <xdr:cNvPr id="90" name="円/楕円 89"/>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52208</xdr:rowOff>
    </xdr:from>
    <xdr:ext cx="736600" cy="259045"/>
    <xdr:sp macro="" textlink="">
      <xdr:nvSpPr>
        <xdr:cNvPr id="91" name="テキスト ボックス 90"/>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137281</xdr:rowOff>
    </xdr:from>
    <xdr:to>
      <xdr:col>4</xdr:col>
      <xdr:colOff>533400</xdr:colOff>
      <xdr:row>45</xdr:row>
      <xdr:rowOff>67431</xdr:rowOff>
    </xdr:to>
    <xdr:sp macro="" textlink="">
      <xdr:nvSpPr>
        <xdr:cNvPr id="92" name="円/楕円 91"/>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52208</xdr:rowOff>
    </xdr:from>
    <xdr:ext cx="762000" cy="259045"/>
    <xdr:sp macro="" textlink="">
      <xdr:nvSpPr>
        <xdr:cNvPr id="93" name="テキスト ボックス 92"/>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137281</xdr:rowOff>
    </xdr:from>
    <xdr:to>
      <xdr:col>3</xdr:col>
      <xdr:colOff>330200</xdr:colOff>
      <xdr:row>45</xdr:row>
      <xdr:rowOff>67431</xdr:rowOff>
    </xdr:to>
    <xdr:sp macro="" textlink="">
      <xdr:nvSpPr>
        <xdr:cNvPr id="94" name="円/楕円 93"/>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52208</xdr:rowOff>
    </xdr:from>
    <xdr:ext cx="762000" cy="259045"/>
    <xdr:sp macro="" textlink="">
      <xdr:nvSpPr>
        <xdr:cNvPr id="95" name="テキスト ボックス 94"/>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125791</xdr:rowOff>
    </xdr:from>
    <xdr:to>
      <xdr:col>2</xdr:col>
      <xdr:colOff>127000</xdr:colOff>
      <xdr:row>45</xdr:row>
      <xdr:rowOff>55941</xdr:rowOff>
    </xdr:to>
    <xdr:sp macro="" textlink="">
      <xdr:nvSpPr>
        <xdr:cNvPr id="96" name="円/楕円 95"/>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40718</xdr:rowOff>
    </xdr:from>
    <xdr:ext cx="762000" cy="259045"/>
    <xdr:sp macro="" textlink="">
      <xdr:nvSpPr>
        <xdr:cNvPr id="97" name="テキスト ボックス 96"/>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０年度から普通交付税と公債費の償還がピークを超えたことにより改善傾向にあったが、平成２３年度以降は再び比重が高くなり、依然として類似団体の平均を上回っている。平成２５年度においても経常経費の節減などにより改善に努めたが、普通交付税の減少等により率が上昇した。今後もさらに行政改革等の推進を図ら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88537</xdr:rowOff>
    </xdr:from>
    <xdr:to>
      <xdr:col>7</xdr:col>
      <xdr:colOff>152400</xdr:colOff>
      <xdr:row>65</xdr:row>
      <xdr:rowOff>133350</xdr:rowOff>
    </xdr:to>
    <xdr:cxnSp macro="">
      <xdr:nvCxnSpPr>
        <xdr:cNvPr id="134" name="直線コネクタ 133"/>
        <xdr:cNvCxnSpPr/>
      </xdr:nvCxnSpPr>
      <xdr:spPr>
        <a:xfrm>
          <a:off x="4114800" y="1123278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54066</xdr:rowOff>
    </xdr:from>
    <xdr:to>
      <xdr:col>6</xdr:col>
      <xdr:colOff>0</xdr:colOff>
      <xdr:row>65</xdr:row>
      <xdr:rowOff>88537</xdr:rowOff>
    </xdr:to>
    <xdr:cxnSp macro="">
      <xdr:nvCxnSpPr>
        <xdr:cNvPr id="137" name="直線コネクタ 136"/>
        <xdr:cNvCxnSpPr/>
      </xdr:nvCxnSpPr>
      <xdr:spPr>
        <a:xfrm>
          <a:off x="3225800" y="1119831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69323</xdr:rowOff>
    </xdr:from>
    <xdr:ext cx="736600" cy="259045"/>
    <xdr:sp macro="" textlink="">
      <xdr:nvSpPr>
        <xdr:cNvPr id="139" name="テキスト ボックス 138"/>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84183</xdr:rowOff>
    </xdr:from>
    <xdr:to>
      <xdr:col>4</xdr:col>
      <xdr:colOff>482600</xdr:colOff>
      <xdr:row>65</xdr:row>
      <xdr:rowOff>54066</xdr:rowOff>
    </xdr:to>
    <xdr:cxnSp macro="">
      <xdr:nvCxnSpPr>
        <xdr:cNvPr id="140" name="直線コネクタ 139"/>
        <xdr:cNvCxnSpPr/>
      </xdr:nvCxnSpPr>
      <xdr:spPr>
        <a:xfrm>
          <a:off x="2336800" y="1105698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84183</xdr:rowOff>
    </xdr:from>
    <xdr:to>
      <xdr:col>3</xdr:col>
      <xdr:colOff>279400</xdr:colOff>
      <xdr:row>65</xdr:row>
      <xdr:rowOff>105773</xdr:rowOff>
    </xdr:to>
    <xdr:cxnSp macro="">
      <xdr:nvCxnSpPr>
        <xdr:cNvPr id="143" name="直線コネクタ 142"/>
        <xdr:cNvCxnSpPr/>
      </xdr:nvCxnSpPr>
      <xdr:spPr>
        <a:xfrm flipV="1">
          <a:off x="1447800" y="110569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35923</xdr:rowOff>
    </xdr:from>
    <xdr:to>
      <xdr:col>3</xdr:col>
      <xdr:colOff>330200</xdr:colOff>
      <xdr:row>63</xdr:row>
      <xdr:rowOff>137523</xdr:rowOff>
    </xdr:to>
    <xdr:sp macro="" textlink="">
      <xdr:nvSpPr>
        <xdr:cNvPr id="144" name="フローチャート : 判断 143"/>
        <xdr:cNvSpPr/>
      </xdr:nvSpPr>
      <xdr:spPr>
        <a:xfrm>
          <a:off x="2286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147700</xdr:rowOff>
    </xdr:from>
    <xdr:ext cx="762000" cy="259045"/>
    <xdr:sp macro="" textlink="">
      <xdr:nvSpPr>
        <xdr:cNvPr id="145" name="テキスト ボックス 144"/>
        <xdr:cNvSpPr txBox="1"/>
      </xdr:nvSpPr>
      <xdr:spPr>
        <a:xfrm>
          <a:off x="1955800" y="1060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9253</xdr:rowOff>
    </xdr:from>
    <xdr:to>
      <xdr:col>2</xdr:col>
      <xdr:colOff>127000</xdr:colOff>
      <xdr:row>64</xdr:row>
      <xdr:rowOff>110853</xdr:rowOff>
    </xdr:to>
    <xdr:sp macro="" textlink="">
      <xdr:nvSpPr>
        <xdr:cNvPr id="146" name="フローチャート : 判断 145"/>
        <xdr:cNvSpPr/>
      </xdr:nvSpPr>
      <xdr:spPr>
        <a:xfrm>
          <a:off x="1397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121030</xdr:rowOff>
    </xdr:from>
    <xdr:ext cx="762000" cy="259045"/>
    <xdr:sp macro="" textlink="">
      <xdr:nvSpPr>
        <xdr:cNvPr id="147" name="テキスト ボックス 146"/>
        <xdr:cNvSpPr txBox="1"/>
      </xdr:nvSpPr>
      <xdr:spPr>
        <a:xfrm>
          <a:off x="1066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53" name="円/楕円 152"/>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54"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37737</xdr:rowOff>
    </xdr:from>
    <xdr:to>
      <xdr:col>6</xdr:col>
      <xdr:colOff>50800</xdr:colOff>
      <xdr:row>65</xdr:row>
      <xdr:rowOff>139337</xdr:rowOff>
    </xdr:to>
    <xdr:sp macro="" textlink="">
      <xdr:nvSpPr>
        <xdr:cNvPr id="155" name="円/楕円 154"/>
        <xdr:cNvSpPr/>
      </xdr:nvSpPr>
      <xdr:spPr>
        <a:xfrm>
          <a:off x="4064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124114</xdr:rowOff>
    </xdr:from>
    <xdr:ext cx="736600" cy="259045"/>
    <xdr:sp macro="" textlink="">
      <xdr:nvSpPr>
        <xdr:cNvPr id="156" name="テキスト ボックス 155"/>
        <xdr:cNvSpPr txBox="1"/>
      </xdr:nvSpPr>
      <xdr:spPr>
        <a:xfrm>
          <a:off x="3733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3266</xdr:rowOff>
    </xdr:from>
    <xdr:to>
      <xdr:col>4</xdr:col>
      <xdr:colOff>533400</xdr:colOff>
      <xdr:row>65</xdr:row>
      <xdr:rowOff>104866</xdr:rowOff>
    </xdr:to>
    <xdr:sp macro="" textlink="">
      <xdr:nvSpPr>
        <xdr:cNvPr id="157" name="円/楕円 156"/>
        <xdr:cNvSpPr/>
      </xdr:nvSpPr>
      <xdr:spPr>
        <a:xfrm>
          <a:off x="3175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89643</xdr:rowOff>
    </xdr:from>
    <xdr:ext cx="762000" cy="259045"/>
    <xdr:sp macro="" textlink="">
      <xdr:nvSpPr>
        <xdr:cNvPr id="158" name="テキスト ボックス 157"/>
        <xdr:cNvSpPr txBox="1"/>
      </xdr:nvSpPr>
      <xdr:spPr>
        <a:xfrm>
          <a:off x="2844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33383</xdr:rowOff>
    </xdr:from>
    <xdr:to>
      <xdr:col>3</xdr:col>
      <xdr:colOff>330200</xdr:colOff>
      <xdr:row>64</xdr:row>
      <xdr:rowOff>134983</xdr:rowOff>
    </xdr:to>
    <xdr:sp macro="" textlink="">
      <xdr:nvSpPr>
        <xdr:cNvPr id="159" name="円/楕円 158"/>
        <xdr:cNvSpPr/>
      </xdr:nvSpPr>
      <xdr:spPr>
        <a:xfrm>
          <a:off x="2286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119760</xdr:rowOff>
    </xdr:from>
    <xdr:ext cx="762000" cy="259045"/>
    <xdr:sp macro="" textlink="">
      <xdr:nvSpPr>
        <xdr:cNvPr id="160" name="テキスト ボックス 159"/>
        <xdr:cNvSpPr txBox="1"/>
      </xdr:nvSpPr>
      <xdr:spPr>
        <a:xfrm>
          <a:off x="1955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54973</xdr:rowOff>
    </xdr:from>
    <xdr:to>
      <xdr:col>2</xdr:col>
      <xdr:colOff>127000</xdr:colOff>
      <xdr:row>65</xdr:row>
      <xdr:rowOff>156573</xdr:rowOff>
    </xdr:to>
    <xdr:sp macro="" textlink="">
      <xdr:nvSpPr>
        <xdr:cNvPr id="161" name="円/楕円 160"/>
        <xdr:cNvSpPr/>
      </xdr:nvSpPr>
      <xdr:spPr>
        <a:xfrm>
          <a:off x="1397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141350</xdr:rowOff>
    </xdr:from>
    <xdr:ext cx="762000" cy="259045"/>
    <xdr:sp macro="" textlink="">
      <xdr:nvSpPr>
        <xdr:cNvPr id="162" name="テキスト ボックス 161"/>
        <xdr:cNvSpPr txBox="1"/>
      </xdr:nvSpPr>
      <xdr:spPr>
        <a:xfrm>
          <a:off x="1066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[327,198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ほぼ平均となっているが、引き続き事務事業の見直し等により行政改革を推進することとしている。また、職員の退職者補充を最低限に抑え、人件費の抑制に努めるほか、村営保育所の指定管理者制度を平成２６年度より導入するなど、コストの低減化を図ることと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8944</xdr:rowOff>
    </xdr:from>
    <xdr:to>
      <xdr:col>7</xdr:col>
      <xdr:colOff>152400</xdr:colOff>
      <xdr:row>83</xdr:row>
      <xdr:rowOff>9779</xdr:rowOff>
    </xdr:to>
    <xdr:cxnSp macro="">
      <xdr:nvCxnSpPr>
        <xdr:cNvPr id="196" name="直線コネクタ 195"/>
        <xdr:cNvCxnSpPr/>
      </xdr:nvCxnSpPr>
      <xdr:spPr>
        <a:xfrm flipV="1">
          <a:off x="4114800" y="14239294"/>
          <a:ext cx="8382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1147</xdr:rowOff>
    </xdr:from>
    <xdr:to>
      <xdr:col>6</xdr:col>
      <xdr:colOff>0</xdr:colOff>
      <xdr:row>83</xdr:row>
      <xdr:rowOff>9779</xdr:rowOff>
    </xdr:to>
    <xdr:cxnSp macro="">
      <xdr:nvCxnSpPr>
        <xdr:cNvPr id="199" name="直線コネクタ 198"/>
        <xdr:cNvCxnSpPr/>
      </xdr:nvCxnSpPr>
      <xdr:spPr>
        <a:xfrm>
          <a:off x="3225800" y="1423149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149002</xdr:rowOff>
    </xdr:from>
    <xdr:to>
      <xdr:col>4</xdr:col>
      <xdr:colOff>482600</xdr:colOff>
      <xdr:row>83</xdr:row>
      <xdr:rowOff>1147</xdr:rowOff>
    </xdr:to>
    <xdr:cxnSp macro="">
      <xdr:nvCxnSpPr>
        <xdr:cNvPr id="202" name="直線コネクタ 201"/>
        <xdr:cNvCxnSpPr/>
      </xdr:nvCxnSpPr>
      <xdr:spPr>
        <a:xfrm>
          <a:off x="2336800" y="14207902"/>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39481</xdr:rowOff>
    </xdr:from>
    <xdr:ext cx="762000" cy="259045"/>
    <xdr:sp macro="" textlink="">
      <xdr:nvSpPr>
        <xdr:cNvPr id="204" name="テキスト ボックス 203"/>
        <xdr:cNvSpPr txBox="1"/>
      </xdr:nvSpPr>
      <xdr:spPr>
        <a:xfrm>
          <a:off x="2844800" y="139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149002</xdr:rowOff>
    </xdr:from>
    <xdr:to>
      <xdr:col>3</xdr:col>
      <xdr:colOff>279400</xdr:colOff>
      <xdr:row>82</xdr:row>
      <xdr:rowOff>150009</xdr:rowOff>
    </xdr:to>
    <xdr:cxnSp macro="">
      <xdr:nvCxnSpPr>
        <xdr:cNvPr id="205" name="直線コネクタ 204"/>
        <xdr:cNvCxnSpPr/>
      </xdr:nvCxnSpPr>
      <xdr:spPr>
        <a:xfrm flipV="1">
          <a:off x="1447800" y="1420790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129594</xdr:rowOff>
    </xdr:from>
    <xdr:to>
      <xdr:col>7</xdr:col>
      <xdr:colOff>203200</xdr:colOff>
      <xdr:row>83</xdr:row>
      <xdr:rowOff>59744</xdr:rowOff>
    </xdr:to>
    <xdr:sp macro="" textlink="">
      <xdr:nvSpPr>
        <xdr:cNvPr id="215" name="円/楕円 214"/>
        <xdr:cNvSpPr/>
      </xdr:nvSpPr>
      <xdr:spPr>
        <a:xfrm>
          <a:off x="4902200" y="141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146121</xdr:rowOff>
    </xdr:from>
    <xdr:ext cx="762000" cy="259045"/>
    <xdr:sp macro="" textlink="">
      <xdr:nvSpPr>
        <xdr:cNvPr id="216" name="人件費・物件費等の状況該当値テキスト"/>
        <xdr:cNvSpPr txBox="1"/>
      </xdr:nvSpPr>
      <xdr:spPr>
        <a:xfrm>
          <a:off x="5041900" y="1403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327,198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130429</xdr:rowOff>
    </xdr:from>
    <xdr:to>
      <xdr:col>6</xdr:col>
      <xdr:colOff>50800</xdr:colOff>
      <xdr:row>83</xdr:row>
      <xdr:rowOff>60579</xdr:rowOff>
    </xdr:to>
    <xdr:sp macro="" textlink="">
      <xdr:nvSpPr>
        <xdr:cNvPr id="217" name="円/楕円 216"/>
        <xdr:cNvSpPr/>
      </xdr:nvSpPr>
      <xdr:spPr>
        <a:xfrm>
          <a:off x="4064000" y="141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70756</xdr:rowOff>
    </xdr:from>
    <xdr:ext cx="736600" cy="259045"/>
    <xdr:sp macro="" textlink="">
      <xdr:nvSpPr>
        <xdr:cNvPr id="218" name="テキスト ボックス 217"/>
        <xdr:cNvSpPr txBox="1"/>
      </xdr:nvSpPr>
      <xdr:spPr>
        <a:xfrm>
          <a:off x="3733800" y="13958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121797</xdr:rowOff>
    </xdr:from>
    <xdr:to>
      <xdr:col>4</xdr:col>
      <xdr:colOff>533400</xdr:colOff>
      <xdr:row>83</xdr:row>
      <xdr:rowOff>51947</xdr:rowOff>
    </xdr:to>
    <xdr:sp macro="" textlink="">
      <xdr:nvSpPr>
        <xdr:cNvPr id="219" name="円/楕円 218"/>
        <xdr:cNvSpPr/>
      </xdr:nvSpPr>
      <xdr:spPr>
        <a:xfrm>
          <a:off x="3175000" y="141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36724</xdr:rowOff>
    </xdr:from>
    <xdr:ext cx="762000" cy="259045"/>
    <xdr:sp macro="" textlink="">
      <xdr:nvSpPr>
        <xdr:cNvPr id="220" name="テキスト ボックス 219"/>
        <xdr:cNvSpPr txBox="1"/>
      </xdr:nvSpPr>
      <xdr:spPr>
        <a:xfrm>
          <a:off x="2844800" y="1426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321,382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98202</xdr:rowOff>
    </xdr:from>
    <xdr:to>
      <xdr:col>3</xdr:col>
      <xdr:colOff>330200</xdr:colOff>
      <xdr:row>83</xdr:row>
      <xdr:rowOff>28352</xdr:rowOff>
    </xdr:to>
    <xdr:sp macro="" textlink="">
      <xdr:nvSpPr>
        <xdr:cNvPr id="221" name="円/楕円 220"/>
        <xdr:cNvSpPr/>
      </xdr:nvSpPr>
      <xdr:spPr>
        <a:xfrm>
          <a:off x="2286000" y="141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38529</xdr:rowOff>
    </xdr:from>
    <xdr:ext cx="762000" cy="259045"/>
    <xdr:sp macro="" textlink="">
      <xdr:nvSpPr>
        <xdr:cNvPr id="222" name="テキスト ボックス 221"/>
        <xdr:cNvSpPr txBox="1"/>
      </xdr:nvSpPr>
      <xdr:spPr>
        <a:xfrm>
          <a:off x="1955800" y="1392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303,781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99209</xdr:rowOff>
    </xdr:from>
    <xdr:to>
      <xdr:col>2</xdr:col>
      <xdr:colOff>127000</xdr:colOff>
      <xdr:row>83</xdr:row>
      <xdr:rowOff>29359</xdr:rowOff>
    </xdr:to>
    <xdr:sp macro="" textlink="">
      <xdr:nvSpPr>
        <xdr:cNvPr id="223" name="円/楕円 222"/>
        <xdr:cNvSpPr/>
      </xdr:nvSpPr>
      <xdr:spPr>
        <a:xfrm>
          <a:off x="1397000" y="141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39536</xdr:rowOff>
    </xdr:from>
    <xdr:ext cx="762000" cy="259045"/>
    <xdr:sp macro="" textlink="">
      <xdr:nvSpPr>
        <xdr:cNvPr id="224" name="テキスト ボックス 223"/>
        <xdr:cNvSpPr txBox="1"/>
      </xdr:nvSpPr>
      <xdr:spPr>
        <a:xfrm>
          <a:off x="1066800" y="1392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類似団体の平均に位置しており、今後も職員手当て等の見直しを図り、給与の適正化に努めることとしている。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88</xdr:row>
      <xdr:rowOff>168911</xdr:rowOff>
    </xdr:to>
    <xdr:cxnSp macro="">
      <xdr:nvCxnSpPr>
        <xdr:cNvPr id="258" name="直線コネクタ 257"/>
        <xdr:cNvCxnSpPr/>
      </xdr:nvCxnSpPr>
      <xdr:spPr>
        <a:xfrm flipV="1">
          <a:off x="16179800" y="14508480"/>
          <a:ext cx="8382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9"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168911</xdr:rowOff>
    </xdr:to>
    <xdr:cxnSp macro="">
      <xdr:nvCxnSpPr>
        <xdr:cNvPr id="261" name="直線コネクタ 260"/>
        <xdr:cNvCxnSpPr/>
      </xdr:nvCxnSpPr>
      <xdr:spPr>
        <a:xfrm>
          <a:off x="15290800" y="152002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63" name="テキスト ボックス 262"/>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88</xdr:row>
      <xdr:rowOff>112607</xdr:rowOff>
    </xdr:to>
    <xdr:cxnSp macro="">
      <xdr:nvCxnSpPr>
        <xdr:cNvPr id="264" name="直線コネクタ 263"/>
        <xdr:cNvCxnSpPr/>
      </xdr:nvCxnSpPr>
      <xdr:spPr>
        <a:xfrm>
          <a:off x="14401800" y="14548696"/>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66" name="テキスト ボックス 265"/>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84</xdr:row>
      <xdr:rowOff>146896</xdr:rowOff>
    </xdr:to>
    <xdr:cxnSp macro="">
      <xdr:nvCxnSpPr>
        <xdr:cNvPr id="267" name="直線コネクタ 266"/>
        <xdr:cNvCxnSpPr/>
      </xdr:nvCxnSpPr>
      <xdr:spPr>
        <a:xfrm>
          <a:off x="13512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8" name="フローチャート : 判断 267"/>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9" name="テキスト ボックス 268"/>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70" name="フローチャート : 判断 269"/>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71" name="テキスト ボックス 27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7" name="円/楕円 276"/>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8"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118111</xdr:rowOff>
    </xdr:from>
    <xdr:to>
      <xdr:col>23</xdr:col>
      <xdr:colOff>457200</xdr:colOff>
      <xdr:row>89</xdr:row>
      <xdr:rowOff>48261</xdr:rowOff>
    </xdr:to>
    <xdr:sp macro="" textlink="">
      <xdr:nvSpPr>
        <xdr:cNvPr id="279" name="円/楕円 278"/>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80" name="テキスト ボックス 279"/>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81" name="円/楕円 280"/>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82" name="テキスト ボックス 281"/>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83" name="円/楕円 282"/>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84" name="テキスト ボックス 283"/>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5" name="円/楕円 284"/>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86" name="テキスト ボックス 285"/>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職員の退職による補充を最低限に努めているため、類似団体のほぼ平均となっている。今後も、現行水準の維持のため適正な定員管理に努めていくこととしている。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158242</xdr:rowOff>
    </xdr:from>
    <xdr:to>
      <xdr:col>24</xdr:col>
      <xdr:colOff>558800</xdr:colOff>
      <xdr:row>60</xdr:row>
      <xdr:rowOff>56367</xdr:rowOff>
    </xdr:to>
    <xdr:cxnSp macro="">
      <xdr:nvCxnSpPr>
        <xdr:cNvPr id="321" name="直線コネクタ 320"/>
        <xdr:cNvCxnSpPr/>
      </xdr:nvCxnSpPr>
      <xdr:spPr>
        <a:xfrm flipV="1">
          <a:off x="16179800" y="10273792"/>
          <a:ext cx="838200" cy="6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93595</xdr:rowOff>
    </xdr:from>
    <xdr:ext cx="762000" cy="259045"/>
    <xdr:sp macro="" textlink="">
      <xdr:nvSpPr>
        <xdr:cNvPr id="322" name="定員管理の状況平均値テキスト"/>
        <xdr:cNvSpPr txBox="1"/>
      </xdr:nvSpPr>
      <xdr:spPr>
        <a:xfrm>
          <a:off x="17106900" y="1020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35454</xdr:rowOff>
    </xdr:from>
    <xdr:to>
      <xdr:col>23</xdr:col>
      <xdr:colOff>406400</xdr:colOff>
      <xdr:row>60</xdr:row>
      <xdr:rowOff>56367</xdr:rowOff>
    </xdr:to>
    <xdr:cxnSp macro="">
      <xdr:nvCxnSpPr>
        <xdr:cNvPr id="324" name="直線コネクタ 323"/>
        <xdr:cNvCxnSpPr/>
      </xdr:nvCxnSpPr>
      <xdr:spPr>
        <a:xfrm>
          <a:off x="15290800" y="1032245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55812</xdr:rowOff>
    </xdr:from>
    <xdr:ext cx="736600" cy="259045"/>
    <xdr:sp macro="" textlink="">
      <xdr:nvSpPr>
        <xdr:cNvPr id="326" name="テキスト ボックス 325"/>
        <xdr:cNvSpPr txBox="1"/>
      </xdr:nvSpPr>
      <xdr:spPr>
        <a:xfrm>
          <a:off x="15798800" y="999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35454</xdr:rowOff>
    </xdr:from>
    <xdr:to>
      <xdr:col>22</xdr:col>
      <xdr:colOff>203200</xdr:colOff>
      <xdr:row>60</xdr:row>
      <xdr:rowOff>40682</xdr:rowOff>
    </xdr:to>
    <xdr:cxnSp macro="">
      <xdr:nvCxnSpPr>
        <xdr:cNvPr id="327" name="直線コネクタ 326"/>
        <xdr:cNvCxnSpPr/>
      </xdr:nvCxnSpPr>
      <xdr:spPr>
        <a:xfrm flipV="1">
          <a:off x="14401800" y="10322454"/>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47769</xdr:rowOff>
    </xdr:from>
    <xdr:ext cx="762000" cy="259045"/>
    <xdr:sp macro="" textlink="">
      <xdr:nvSpPr>
        <xdr:cNvPr id="329" name="テキスト ボックス 328"/>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40682</xdr:rowOff>
    </xdr:from>
    <xdr:to>
      <xdr:col>21</xdr:col>
      <xdr:colOff>0</xdr:colOff>
      <xdr:row>60</xdr:row>
      <xdr:rowOff>81301</xdr:rowOff>
    </xdr:to>
    <xdr:cxnSp macro="">
      <xdr:nvCxnSpPr>
        <xdr:cNvPr id="330" name="直線コネクタ 329"/>
        <xdr:cNvCxnSpPr/>
      </xdr:nvCxnSpPr>
      <xdr:spPr>
        <a:xfrm flipV="1">
          <a:off x="13512800" y="10327682"/>
          <a:ext cx="8890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40153</xdr:rowOff>
    </xdr:from>
    <xdr:to>
      <xdr:col>21</xdr:col>
      <xdr:colOff>50800</xdr:colOff>
      <xdr:row>60</xdr:row>
      <xdr:rowOff>141753</xdr:rowOff>
    </xdr:to>
    <xdr:sp macro="" textlink="">
      <xdr:nvSpPr>
        <xdr:cNvPr id="331" name="フローチャート : 判断 330"/>
        <xdr:cNvSpPr/>
      </xdr:nvSpPr>
      <xdr:spPr>
        <a:xfrm>
          <a:off x="14351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126530</xdr:rowOff>
    </xdr:from>
    <xdr:ext cx="762000" cy="259045"/>
    <xdr:sp macro="" textlink="">
      <xdr:nvSpPr>
        <xdr:cNvPr id="332" name="テキスト ボックス 331"/>
        <xdr:cNvSpPr txBox="1"/>
      </xdr:nvSpPr>
      <xdr:spPr>
        <a:xfrm>
          <a:off x="14020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32512</xdr:rowOff>
    </xdr:from>
    <xdr:to>
      <xdr:col>19</xdr:col>
      <xdr:colOff>533400</xdr:colOff>
      <xdr:row>60</xdr:row>
      <xdr:rowOff>134112</xdr:rowOff>
    </xdr:to>
    <xdr:sp macro="" textlink="">
      <xdr:nvSpPr>
        <xdr:cNvPr id="333" name="フローチャート : 判断 332"/>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118889</xdr:rowOff>
    </xdr:from>
    <xdr:ext cx="762000" cy="259045"/>
    <xdr:sp macro="" textlink="">
      <xdr:nvSpPr>
        <xdr:cNvPr id="334" name="テキスト ボックス 333"/>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107442</xdr:rowOff>
    </xdr:from>
    <xdr:to>
      <xdr:col>24</xdr:col>
      <xdr:colOff>609600</xdr:colOff>
      <xdr:row>60</xdr:row>
      <xdr:rowOff>37592</xdr:rowOff>
    </xdr:to>
    <xdr:sp macro="" textlink="">
      <xdr:nvSpPr>
        <xdr:cNvPr id="340" name="円/楕円 339"/>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123969</xdr:rowOff>
    </xdr:from>
    <xdr:ext cx="762000" cy="259045"/>
    <xdr:sp macro="" textlink="">
      <xdr:nvSpPr>
        <xdr:cNvPr id="341" name="定員管理の状況該当値テキスト"/>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5567</xdr:rowOff>
    </xdr:from>
    <xdr:to>
      <xdr:col>23</xdr:col>
      <xdr:colOff>457200</xdr:colOff>
      <xdr:row>60</xdr:row>
      <xdr:rowOff>107167</xdr:rowOff>
    </xdr:to>
    <xdr:sp macro="" textlink="">
      <xdr:nvSpPr>
        <xdr:cNvPr id="342" name="円/楕円 341"/>
        <xdr:cNvSpPr/>
      </xdr:nvSpPr>
      <xdr:spPr>
        <a:xfrm>
          <a:off x="16129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91944</xdr:rowOff>
    </xdr:from>
    <xdr:ext cx="736600" cy="259045"/>
    <xdr:sp macro="" textlink="">
      <xdr:nvSpPr>
        <xdr:cNvPr id="343" name="テキスト ボックス 342"/>
        <xdr:cNvSpPr txBox="1"/>
      </xdr:nvSpPr>
      <xdr:spPr>
        <a:xfrm>
          <a:off x="15798800" y="1037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156104</xdr:rowOff>
    </xdr:from>
    <xdr:to>
      <xdr:col>22</xdr:col>
      <xdr:colOff>254000</xdr:colOff>
      <xdr:row>60</xdr:row>
      <xdr:rowOff>86254</xdr:rowOff>
    </xdr:to>
    <xdr:sp macro="" textlink="">
      <xdr:nvSpPr>
        <xdr:cNvPr id="344" name="円/楕円 343"/>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71031</xdr:rowOff>
    </xdr:from>
    <xdr:ext cx="762000" cy="259045"/>
    <xdr:sp macro="" textlink="">
      <xdr:nvSpPr>
        <xdr:cNvPr id="345" name="テキスト ボックス 344"/>
        <xdr:cNvSpPr txBox="1"/>
      </xdr:nvSpPr>
      <xdr:spPr>
        <a:xfrm>
          <a:off x="149098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161332</xdr:rowOff>
    </xdr:from>
    <xdr:to>
      <xdr:col>21</xdr:col>
      <xdr:colOff>50800</xdr:colOff>
      <xdr:row>60</xdr:row>
      <xdr:rowOff>91482</xdr:rowOff>
    </xdr:to>
    <xdr:sp macro="" textlink="">
      <xdr:nvSpPr>
        <xdr:cNvPr id="346" name="円/楕円 345"/>
        <xdr:cNvSpPr/>
      </xdr:nvSpPr>
      <xdr:spPr>
        <a:xfrm>
          <a:off x="14351000" y="102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101659</xdr:rowOff>
    </xdr:from>
    <xdr:ext cx="762000" cy="259045"/>
    <xdr:sp macro="" textlink="">
      <xdr:nvSpPr>
        <xdr:cNvPr id="347" name="テキスト ボックス 346"/>
        <xdr:cNvSpPr txBox="1"/>
      </xdr:nvSpPr>
      <xdr:spPr>
        <a:xfrm>
          <a:off x="14020800" y="1004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30501</xdr:rowOff>
    </xdr:from>
    <xdr:to>
      <xdr:col>19</xdr:col>
      <xdr:colOff>533400</xdr:colOff>
      <xdr:row>60</xdr:row>
      <xdr:rowOff>132101</xdr:rowOff>
    </xdr:to>
    <xdr:sp macro="" textlink="">
      <xdr:nvSpPr>
        <xdr:cNvPr id="348" name="円/楕円 347"/>
        <xdr:cNvSpPr/>
      </xdr:nvSpPr>
      <xdr:spPr>
        <a:xfrm>
          <a:off x="134620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142278</xdr:rowOff>
    </xdr:from>
    <xdr:ext cx="762000" cy="259045"/>
    <xdr:sp macro="" textlink="">
      <xdr:nvSpPr>
        <xdr:cNvPr id="349" name="テキスト ボックス 348"/>
        <xdr:cNvSpPr txBox="1"/>
      </xdr:nvSpPr>
      <xdr:spPr>
        <a:xfrm>
          <a:off x="13131800" y="1008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が、平成２３年度以降は普通交付税が減少したことにより、類似団体の平均を上回っている。平成２５年度から統合小学校建設が始まったため、他事業と調整し、公債費の抑制に努めることと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55563</xdr:rowOff>
    </xdr:from>
    <xdr:to>
      <xdr:col>24</xdr:col>
      <xdr:colOff>558800</xdr:colOff>
      <xdr:row>42</xdr:row>
      <xdr:rowOff>115888</xdr:rowOff>
    </xdr:to>
    <xdr:cxnSp macro="">
      <xdr:nvCxnSpPr>
        <xdr:cNvPr id="379" name="直線コネクタ 378"/>
        <xdr:cNvCxnSpPr/>
      </xdr:nvCxnSpPr>
      <xdr:spPr>
        <a:xfrm>
          <a:off x="16179800" y="72564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80"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43497</xdr:rowOff>
    </xdr:from>
    <xdr:to>
      <xdr:col>23</xdr:col>
      <xdr:colOff>406400</xdr:colOff>
      <xdr:row>42</xdr:row>
      <xdr:rowOff>55563</xdr:rowOff>
    </xdr:to>
    <xdr:cxnSp macro="">
      <xdr:nvCxnSpPr>
        <xdr:cNvPr id="382" name="直線コネクタ 381"/>
        <xdr:cNvCxnSpPr/>
      </xdr:nvCxnSpPr>
      <xdr:spPr>
        <a:xfrm>
          <a:off x="15290800" y="72443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43497</xdr:rowOff>
    </xdr:from>
    <xdr:to>
      <xdr:col>22</xdr:col>
      <xdr:colOff>203200</xdr:colOff>
      <xdr:row>42</xdr:row>
      <xdr:rowOff>97790</xdr:rowOff>
    </xdr:to>
    <xdr:cxnSp macro="">
      <xdr:nvCxnSpPr>
        <xdr:cNvPr id="385" name="直線コネクタ 384"/>
        <xdr:cNvCxnSpPr/>
      </xdr:nvCxnSpPr>
      <xdr:spPr>
        <a:xfrm flipV="1">
          <a:off x="14401800" y="724439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7" name="テキスト ボックス 386"/>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158115</xdr:rowOff>
    </xdr:to>
    <xdr:cxnSp macro="">
      <xdr:nvCxnSpPr>
        <xdr:cNvPr id="388" name="直線コネクタ 387"/>
        <xdr:cNvCxnSpPr/>
      </xdr:nvCxnSpPr>
      <xdr:spPr>
        <a:xfrm flipV="1">
          <a:off x="13512800" y="72986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9" name="フローチャート : 判断 388"/>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90" name="テキスト ボックス 389"/>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1" name="フローチャート : 判断 390"/>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2" name="テキスト ボックス 391"/>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65088</xdr:rowOff>
    </xdr:from>
    <xdr:to>
      <xdr:col>24</xdr:col>
      <xdr:colOff>609600</xdr:colOff>
      <xdr:row>42</xdr:row>
      <xdr:rowOff>166688</xdr:rowOff>
    </xdr:to>
    <xdr:sp macro="" textlink="">
      <xdr:nvSpPr>
        <xdr:cNvPr id="398" name="円/楕円 397"/>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37165</xdr:rowOff>
    </xdr:from>
    <xdr:ext cx="762000" cy="259045"/>
    <xdr:sp macro="" textlink="">
      <xdr:nvSpPr>
        <xdr:cNvPr id="399" name="公債費負担の状況該当値テキスト"/>
        <xdr:cNvSpPr txBox="1"/>
      </xdr:nvSpPr>
      <xdr:spPr>
        <a:xfrm>
          <a:off x="17106900" y="72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4763</xdr:rowOff>
    </xdr:from>
    <xdr:to>
      <xdr:col>23</xdr:col>
      <xdr:colOff>457200</xdr:colOff>
      <xdr:row>42</xdr:row>
      <xdr:rowOff>106363</xdr:rowOff>
    </xdr:to>
    <xdr:sp macro="" textlink="">
      <xdr:nvSpPr>
        <xdr:cNvPr id="400" name="円/楕円 399"/>
        <xdr:cNvSpPr/>
      </xdr:nvSpPr>
      <xdr:spPr>
        <a:xfrm>
          <a:off x="16129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91140</xdr:rowOff>
    </xdr:from>
    <xdr:ext cx="736600" cy="259045"/>
    <xdr:sp macro="" textlink="">
      <xdr:nvSpPr>
        <xdr:cNvPr id="401" name="テキスト ボックス 400"/>
        <xdr:cNvSpPr txBox="1"/>
      </xdr:nvSpPr>
      <xdr:spPr>
        <a:xfrm>
          <a:off x="15798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164147</xdr:rowOff>
    </xdr:from>
    <xdr:to>
      <xdr:col>22</xdr:col>
      <xdr:colOff>254000</xdr:colOff>
      <xdr:row>42</xdr:row>
      <xdr:rowOff>94297</xdr:rowOff>
    </xdr:to>
    <xdr:sp macro="" textlink="">
      <xdr:nvSpPr>
        <xdr:cNvPr id="402" name="円/楕円 401"/>
        <xdr:cNvSpPr/>
      </xdr:nvSpPr>
      <xdr:spPr>
        <a:xfrm>
          <a:off x="15240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79074</xdr:rowOff>
    </xdr:from>
    <xdr:ext cx="762000" cy="259045"/>
    <xdr:sp macro="" textlink="">
      <xdr:nvSpPr>
        <xdr:cNvPr id="403" name="テキスト ボックス 402"/>
        <xdr:cNvSpPr txBox="1"/>
      </xdr:nvSpPr>
      <xdr:spPr>
        <a:xfrm>
          <a:off x="14909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4" name="円/楕円 403"/>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5" name="テキスト ボックス 404"/>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107315</xdr:rowOff>
    </xdr:from>
    <xdr:to>
      <xdr:col>19</xdr:col>
      <xdr:colOff>533400</xdr:colOff>
      <xdr:row>43</xdr:row>
      <xdr:rowOff>37465</xdr:rowOff>
    </xdr:to>
    <xdr:sp macro="" textlink="">
      <xdr:nvSpPr>
        <xdr:cNvPr id="406" name="円/楕円 405"/>
        <xdr:cNvSpPr/>
      </xdr:nvSpPr>
      <xdr:spPr>
        <a:xfrm>
          <a:off x="13462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22242</xdr:rowOff>
    </xdr:from>
    <xdr:ext cx="762000" cy="259045"/>
    <xdr:sp macro="" textlink="">
      <xdr:nvSpPr>
        <xdr:cNvPr id="407" name="テキスト ボックス 406"/>
        <xdr:cNvSpPr txBox="1"/>
      </xdr:nvSpPr>
      <xdr:spPr>
        <a:xfrm>
          <a:off x="13131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過疎対策事業債、簡易水道事業債、診療所不良債務により、類似団体平均を大きく上回っているが、今後事業の見直しを図り、診療所不良債務の早期解消を目指している。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92357</xdr:rowOff>
    </xdr:from>
    <xdr:to>
      <xdr:col>24</xdr:col>
      <xdr:colOff>558800</xdr:colOff>
      <xdr:row>20</xdr:row>
      <xdr:rowOff>102588</xdr:rowOff>
    </xdr:to>
    <xdr:cxnSp macro="">
      <xdr:nvCxnSpPr>
        <xdr:cNvPr id="436" name="直線コネクタ 435"/>
        <xdr:cNvCxnSpPr/>
      </xdr:nvCxnSpPr>
      <xdr:spPr>
        <a:xfrm flipV="1">
          <a:off x="17018000" y="2492657"/>
          <a:ext cx="0" cy="1038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74665</xdr:rowOff>
    </xdr:from>
    <xdr:ext cx="762000" cy="259045"/>
    <xdr:sp macro="" textlink="">
      <xdr:nvSpPr>
        <xdr:cNvPr id="437" name="将来負担の状況最小値テキスト"/>
        <xdr:cNvSpPr txBox="1"/>
      </xdr:nvSpPr>
      <xdr:spPr>
        <a:xfrm>
          <a:off x="17106900" y="35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20</xdr:row>
      <xdr:rowOff>102588</xdr:rowOff>
    </xdr:from>
    <xdr:to>
      <xdr:col>24</xdr:col>
      <xdr:colOff>647700</xdr:colOff>
      <xdr:row>20</xdr:row>
      <xdr:rowOff>102588</xdr:rowOff>
    </xdr:to>
    <xdr:cxnSp macro="">
      <xdr:nvCxnSpPr>
        <xdr:cNvPr id="438" name="直線コネクタ 437"/>
        <xdr:cNvCxnSpPr/>
      </xdr:nvCxnSpPr>
      <xdr:spPr>
        <a:xfrm>
          <a:off x="16929100" y="353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134284</xdr:rowOff>
    </xdr:from>
    <xdr:ext cx="762000" cy="259045"/>
    <xdr:sp macro="" textlink="">
      <xdr:nvSpPr>
        <xdr:cNvPr id="439" name="将来負担の状況最大値テキスト"/>
        <xdr:cNvSpPr txBox="1"/>
      </xdr:nvSpPr>
      <xdr:spPr>
        <a:xfrm>
          <a:off x="17106900" y="23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92357</xdr:rowOff>
    </xdr:from>
    <xdr:to>
      <xdr:col>24</xdr:col>
      <xdr:colOff>647700</xdr:colOff>
      <xdr:row>14</xdr:row>
      <xdr:rowOff>92357</xdr:rowOff>
    </xdr:to>
    <xdr:cxnSp macro="">
      <xdr:nvCxnSpPr>
        <xdr:cNvPr id="440" name="直線コネクタ 439"/>
        <xdr:cNvCxnSpPr/>
      </xdr:nvCxnSpPr>
      <xdr:spPr>
        <a:xfrm>
          <a:off x="16929100" y="249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70132</xdr:rowOff>
    </xdr:from>
    <xdr:to>
      <xdr:col>24</xdr:col>
      <xdr:colOff>558800</xdr:colOff>
      <xdr:row>20</xdr:row>
      <xdr:rowOff>102588</xdr:rowOff>
    </xdr:to>
    <xdr:cxnSp macro="">
      <xdr:nvCxnSpPr>
        <xdr:cNvPr id="441" name="直線コネクタ 440"/>
        <xdr:cNvCxnSpPr/>
      </xdr:nvCxnSpPr>
      <xdr:spPr>
        <a:xfrm>
          <a:off x="16179800" y="3156232"/>
          <a:ext cx="8382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2"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3" name="フローチャート :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70132</xdr:rowOff>
    </xdr:from>
    <xdr:to>
      <xdr:col>23</xdr:col>
      <xdr:colOff>406400</xdr:colOff>
      <xdr:row>20</xdr:row>
      <xdr:rowOff>26176</xdr:rowOff>
    </xdr:to>
    <xdr:cxnSp macro="">
      <xdr:nvCxnSpPr>
        <xdr:cNvPr id="444" name="直線コネクタ 443"/>
        <xdr:cNvCxnSpPr/>
      </xdr:nvCxnSpPr>
      <xdr:spPr>
        <a:xfrm flipV="1">
          <a:off x="15290800" y="3156232"/>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5" name="フローチャート :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26176</xdr:rowOff>
    </xdr:from>
    <xdr:to>
      <xdr:col>22</xdr:col>
      <xdr:colOff>203200</xdr:colOff>
      <xdr:row>20</xdr:row>
      <xdr:rowOff>142804</xdr:rowOff>
    </xdr:to>
    <xdr:cxnSp macro="">
      <xdr:nvCxnSpPr>
        <xdr:cNvPr id="447" name="直線コネクタ 446"/>
        <xdr:cNvCxnSpPr/>
      </xdr:nvCxnSpPr>
      <xdr:spPr>
        <a:xfrm flipV="1">
          <a:off x="14401800" y="3455176"/>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8" name="フローチャート :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142804</xdr:rowOff>
    </xdr:from>
    <xdr:to>
      <xdr:col>21</xdr:col>
      <xdr:colOff>0</xdr:colOff>
      <xdr:row>22</xdr:row>
      <xdr:rowOff>147108</xdr:rowOff>
    </xdr:to>
    <xdr:cxnSp macro="">
      <xdr:nvCxnSpPr>
        <xdr:cNvPr id="450" name="直線コネクタ 449"/>
        <xdr:cNvCxnSpPr/>
      </xdr:nvCxnSpPr>
      <xdr:spPr>
        <a:xfrm flipV="1">
          <a:off x="13512800" y="3571804"/>
          <a:ext cx="889000" cy="34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1" name="フローチャート :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3" name="フローチャート : 判断 452"/>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4" name="テキスト ボックス 453"/>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51788</xdr:rowOff>
    </xdr:from>
    <xdr:to>
      <xdr:col>24</xdr:col>
      <xdr:colOff>609600</xdr:colOff>
      <xdr:row>20</xdr:row>
      <xdr:rowOff>153388</xdr:rowOff>
    </xdr:to>
    <xdr:sp macro="" textlink="">
      <xdr:nvSpPr>
        <xdr:cNvPr id="460" name="円/楕円 459"/>
        <xdr:cNvSpPr/>
      </xdr:nvSpPr>
      <xdr:spPr>
        <a:xfrm>
          <a:off x="16967200" y="34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119115</xdr:rowOff>
    </xdr:from>
    <xdr:ext cx="762000" cy="259045"/>
    <xdr:sp macro="" textlink="">
      <xdr:nvSpPr>
        <xdr:cNvPr id="461" name="将来負担の状況該当値テキスト"/>
        <xdr:cNvSpPr txBox="1"/>
      </xdr:nvSpPr>
      <xdr:spPr>
        <a:xfrm>
          <a:off x="17106900" y="337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19332</xdr:rowOff>
    </xdr:from>
    <xdr:to>
      <xdr:col>23</xdr:col>
      <xdr:colOff>457200</xdr:colOff>
      <xdr:row>18</xdr:row>
      <xdr:rowOff>120932</xdr:rowOff>
    </xdr:to>
    <xdr:sp macro="" textlink="">
      <xdr:nvSpPr>
        <xdr:cNvPr id="462" name="円/楕円 461"/>
        <xdr:cNvSpPr/>
      </xdr:nvSpPr>
      <xdr:spPr>
        <a:xfrm>
          <a:off x="16129000" y="31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105709</xdr:rowOff>
    </xdr:from>
    <xdr:ext cx="736600" cy="259045"/>
    <xdr:sp macro="" textlink="">
      <xdr:nvSpPr>
        <xdr:cNvPr id="463" name="テキスト ボックス 462"/>
        <xdr:cNvSpPr txBox="1"/>
      </xdr:nvSpPr>
      <xdr:spPr>
        <a:xfrm>
          <a:off x="15798800" y="319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146826</xdr:rowOff>
    </xdr:from>
    <xdr:to>
      <xdr:col>22</xdr:col>
      <xdr:colOff>254000</xdr:colOff>
      <xdr:row>20</xdr:row>
      <xdr:rowOff>76976</xdr:rowOff>
    </xdr:to>
    <xdr:sp macro="" textlink="">
      <xdr:nvSpPr>
        <xdr:cNvPr id="464" name="円/楕円 463"/>
        <xdr:cNvSpPr/>
      </xdr:nvSpPr>
      <xdr:spPr>
        <a:xfrm>
          <a:off x="15240000" y="34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61753</xdr:rowOff>
    </xdr:from>
    <xdr:ext cx="762000" cy="259045"/>
    <xdr:sp macro="" textlink="">
      <xdr:nvSpPr>
        <xdr:cNvPr id="465" name="テキスト ボックス 464"/>
        <xdr:cNvSpPr txBox="1"/>
      </xdr:nvSpPr>
      <xdr:spPr>
        <a:xfrm>
          <a:off x="14909800" y="349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92004</xdr:rowOff>
    </xdr:from>
    <xdr:to>
      <xdr:col>21</xdr:col>
      <xdr:colOff>50800</xdr:colOff>
      <xdr:row>21</xdr:row>
      <xdr:rowOff>22154</xdr:rowOff>
    </xdr:to>
    <xdr:sp macro="" textlink="">
      <xdr:nvSpPr>
        <xdr:cNvPr id="466" name="円/楕円 465"/>
        <xdr:cNvSpPr/>
      </xdr:nvSpPr>
      <xdr:spPr>
        <a:xfrm>
          <a:off x="14351000" y="35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6931</xdr:rowOff>
    </xdr:from>
    <xdr:ext cx="762000" cy="259045"/>
    <xdr:sp macro="" textlink="">
      <xdr:nvSpPr>
        <xdr:cNvPr id="467" name="テキスト ボックス 466"/>
        <xdr:cNvSpPr txBox="1"/>
      </xdr:nvSpPr>
      <xdr:spPr>
        <a:xfrm>
          <a:off x="14020800" y="360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96308</xdr:rowOff>
    </xdr:from>
    <xdr:to>
      <xdr:col>19</xdr:col>
      <xdr:colOff>533400</xdr:colOff>
      <xdr:row>23</xdr:row>
      <xdr:rowOff>26458</xdr:rowOff>
    </xdr:to>
    <xdr:sp macro="" textlink="">
      <xdr:nvSpPr>
        <xdr:cNvPr id="468" name="円/楕円 467"/>
        <xdr:cNvSpPr/>
      </xdr:nvSpPr>
      <xdr:spPr>
        <a:xfrm>
          <a:off x="13462000" y="38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11235</xdr:rowOff>
    </xdr:from>
    <xdr:ext cx="762000" cy="259045"/>
    <xdr:sp macro="" textlink="">
      <xdr:nvSpPr>
        <xdr:cNvPr id="469" name="テキスト ボックス 468"/>
        <xdr:cNvSpPr txBox="1"/>
      </xdr:nvSpPr>
      <xdr:spPr>
        <a:xfrm>
          <a:off x="13131800" y="395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2,230
2,229
69.60
2,785,897
2,716,643
68,924
1,410,684
2,748,339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86.6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平成２５年度において</a:t>
          </a:r>
          <a:r>
            <a:rPr kumimoji="1" lang="en-US" altLang="ja-JP" sz="1300">
              <a:latin typeface="ＭＳ Ｐゴシック"/>
            </a:rPr>
            <a:t>25.0%</a:t>
          </a:r>
          <a:r>
            <a:rPr kumimoji="1" lang="ja-JP" altLang="en-US" sz="1300">
              <a:latin typeface="ＭＳ Ｐゴシック"/>
            </a:rPr>
            <a:t>と類似団体平均と比べて高い水準にある。これは、職員の平均年齢が類似団体の平均よりも高いためである。また、職員手当ての削減や特別職給与の削減にも取り組んでいる。平成２６年度以降も職員退職者の補充を最低限にとどめ、改善を図る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104140</xdr:rowOff>
    </xdr:to>
    <xdr:cxnSp macro="">
      <xdr:nvCxnSpPr>
        <xdr:cNvPr id="65" name="直線コネクタ 64"/>
        <xdr:cNvCxnSpPr/>
      </xdr:nvCxnSpPr>
      <xdr:spPr>
        <a:xfrm flipV="1">
          <a:off x="3987800" y="64135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39</xdr:row>
      <xdr:rowOff>54610</xdr:rowOff>
    </xdr:to>
    <xdr:cxnSp macro="">
      <xdr:nvCxnSpPr>
        <xdr:cNvPr id="68" name="直線コネクタ 67"/>
        <xdr:cNvCxnSpPr/>
      </xdr:nvCxnSpPr>
      <xdr:spPr>
        <a:xfrm flipV="1">
          <a:off x="3098800" y="661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0" name="テキスト ボックス 6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39</xdr:row>
      <xdr:rowOff>54610</xdr:rowOff>
    </xdr:to>
    <xdr:cxnSp macro="">
      <xdr:nvCxnSpPr>
        <xdr:cNvPr id="71" name="直線コネクタ 70"/>
        <xdr:cNvCxnSpPr/>
      </xdr:nvCxnSpPr>
      <xdr:spPr>
        <a:xfrm>
          <a:off x="2209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73" name="テキスト ボックス 72"/>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16510</xdr:rowOff>
    </xdr:to>
    <xdr:cxnSp macro="">
      <xdr:nvCxnSpPr>
        <xdr:cNvPr id="74" name="直線コネクタ 73"/>
        <xdr:cNvCxnSpPr/>
      </xdr:nvCxnSpPr>
      <xdr:spPr>
        <a:xfrm flipV="1">
          <a:off x="1320800" y="659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5" name="フローチャート : 判断 74"/>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6" name="テキスト ボックス 75"/>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7" name="フローチャート : 判断 76"/>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8" name="テキスト ボックス 77"/>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4" name="円/楕円 83"/>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5"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6" name="円/楕円 85"/>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7" name="テキスト ボックス 86"/>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8" name="円/楕円 87"/>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89" name="テキスト ボックス 88"/>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0" name="円/楕円 89"/>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1" name="テキスト ボックス 90"/>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2" name="円/楕円 91"/>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3" name="テキスト ボックス 92"/>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平成２５年度において、</a:t>
          </a:r>
          <a:r>
            <a:rPr kumimoji="1" lang="en-US" altLang="ja-JP" sz="1300">
              <a:latin typeface="ＭＳ Ｐゴシック"/>
            </a:rPr>
            <a:t>7.2%</a:t>
          </a:r>
          <a:r>
            <a:rPr kumimoji="1" lang="ja-JP" altLang="en-US" sz="1300">
              <a:latin typeface="ＭＳ Ｐゴシック"/>
            </a:rPr>
            <a:t>と類似団体の上位の水準にある。これは、事務事業の見直しや、公共施設の統廃合、指定管理者制度の導入による経費削減効果が表れていることを示している。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99568</xdr:rowOff>
    </xdr:from>
    <xdr:to>
      <xdr:col>24</xdr:col>
      <xdr:colOff>31750</xdr:colOff>
      <xdr:row>15</xdr:row>
      <xdr:rowOff>56134</xdr:rowOff>
    </xdr:to>
    <xdr:cxnSp macro="">
      <xdr:nvCxnSpPr>
        <xdr:cNvPr id="123" name="直線コネクタ 122"/>
        <xdr:cNvCxnSpPr/>
      </xdr:nvCxnSpPr>
      <xdr:spPr>
        <a:xfrm>
          <a:off x="15671800" y="24998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52849</xdr:rowOff>
    </xdr:from>
    <xdr:ext cx="762000" cy="259045"/>
    <xdr:sp macro="" textlink="">
      <xdr:nvSpPr>
        <xdr:cNvPr id="124" name="物件費平均値テキスト"/>
        <xdr:cNvSpPr txBox="1"/>
      </xdr:nvSpPr>
      <xdr:spPr>
        <a:xfrm>
          <a:off x="16598900" y="279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94996</xdr:rowOff>
    </xdr:from>
    <xdr:to>
      <xdr:col>22</xdr:col>
      <xdr:colOff>565150</xdr:colOff>
      <xdr:row>14</xdr:row>
      <xdr:rowOff>99568</xdr:rowOff>
    </xdr:to>
    <xdr:cxnSp macro="">
      <xdr:nvCxnSpPr>
        <xdr:cNvPr id="126" name="直線コネクタ 125"/>
        <xdr:cNvCxnSpPr/>
      </xdr:nvCxnSpPr>
      <xdr:spPr>
        <a:xfrm>
          <a:off x="14782800" y="2495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28" name="テキスト ボックス 127"/>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90424</xdr:rowOff>
    </xdr:from>
    <xdr:to>
      <xdr:col>21</xdr:col>
      <xdr:colOff>361950</xdr:colOff>
      <xdr:row>14</xdr:row>
      <xdr:rowOff>94996</xdr:rowOff>
    </xdr:to>
    <xdr:cxnSp macro="">
      <xdr:nvCxnSpPr>
        <xdr:cNvPr id="129" name="直線コネクタ 128"/>
        <xdr:cNvCxnSpPr/>
      </xdr:nvCxnSpPr>
      <xdr:spPr>
        <a:xfrm>
          <a:off x="13893800" y="2490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31" name="テキスト ボックス 130"/>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90424</xdr:rowOff>
    </xdr:from>
    <xdr:to>
      <xdr:col>20</xdr:col>
      <xdr:colOff>158750</xdr:colOff>
      <xdr:row>14</xdr:row>
      <xdr:rowOff>122428</xdr:rowOff>
    </xdr:to>
    <xdr:cxnSp macro="">
      <xdr:nvCxnSpPr>
        <xdr:cNvPr id="132" name="直線コネクタ 131"/>
        <xdr:cNvCxnSpPr/>
      </xdr:nvCxnSpPr>
      <xdr:spPr>
        <a:xfrm flipV="1">
          <a:off x="13004800" y="24907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3" name="フローチャート : 判断 132"/>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34" name="テキスト ボックス 133"/>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5" name="フローチャート : 判断 134"/>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6" name="テキスト ボックス 135"/>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2" name="円/楕円 141"/>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85361</xdr:rowOff>
    </xdr:from>
    <xdr:ext cx="762000" cy="259045"/>
    <xdr:sp macro="" textlink="">
      <xdr:nvSpPr>
        <xdr:cNvPr id="143" name="物件費該当値テキスト"/>
        <xdr:cNvSpPr txBox="1"/>
      </xdr:nvSpPr>
      <xdr:spPr>
        <a:xfrm>
          <a:off x="16598900" y="24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48768</xdr:rowOff>
    </xdr:from>
    <xdr:to>
      <xdr:col>22</xdr:col>
      <xdr:colOff>615950</xdr:colOff>
      <xdr:row>14</xdr:row>
      <xdr:rowOff>150368</xdr:rowOff>
    </xdr:to>
    <xdr:sp macro="" textlink="">
      <xdr:nvSpPr>
        <xdr:cNvPr id="144" name="円/楕円 143"/>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160545</xdr:rowOff>
    </xdr:from>
    <xdr:ext cx="736600" cy="259045"/>
    <xdr:sp macro="" textlink="">
      <xdr:nvSpPr>
        <xdr:cNvPr id="145" name="テキスト ボックス 144"/>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44196</xdr:rowOff>
    </xdr:from>
    <xdr:to>
      <xdr:col>21</xdr:col>
      <xdr:colOff>412750</xdr:colOff>
      <xdr:row>14</xdr:row>
      <xdr:rowOff>145796</xdr:rowOff>
    </xdr:to>
    <xdr:sp macro="" textlink="">
      <xdr:nvSpPr>
        <xdr:cNvPr id="146" name="円/楕円 145"/>
        <xdr:cNvSpPr/>
      </xdr:nvSpPr>
      <xdr:spPr>
        <a:xfrm>
          <a:off x="14732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155973</xdr:rowOff>
    </xdr:from>
    <xdr:ext cx="762000" cy="259045"/>
    <xdr:sp macro="" textlink="">
      <xdr:nvSpPr>
        <xdr:cNvPr id="147" name="テキスト ボックス 146"/>
        <xdr:cNvSpPr txBox="1"/>
      </xdr:nvSpPr>
      <xdr:spPr>
        <a:xfrm>
          <a:off x="14401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39624</xdr:rowOff>
    </xdr:from>
    <xdr:to>
      <xdr:col>20</xdr:col>
      <xdr:colOff>209550</xdr:colOff>
      <xdr:row>14</xdr:row>
      <xdr:rowOff>141224</xdr:rowOff>
    </xdr:to>
    <xdr:sp macro="" textlink="">
      <xdr:nvSpPr>
        <xdr:cNvPr id="148" name="円/楕円 147"/>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151401</xdr:rowOff>
    </xdr:from>
    <xdr:ext cx="762000" cy="259045"/>
    <xdr:sp macro="" textlink="">
      <xdr:nvSpPr>
        <xdr:cNvPr id="149" name="テキスト ボックス 148"/>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71628</xdr:rowOff>
    </xdr:from>
    <xdr:to>
      <xdr:col>19</xdr:col>
      <xdr:colOff>6350</xdr:colOff>
      <xdr:row>15</xdr:row>
      <xdr:rowOff>1778</xdr:rowOff>
    </xdr:to>
    <xdr:sp macro="" textlink="">
      <xdr:nvSpPr>
        <xdr:cNvPr id="150" name="円/楕円 149"/>
        <xdr:cNvSpPr/>
      </xdr:nvSpPr>
      <xdr:spPr>
        <a:xfrm>
          <a:off x="12954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11955</xdr:rowOff>
    </xdr:from>
    <xdr:ext cx="762000" cy="259045"/>
    <xdr:sp macro="" textlink="">
      <xdr:nvSpPr>
        <xdr:cNvPr id="151" name="テキスト ボックス 150"/>
        <xdr:cNvSpPr txBox="1"/>
      </xdr:nvSpPr>
      <xdr:spPr>
        <a:xfrm>
          <a:off x="12623800" y="22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平成２５年度において</a:t>
          </a:r>
          <a:r>
            <a:rPr kumimoji="1" lang="en-US" altLang="ja-JP" sz="1300">
              <a:latin typeface="ＭＳ Ｐゴシック"/>
            </a:rPr>
            <a:t>3.8%</a:t>
          </a:r>
          <a:r>
            <a:rPr kumimoji="1" lang="ja-JP" altLang="en-US" sz="1300">
              <a:latin typeface="ＭＳ Ｐゴシック"/>
            </a:rPr>
            <a:t>と類似団体平均より上回っている。これは障害者介護給付費等の増が要因となっている。必要な事業は継続していくが、事業の精査に努めていくこととしている。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58</xdr:row>
      <xdr:rowOff>81280</xdr:rowOff>
    </xdr:to>
    <xdr:cxnSp macro="">
      <xdr:nvCxnSpPr>
        <xdr:cNvPr id="181" name="直線コネクタ 180"/>
        <xdr:cNvCxnSpPr/>
      </xdr:nvCxnSpPr>
      <xdr:spPr>
        <a:xfrm>
          <a:off x="3987800" y="9888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2"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115570</xdr:rowOff>
    </xdr:to>
    <xdr:cxnSp macro="">
      <xdr:nvCxnSpPr>
        <xdr:cNvPr id="184" name="直線コネクタ 183"/>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6" name="テキスト ボックス 185"/>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69850</xdr:rowOff>
    </xdr:to>
    <xdr:cxnSp macro="">
      <xdr:nvCxnSpPr>
        <xdr:cNvPr id="187" name="直線コネクタ 186"/>
        <xdr:cNvCxnSpPr/>
      </xdr:nvCxnSpPr>
      <xdr:spPr>
        <a:xfrm>
          <a:off x="2209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89" name="テキスト ボックス 188"/>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57</xdr:row>
      <xdr:rowOff>69850</xdr:rowOff>
    </xdr:to>
    <xdr:cxnSp macro="">
      <xdr:nvCxnSpPr>
        <xdr:cNvPr id="190" name="直線コネクタ 189"/>
        <xdr:cNvCxnSpPr/>
      </xdr:nvCxnSpPr>
      <xdr:spPr>
        <a:xfrm flipV="1">
          <a:off x="1320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91" name="フローチャート : 判断 190"/>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192" name="テキスト ボックス 19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193" name="フローチャート : 判断 192"/>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96537</xdr:rowOff>
    </xdr:from>
    <xdr:ext cx="762000" cy="259045"/>
    <xdr:sp macro="" textlink="">
      <xdr:nvSpPr>
        <xdr:cNvPr id="194" name="テキスト ボックス 193"/>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0" name="円/楕円 199"/>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1"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2" name="円/楕円 201"/>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03" name="テキスト ボックス 202"/>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4" name="円/楕円 203"/>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5" name="テキスト ボックス 204"/>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06" name="円/楕円 205"/>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07" name="テキスト ボックス 20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8" name="円/楕円 207"/>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9" name="テキスト ボックス 208"/>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平成２５年度において、類似団体のほぼ平均となっている。今後も、維持補修費をはじめ、経費の削減に努めていく。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1270</xdr:rowOff>
    </xdr:to>
    <xdr:cxnSp macro="">
      <xdr:nvCxnSpPr>
        <xdr:cNvPr id="237" name="直線コネクタ 236"/>
        <xdr:cNvCxnSpPr/>
      </xdr:nvCxnSpPr>
      <xdr:spPr>
        <a:xfrm>
          <a:off x="15671800" y="9888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99712</xdr:rowOff>
    </xdr:from>
    <xdr:ext cx="762000" cy="259045"/>
    <xdr:sp macro="" textlink="">
      <xdr:nvSpPr>
        <xdr:cNvPr id="238" name="その他平均値テキスト"/>
        <xdr:cNvSpPr txBox="1"/>
      </xdr:nvSpPr>
      <xdr:spPr>
        <a:xfrm>
          <a:off x="16598900" y="987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115570</xdr:rowOff>
    </xdr:to>
    <xdr:cxnSp macro="">
      <xdr:nvCxnSpPr>
        <xdr:cNvPr id="240" name="直線コネクタ 239"/>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42" name="テキスト ボックス 24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115570</xdr:rowOff>
    </xdr:to>
    <xdr:cxnSp macro="">
      <xdr:nvCxnSpPr>
        <xdr:cNvPr id="243" name="直線コネクタ 242"/>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45" name="テキスト ボックス 24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69850</xdr:rowOff>
    </xdr:to>
    <xdr:cxnSp macro="">
      <xdr:nvCxnSpPr>
        <xdr:cNvPr id="246" name="直線コネクタ 245"/>
        <xdr:cNvCxnSpPr/>
      </xdr:nvCxnSpPr>
      <xdr:spPr>
        <a:xfrm>
          <a:off x="13004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47" name="フローチャート : 判断 24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48" name="テキスト ボックス 24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49" name="フローチャート : 判断 248"/>
        <xdr:cNvSpPr/>
      </xdr:nvSpPr>
      <xdr:spPr>
        <a:xfrm>
          <a:off x="129540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93997</xdr:rowOff>
    </xdr:from>
    <xdr:ext cx="762000" cy="259045"/>
    <xdr:sp macro="" textlink="">
      <xdr:nvSpPr>
        <xdr:cNvPr id="250" name="テキスト ボックス 249"/>
        <xdr:cNvSpPr txBox="1"/>
      </xdr:nvSpPr>
      <xdr:spPr>
        <a:xfrm>
          <a:off x="126238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56" name="円/楕円 255"/>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138447</xdr:rowOff>
    </xdr:from>
    <xdr:ext cx="762000" cy="259045"/>
    <xdr:sp macro="" textlink="">
      <xdr:nvSpPr>
        <xdr:cNvPr id="257" name="その他該当値テキスト"/>
        <xdr:cNvSpPr txBox="1"/>
      </xdr:nvSpPr>
      <xdr:spPr>
        <a:xfrm>
          <a:off x="16598900" y="973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58" name="円/楕円 257"/>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5097</xdr:rowOff>
    </xdr:from>
    <xdr:ext cx="736600" cy="259045"/>
    <xdr:sp macro="" textlink="">
      <xdr:nvSpPr>
        <xdr:cNvPr id="259" name="テキスト ボックス 258"/>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0" name="円/楕円 25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5097</xdr:rowOff>
    </xdr:from>
    <xdr:ext cx="762000" cy="259045"/>
    <xdr:sp macro="" textlink="">
      <xdr:nvSpPr>
        <xdr:cNvPr id="261" name="テキスト ボックス 260"/>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2" name="円/楕円 26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4" name="円/楕円 26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5" name="テキスト ボックス 264"/>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平成２５年度において、</a:t>
          </a:r>
          <a:r>
            <a:rPr kumimoji="1" lang="en-US" altLang="ja-JP" sz="1300">
              <a:latin typeface="ＭＳ Ｐゴシック"/>
            </a:rPr>
            <a:t>13.7%</a:t>
          </a:r>
          <a:r>
            <a:rPr kumimoji="1" lang="ja-JP" altLang="en-US" sz="1300">
              <a:latin typeface="ＭＳ Ｐゴシック"/>
            </a:rPr>
            <a:t>と類似団体と比べて高い水準にある。これは、一部事務組合等の負担金増によるものである。今後も村単独補助金の見直しにより歳出の削減に努めていく。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75293</xdr:rowOff>
    </xdr:from>
    <xdr:to>
      <xdr:col>24</xdr:col>
      <xdr:colOff>31750</xdr:colOff>
      <xdr:row>40</xdr:row>
      <xdr:rowOff>132443</xdr:rowOff>
    </xdr:to>
    <xdr:cxnSp macro="">
      <xdr:nvCxnSpPr>
        <xdr:cNvPr id="300" name="直線コネクタ 299"/>
        <xdr:cNvCxnSpPr/>
      </xdr:nvCxnSpPr>
      <xdr:spPr>
        <a:xfrm flipV="1">
          <a:off x="15671800" y="67618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0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78015</xdr:rowOff>
    </xdr:from>
    <xdr:to>
      <xdr:col>22</xdr:col>
      <xdr:colOff>565150</xdr:colOff>
      <xdr:row>40</xdr:row>
      <xdr:rowOff>132443</xdr:rowOff>
    </xdr:to>
    <xdr:cxnSp macro="">
      <xdr:nvCxnSpPr>
        <xdr:cNvPr id="303" name="直線コネクタ 302"/>
        <xdr:cNvCxnSpPr/>
      </xdr:nvCxnSpPr>
      <xdr:spPr>
        <a:xfrm>
          <a:off x="14782800" y="6936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05" name="テキスト ボックス 30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78015</xdr:rowOff>
    </xdr:from>
    <xdr:to>
      <xdr:col>21</xdr:col>
      <xdr:colOff>361950</xdr:colOff>
      <xdr:row>40</xdr:row>
      <xdr:rowOff>132443</xdr:rowOff>
    </xdr:to>
    <xdr:cxnSp macro="">
      <xdr:nvCxnSpPr>
        <xdr:cNvPr id="306" name="直線コネクタ 305"/>
        <xdr:cNvCxnSpPr/>
      </xdr:nvCxnSpPr>
      <xdr:spPr>
        <a:xfrm flipV="1">
          <a:off x="13893800" y="6936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2920</xdr:rowOff>
    </xdr:from>
    <xdr:ext cx="762000" cy="259045"/>
    <xdr:sp macro="" textlink="">
      <xdr:nvSpPr>
        <xdr:cNvPr id="308" name="テキスト ボックス 307"/>
        <xdr:cNvSpPr txBox="1"/>
      </xdr:nvSpPr>
      <xdr:spPr>
        <a:xfrm>
          <a:off x="14401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88900</xdr:rowOff>
    </xdr:from>
    <xdr:to>
      <xdr:col>20</xdr:col>
      <xdr:colOff>158750</xdr:colOff>
      <xdr:row>40</xdr:row>
      <xdr:rowOff>132443</xdr:rowOff>
    </xdr:to>
    <xdr:cxnSp macro="">
      <xdr:nvCxnSpPr>
        <xdr:cNvPr id="309" name="直線コネクタ 308"/>
        <xdr:cNvCxnSpPr/>
      </xdr:nvCxnSpPr>
      <xdr:spPr>
        <a:xfrm>
          <a:off x="13004800" y="694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160565</xdr:rowOff>
    </xdr:from>
    <xdr:to>
      <xdr:col>20</xdr:col>
      <xdr:colOff>209550</xdr:colOff>
      <xdr:row>38</xdr:row>
      <xdr:rowOff>90715</xdr:rowOff>
    </xdr:to>
    <xdr:sp macro="" textlink="">
      <xdr:nvSpPr>
        <xdr:cNvPr id="310" name="フローチャート : 判断 309"/>
        <xdr:cNvSpPr/>
      </xdr:nvSpPr>
      <xdr:spPr>
        <a:xfrm>
          <a:off x="13843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100891</xdr:rowOff>
    </xdr:from>
    <xdr:ext cx="762000" cy="259045"/>
    <xdr:sp macro="" textlink="">
      <xdr:nvSpPr>
        <xdr:cNvPr id="311" name="テキスト ボックス 310"/>
        <xdr:cNvSpPr txBox="1"/>
      </xdr:nvSpPr>
      <xdr:spPr>
        <a:xfrm>
          <a:off x="13512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10885</xdr:rowOff>
    </xdr:from>
    <xdr:to>
      <xdr:col>19</xdr:col>
      <xdr:colOff>6350</xdr:colOff>
      <xdr:row>38</xdr:row>
      <xdr:rowOff>112485</xdr:rowOff>
    </xdr:to>
    <xdr:sp macro="" textlink="">
      <xdr:nvSpPr>
        <xdr:cNvPr id="312" name="フローチャート : 判断 311"/>
        <xdr:cNvSpPr/>
      </xdr:nvSpPr>
      <xdr:spPr>
        <a:xfrm>
          <a:off x="12954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122663</xdr:rowOff>
    </xdr:from>
    <xdr:ext cx="762000" cy="259045"/>
    <xdr:sp macro="" textlink="">
      <xdr:nvSpPr>
        <xdr:cNvPr id="313" name="テキスト ボックス 312"/>
        <xdr:cNvSpPr txBox="1"/>
      </xdr:nvSpPr>
      <xdr:spPr>
        <a:xfrm>
          <a:off x="12623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24493</xdr:rowOff>
    </xdr:from>
    <xdr:to>
      <xdr:col>24</xdr:col>
      <xdr:colOff>82550</xdr:colOff>
      <xdr:row>39</xdr:row>
      <xdr:rowOff>126093</xdr:rowOff>
    </xdr:to>
    <xdr:sp macro="" textlink="">
      <xdr:nvSpPr>
        <xdr:cNvPr id="319" name="円/楕円 318"/>
        <xdr:cNvSpPr/>
      </xdr:nvSpPr>
      <xdr:spPr>
        <a:xfrm>
          <a:off x="16459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168020</xdr:rowOff>
    </xdr:from>
    <xdr:ext cx="762000" cy="259045"/>
    <xdr:sp macro="" textlink="">
      <xdr:nvSpPr>
        <xdr:cNvPr id="320" name="補助費等該当値テキスト"/>
        <xdr:cNvSpPr txBox="1"/>
      </xdr:nvSpPr>
      <xdr:spPr>
        <a:xfrm>
          <a:off x="16598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81643</xdr:rowOff>
    </xdr:from>
    <xdr:to>
      <xdr:col>22</xdr:col>
      <xdr:colOff>615950</xdr:colOff>
      <xdr:row>41</xdr:row>
      <xdr:rowOff>11793</xdr:rowOff>
    </xdr:to>
    <xdr:sp macro="" textlink="">
      <xdr:nvSpPr>
        <xdr:cNvPr id="321" name="円/楕円 320"/>
        <xdr:cNvSpPr/>
      </xdr:nvSpPr>
      <xdr:spPr>
        <a:xfrm>
          <a:off x="15621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168020</xdr:rowOff>
    </xdr:from>
    <xdr:ext cx="736600" cy="259045"/>
    <xdr:sp macro="" textlink="">
      <xdr:nvSpPr>
        <xdr:cNvPr id="322" name="テキスト ボックス 321"/>
        <xdr:cNvSpPr txBox="1"/>
      </xdr:nvSpPr>
      <xdr:spPr>
        <a:xfrm>
          <a:off x="15290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27215</xdr:rowOff>
    </xdr:from>
    <xdr:to>
      <xdr:col>21</xdr:col>
      <xdr:colOff>412750</xdr:colOff>
      <xdr:row>40</xdr:row>
      <xdr:rowOff>128815</xdr:rowOff>
    </xdr:to>
    <xdr:sp macro="" textlink="">
      <xdr:nvSpPr>
        <xdr:cNvPr id="323" name="円/楕円 322"/>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113592</xdr:rowOff>
    </xdr:from>
    <xdr:ext cx="762000" cy="259045"/>
    <xdr:sp macro="" textlink="">
      <xdr:nvSpPr>
        <xdr:cNvPr id="324" name="テキスト ボックス 323"/>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81643</xdr:rowOff>
    </xdr:from>
    <xdr:to>
      <xdr:col>20</xdr:col>
      <xdr:colOff>209550</xdr:colOff>
      <xdr:row>41</xdr:row>
      <xdr:rowOff>11793</xdr:rowOff>
    </xdr:to>
    <xdr:sp macro="" textlink="">
      <xdr:nvSpPr>
        <xdr:cNvPr id="325" name="円/楕円 324"/>
        <xdr:cNvSpPr/>
      </xdr:nvSpPr>
      <xdr:spPr>
        <a:xfrm>
          <a:off x="13843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168020</xdr:rowOff>
    </xdr:from>
    <xdr:ext cx="762000" cy="259045"/>
    <xdr:sp macro="" textlink="">
      <xdr:nvSpPr>
        <xdr:cNvPr id="326" name="テキスト ボックス 325"/>
        <xdr:cNvSpPr txBox="1"/>
      </xdr:nvSpPr>
      <xdr:spPr>
        <a:xfrm>
          <a:off x="13512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27" name="円/楕円 326"/>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28" name="テキスト ボックス 327"/>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平成２５年度において</a:t>
          </a:r>
          <a:r>
            <a:rPr kumimoji="1" lang="en-US" altLang="ja-JP" sz="1300">
              <a:latin typeface="ＭＳ Ｐゴシック"/>
            </a:rPr>
            <a:t>27.5%</a:t>
          </a:r>
          <a:r>
            <a:rPr kumimoji="1" lang="ja-JP" altLang="en-US" sz="1300">
              <a:latin typeface="ＭＳ Ｐゴシック"/>
            </a:rPr>
            <a:t>と類似団体の平均と比べて高い水準にある。これは、ここ数年間公債費のピークが続いたことにより、厳しい財政運営となったためのものである。平成２５年度から統合小学校建設事業が始まっているため、他事業との調整を図り、村財政に負担が伴わないよう努めなければならない。</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49276</xdr:rowOff>
    </xdr:from>
    <xdr:to>
      <xdr:col>7</xdr:col>
      <xdr:colOff>15875</xdr:colOff>
      <xdr:row>80</xdr:row>
      <xdr:rowOff>127000</xdr:rowOff>
    </xdr:to>
    <xdr:cxnSp macro="">
      <xdr:nvCxnSpPr>
        <xdr:cNvPr id="358" name="直線コネクタ 357"/>
        <xdr:cNvCxnSpPr/>
      </xdr:nvCxnSpPr>
      <xdr:spPr>
        <a:xfrm>
          <a:off x="3987800" y="137652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9"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138430</xdr:rowOff>
    </xdr:from>
    <xdr:to>
      <xdr:col>5</xdr:col>
      <xdr:colOff>549275</xdr:colOff>
      <xdr:row>80</xdr:row>
      <xdr:rowOff>49276</xdr:rowOff>
    </xdr:to>
    <xdr:cxnSp macro="">
      <xdr:nvCxnSpPr>
        <xdr:cNvPr id="361" name="直線コネクタ 360"/>
        <xdr:cNvCxnSpPr/>
      </xdr:nvCxnSpPr>
      <xdr:spPr>
        <a:xfrm>
          <a:off x="3098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63" name="テキスト ボックス 362"/>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138430</xdr:rowOff>
    </xdr:to>
    <xdr:cxnSp macro="">
      <xdr:nvCxnSpPr>
        <xdr:cNvPr id="364" name="直線コネクタ 363"/>
        <xdr:cNvCxnSpPr/>
      </xdr:nvCxnSpPr>
      <xdr:spPr>
        <a:xfrm>
          <a:off x="2209800" y="13618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66" name="テキスト ボックス 365"/>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80</xdr:row>
      <xdr:rowOff>81280</xdr:rowOff>
    </xdr:to>
    <xdr:cxnSp macro="">
      <xdr:nvCxnSpPr>
        <xdr:cNvPr id="367" name="直線コネクタ 366"/>
        <xdr:cNvCxnSpPr/>
      </xdr:nvCxnSpPr>
      <xdr:spPr>
        <a:xfrm flipV="1">
          <a:off x="1320800" y="136189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121920</xdr:rowOff>
    </xdr:from>
    <xdr:to>
      <xdr:col>3</xdr:col>
      <xdr:colOff>193675</xdr:colOff>
      <xdr:row>79</xdr:row>
      <xdr:rowOff>52070</xdr:rowOff>
    </xdr:to>
    <xdr:sp macro="" textlink="">
      <xdr:nvSpPr>
        <xdr:cNvPr id="368" name="フローチャート : 判断 367"/>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62247</xdr:rowOff>
    </xdr:from>
    <xdr:ext cx="762000" cy="259045"/>
    <xdr:sp macro="" textlink="">
      <xdr:nvSpPr>
        <xdr:cNvPr id="369" name="テキスト ボックス 368"/>
        <xdr:cNvSpPr txBox="1"/>
      </xdr:nvSpPr>
      <xdr:spPr>
        <a:xfrm>
          <a:off x="1828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70" name="フローチャート : 判断 369"/>
        <xdr:cNvSpPr/>
      </xdr:nvSpPr>
      <xdr:spPr>
        <a:xfrm>
          <a:off x="1270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5097</xdr:rowOff>
    </xdr:from>
    <xdr:ext cx="762000" cy="259045"/>
    <xdr:sp macro="" textlink="">
      <xdr:nvSpPr>
        <xdr:cNvPr id="371" name="テキスト ボックス 370"/>
        <xdr:cNvSpPr txBox="1"/>
      </xdr:nvSpPr>
      <xdr:spPr>
        <a:xfrm>
          <a:off x="939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76200</xdr:rowOff>
    </xdr:from>
    <xdr:to>
      <xdr:col>7</xdr:col>
      <xdr:colOff>66675</xdr:colOff>
      <xdr:row>81</xdr:row>
      <xdr:rowOff>6350</xdr:rowOff>
    </xdr:to>
    <xdr:sp macro="" textlink="">
      <xdr:nvSpPr>
        <xdr:cNvPr id="377" name="円/楕円 376"/>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156227</xdr:rowOff>
    </xdr:from>
    <xdr:ext cx="762000" cy="259045"/>
    <xdr:sp macro="" textlink="">
      <xdr:nvSpPr>
        <xdr:cNvPr id="378"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169926</xdr:rowOff>
    </xdr:from>
    <xdr:to>
      <xdr:col>5</xdr:col>
      <xdr:colOff>600075</xdr:colOff>
      <xdr:row>80</xdr:row>
      <xdr:rowOff>100076</xdr:rowOff>
    </xdr:to>
    <xdr:sp macro="" textlink="">
      <xdr:nvSpPr>
        <xdr:cNvPr id="379" name="円/楕円 378"/>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84853</xdr:rowOff>
    </xdr:from>
    <xdr:ext cx="736600" cy="259045"/>
    <xdr:sp macro="" textlink="">
      <xdr:nvSpPr>
        <xdr:cNvPr id="380" name="テキスト ボックス 379"/>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87630</xdr:rowOff>
    </xdr:from>
    <xdr:to>
      <xdr:col>4</xdr:col>
      <xdr:colOff>396875</xdr:colOff>
      <xdr:row>80</xdr:row>
      <xdr:rowOff>17780</xdr:rowOff>
    </xdr:to>
    <xdr:sp macro="" textlink="">
      <xdr:nvSpPr>
        <xdr:cNvPr id="381" name="円/楕円 380"/>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2557</xdr:rowOff>
    </xdr:from>
    <xdr:ext cx="762000" cy="259045"/>
    <xdr:sp macro="" textlink="">
      <xdr:nvSpPr>
        <xdr:cNvPr id="382" name="テキスト ボックス 381"/>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83" name="円/楕円 382"/>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84" name="テキスト ボックス 383"/>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5" name="円/楕円 384"/>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6" name="テキスト ボックス 385"/>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a:t>
          </a:r>
          <a:endParaRPr kumimoji="1" lang="en-US" altLang="ja-JP" sz="1300">
            <a:latin typeface="ＭＳ Ｐゴシック"/>
          </a:endParaRPr>
        </a:p>
        <a:p>
          <a:r>
            <a:rPr kumimoji="1" lang="ja-JP" altLang="en-US" sz="1300">
              <a:latin typeface="ＭＳ Ｐゴシック"/>
            </a:rPr>
            <a:t>　　ここ数年、小学校校舎耐震補強事業等の実施により、類似団体の平均を上回っているが、平成２５年度から統合小学校建設が始まるため、他事業の必要性を十分検討し、最小限の事業実施にとどめていく。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142239</xdr:rowOff>
    </xdr:to>
    <xdr:cxnSp macro="">
      <xdr:nvCxnSpPr>
        <xdr:cNvPr id="419" name="直線コネクタ 418"/>
        <xdr:cNvCxnSpPr/>
      </xdr:nvCxnSpPr>
      <xdr:spPr>
        <a:xfrm flipV="1">
          <a:off x="15671800" y="133286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1270</xdr:rowOff>
    </xdr:to>
    <xdr:cxnSp macro="">
      <xdr:nvCxnSpPr>
        <xdr:cNvPr id="422" name="直線コネクタ 421"/>
        <xdr:cNvCxnSpPr/>
      </xdr:nvCxnSpPr>
      <xdr:spPr>
        <a:xfrm flipV="1">
          <a:off x="14782800" y="13343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24" name="テキスト ボックス 423"/>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78</xdr:row>
      <xdr:rowOff>1270</xdr:rowOff>
    </xdr:to>
    <xdr:cxnSp macro="">
      <xdr:nvCxnSpPr>
        <xdr:cNvPr id="425" name="直線コネクタ 424"/>
        <xdr:cNvCxnSpPr/>
      </xdr:nvCxnSpPr>
      <xdr:spPr>
        <a:xfrm>
          <a:off x="13893800" y="13271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7" name="テキスト ボックス 42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134620</xdr:rowOff>
    </xdr:to>
    <xdr:cxnSp macro="">
      <xdr:nvCxnSpPr>
        <xdr:cNvPr id="428" name="直線コネクタ 427"/>
        <xdr:cNvCxnSpPr/>
      </xdr:nvCxnSpPr>
      <xdr:spPr>
        <a:xfrm flipV="1">
          <a:off x="13004800" y="13271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9"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30" name="テキスト ボックス 429"/>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31" name="フローチャート : 判断 430"/>
        <xdr:cNvSpPr/>
      </xdr:nvSpPr>
      <xdr:spPr>
        <a:xfrm>
          <a:off x="12954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32" name="テキスト ボックス 431"/>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8" name="円/楕円 437"/>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39"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0" name="円/楕円 439"/>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1" name="テキスト ボックス 440"/>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2" name="円/楕円 441"/>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3" name="テキスト ボックス 442"/>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44" name="円/楕円 443"/>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45" name="テキスト ボックス 44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46" name="円/楕円 445"/>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47" name="テキスト ボックス 446"/>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青森県風間浦村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74769</xdr:rowOff>
    </xdr:from>
    <xdr:to>
      <xdr:col>4</xdr:col>
      <xdr:colOff>1117600</xdr:colOff>
      <xdr:row>18</xdr:row>
      <xdr:rowOff>49055</xdr:rowOff>
    </xdr:to>
    <xdr:cxnSp macro="">
      <xdr:nvCxnSpPr>
        <xdr:cNvPr id="52" name="直線コネクタ 51"/>
        <xdr:cNvCxnSpPr/>
      </xdr:nvCxnSpPr>
      <xdr:spPr bwMode="auto">
        <a:xfrm flipV="1">
          <a:off x="5003800" y="3037044"/>
          <a:ext cx="647700" cy="14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99928</xdr:rowOff>
    </xdr:from>
    <xdr:ext cx="762000" cy="259045"/>
    <xdr:sp macro="" textlink="">
      <xdr:nvSpPr>
        <xdr:cNvPr id="53" name="人口1人当たり決算額の推移平均値テキスト130"/>
        <xdr:cNvSpPr txBox="1"/>
      </xdr:nvSpPr>
      <xdr:spPr>
        <a:xfrm>
          <a:off x="5740400" y="323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31541</xdr:rowOff>
    </xdr:from>
    <xdr:to>
      <xdr:col>4</xdr:col>
      <xdr:colOff>469900</xdr:colOff>
      <xdr:row>18</xdr:row>
      <xdr:rowOff>49055</xdr:rowOff>
    </xdr:to>
    <xdr:cxnSp macro="">
      <xdr:nvCxnSpPr>
        <xdr:cNvPr id="55" name="直線コネクタ 54"/>
        <xdr:cNvCxnSpPr/>
      </xdr:nvCxnSpPr>
      <xdr:spPr bwMode="auto">
        <a:xfrm>
          <a:off x="4305300" y="3165266"/>
          <a:ext cx="698500" cy="1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49692</xdr:rowOff>
    </xdr:from>
    <xdr:ext cx="736600" cy="259045"/>
    <xdr:sp macro="" textlink="">
      <xdr:nvSpPr>
        <xdr:cNvPr id="57" name="テキスト ボックス 56"/>
        <xdr:cNvSpPr txBox="1"/>
      </xdr:nvSpPr>
      <xdr:spPr>
        <a:xfrm>
          <a:off x="4622800" y="33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31541</xdr:rowOff>
    </xdr:from>
    <xdr:to>
      <xdr:col>3</xdr:col>
      <xdr:colOff>904875</xdr:colOff>
      <xdr:row>18</xdr:row>
      <xdr:rowOff>58584</xdr:rowOff>
    </xdr:to>
    <xdr:cxnSp macro="">
      <xdr:nvCxnSpPr>
        <xdr:cNvPr id="58" name="直線コネクタ 57"/>
        <xdr:cNvCxnSpPr/>
      </xdr:nvCxnSpPr>
      <xdr:spPr bwMode="auto">
        <a:xfrm flipV="1">
          <a:off x="3606800" y="3165266"/>
          <a:ext cx="698500" cy="2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34245</xdr:rowOff>
    </xdr:from>
    <xdr:ext cx="762000" cy="259045"/>
    <xdr:sp macro="" textlink="">
      <xdr:nvSpPr>
        <xdr:cNvPr id="60" name="テキスト ボックス 59"/>
        <xdr:cNvSpPr txBox="1"/>
      </xdr:nvSpPr>
      <xdr:spPr>
        <a:xfrm>
          <a:off x="39243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58584</xdr:rowOff>
    </xdr:from>
    <xdr:to>
      <xdr:col>3</xdr:col>
      <xdr:colOff>206375</xdr:colOff>
      <xdr:row>18</xdr:row>
      <xdr:rowOff>61190</xdr:rowOff>
    </xdr:to>
    <xdr:cxnSp macro="">
      <xdr:nvCxnSpPr>
        <xdr:cNvPr id="61" name="直線コネクタ 60"/>
        <xdr:cNvCxnSpPr/>
      </xdr:nvCxnSpPr>
      <xdr:spPr bwMode="auto">
        <a:xfrm flipV="1">
          <a:off x="2908300" y="3192309"/>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23969</xdr:rowOff>
    </xdr:from>
    <xdr:to>
      <xdr:col>5</xdr:col>
      <xdr:colOff>34925</xdr:colOff>
      <xdr:row>17</xdr:row>
      <xdr:rowOff>125569</xdr:rowOff>
    </xdr:to>
    <xdr:sp macro="" textlink="">
      <xdr:nvSpPr>
        <xdr:cNvPr id="71" name="円/楕円 70"/>
        <xdr:cNvSpPr/>
      </xdr:nvSpPr>
      <xdr:spPr bwMode="auto">
        <a:xfrm>
          <a:off x="5600700" y="298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40496</xdr:rowOff>
    </xdr:from>
    <xdr:ext cx="762000" cy="259045"/>
    <xdr:sp macro="" textlink="">
      <xdr:nvSpPr>
        <xdr:cNvPr id="72" name="人口1人当たり決算額の推移該当値テキスト130"/>
        <xdr:cNvSpPr txBox="1"/>
      </xdr:nvSpPr>
      <xdr:spPr>
        <a:xfrm>
          <a:off x="5740400" y="283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275,577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169705</xdr:rowOff>
    </xdr:from>
    <xdr:to>
      <xdr:col>4</xdr:col>
      <xdr:colOff>520700</xdr:colOff>
      <xdr:row>18</xdr:row>
      <xdr:rowOff>99855</xdr:rowOff>
    </xdr:to>
    <xdr:sp macro="" textlink="">
      <xdr:nvSpPr>
        <xdr:cNvPr id="73" name="円/楕円 72"/>
        <xdr:cNvSpPr/>
      </xdr:nvSpPr>
      <xdr:spPr bwMode="auto">
        <a:xfrm>
          <a:off x="4953000" y="313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110032</xdr:rowOff>
    </xdr:from>
    <xdr:ext cx="736600" cy="259045"/>
    <xdr:sp macro="" textlink="">
      <xdr:nvSpPr>
        <xdr:cNvPr id="74" name="テキスト ボックス 73"/>
        <xdr:cNvSpPr txBox="1"/>
      </xdr:nvSpPr>
      <xdr:spPr>
        <a:xfrm>
          <a:off x="4622800" y="290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152191</xdr:rowOff>
    </xdr:from>
    <xdr:to>
      <xdr:col>3</xdr:col>
      <xdr:colOff>955675</xdr:colOff>
      <xdr:row>18</xdr:row>
      <xdr:rowOff>82341</xdr:rowOff>
    </xdr:to>
    <xdr:sp macro="" textlink="">
      <xdr:nvSpPr>
        <xdr:cNvPr id="75" name="円/楕円 74"/>
        <xdr:cNvSpPr/>
      </xdr:nvSpPr>
      <xdr:spPr bwMode="auto">
        <a:xfrm>
          <a:off x="4254500" y="311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92518</xdr:rowOff>
    </xdr:from>
    <xdr:ext cx="762000" cy="259045"/>
    <xdr:sp macro="" textlink="">
      <xdr:nvSpPr>
        <xdr:cNvPr id="76" name="テキスト ボックス 75"/>
        <xdr:cNvSpPr txBox="1"/>
      </xdr:nvSpPr>
      <xdr:spPr>
        <a:xfrm>
          <a:off x="3924300" y="28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236,314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7784</xdr:rowOff>
    </xdr:from>
    <xdr:to>
      <xdr:col>3</xdr:col>
      <xdr:colOff>257175</xdr:colOff>
      <xdr:row>18</xdr:row>
      <xdr:rowOff>109384</xdr:rowOff>
    </xdr:to>
    <xdr:sp macro="" textlink="">
      <xdr:nvSpPr>
        <xdr:cNvPr id="77" name="円/楕円 76"/>
        <xdr:cNvSpPr/>
      </xdr:nvSpPr>
      <xdr:spPr bwMode="auto">
        <a:xfrm>
          <a:off x="3556000" y="314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119561</xdr:rowOff>
    </xdr:from>
    <xdr:ext cx="762000" cy="259045"/>
    <xdr:sp macro="" textlink="">
      <xdr:nvSpPr>
        <xdr:cNvPr id="78" name="テキスト ボックス 77"/>
        <xdr:cNvSpPr txBox="1"/>
      </xdr:nvSpPr>
      <xdr:spPr>
        <a:xfrm>
          <a:off x="3225800" y="291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10390</xdr:rowOff>
    </xdr:from>
    <xdr:to>
      <xdr:col>2</xdr:col>
      <xdr:colOff>692150</xdr:colOff>
      <xdr:row>18</xdr:row>
      <xdr:rowOff>111990</xdr:rowOff>
    </xdr:to>
    <xdr:sp macro="" textlink="">
      <xdr:nvSpPr>
        <xdr:cNvPr id="79" name="円/楕円 78"/>
        <xdr:cNvSpPr/>
      </xdr:nvSpPr>
      <xdr:spPr bwMode="auto">
        <a:xfrm>
          <a:off x="2857500" y="314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122167</xdr:rowOff>
    </xdr:from>
    <xdr:ext cx="762000" cy="259045"/>
    <xdr:sp macro="" textlink="">
      <xdr:nvSpPr>
        <xdr:cNvPr id="80" name="テキスト ボックス 79"/>
        <xdr:cNvSpPr txBox="1"/>
      </xdr:nvSpPr>
      <xdr:spPr>
        <a:xfrm>
          <a:off x="2527300" y="291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131714</xdr:rowOff>
    </xdr:from>
    <xdr:to>
      <xdr:col>4</xdr:col>
      <xdr:colOff>1117600</xdr:colOff>
      <xdr:row>34</xdr:row>
      <xdr:rowOff>178435</xdr:rowOff>
    </xdr:to>
    <xdr:cxnSp macro="">
      <xdr:nvCxnSpPr>
        <xdr:cNvPr id="115" name="直線コネクタ 114"/>
        <xdr:cNvCxnSpPr/>
      </xdr:nvCxnSpPr>
      <xdr:spPr bwMode="auto">
        <a:xfrm flipV="1">
          <a:off x="5003800" y="6399164"/>
          <a:ext cx="647700" cy="4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178435</xdr:rowOff>
    </xdr:from>
    <xdr:to>
      <xdr:col>4</xdr:col>
      <xdr:colOff>469900</xdr:colOff>
      <xdr:row>34</xdr:row>
      <xdr:rowOff>228281</xdr:rowOff>
    </xdr:to>
    <xdr:cxnSp macro="">
      <xdr:nvCxnSpPr>
        <xdr:cNvPr id="118" name="直線コネクタ 117"/>
        <xdr:cNvCxnSpPr/>
      </xdr:nvCxnSpPr>
      <xdr:spPr bwMode="auto">
        <a:xfrm flipV="1">
          <a:off x="4305300" y="6445885"/>
          <a:ext cx="698500" cy="4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228281</xdr:rowOff>
    </xdr:from>
    <xdr:to>
      <xdr:col>3</xdr:col>
      <xdr:colOff>904875</xdr:colOff>
      <xdr:row>34</xdr:row>
      <xdr:rowOff>297090</xdr:rowOff>
    </xdr:to>
    <xdr:cxnSp macro="">
      <xdr:nvCxnSpPr>
        <xdr:cNvPr id="121" name="直線コネクタ 120"/>
        <xdr:cNvCxnSpPr/>
      </xdr:nvCxnSpPr>
      <xdr:spPr bwMode="auto">
        <a:xfrm flipV="1">
          <a:off x="3606800" y="6495731"/>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259098</xdr:rowOff>
    </xdr:from>
    <xdr:to>
      <xdr:col>3</xdr:col>
      <xdr:colOff>206375</xdr:colOff>
      <xdr:row>34</xdr:row>
      <xdr:rowOff>297090</xdr:rowOff>
    </xdr:to>
    <xdr:cxnSp macro="">
      <xdr:nvCxnSpPr>
        <xdr:cNvPr id="124" name="直線コネクタ 123"/>
        <xdr:cNvCxnSpPr/>
      </xdr:nvCxnSpPr>
      <xdr:spPr bwMode="auto">
        <a:xfrm>
          <a:off x="2908300" y="6526548"/>
          <a:ext cx="698500" cy="3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258688</xdr:rowOff>
    </xdr:from>
    <xdr:to>
      <xdr:col>3</xdr:col>
      <xdr:colOff>257175</xdr:colOff>
      <xdr:row>35</xdr:row>
      <xdr:rowOff>17388</xdr:rowOff>
    </xdr:to>
    <xdr:sp macro="" textlink="">
      <xdr:nvSpPr>
        <xdr:cNvPr id="125" name="フローチャート : 判断 124"/>
        <xdr:cNvSpPr/>
      </xdr:nvSpPr>
      <xdr:spPr bwMode="auto">
        <a:xfrm>
          <a:off x="3556000" y="65261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2165</xdr:rowOff>
    </xdr:from>
    <xdr:ext cx="762000" cy="259045"/>
    <xdr:sp macro="" textlink="">
      <xdr:nvSpPr>
        <xdr:cNvPr id="126" name="テキスト ボックス 125"/>
        <xdr:cNvSpPr txBox="1"/>
      </xdr:nvSpPr>
      <xdr:spPr>
        <a:xfrm>
          <a:off x="3225800" y="66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195409</xdr:rowOff>
    </xdr:from>
    <xdr:to>
      <xdr:col>2</xdr:col>
      <xdr:colOff>692150</xdr:colOff>
      <xdr:row>34</xdr:row>
      <xdr:rowOff>297010</xdr:rowOff>
    </xdr:to>
    <xdr:sp macro="" textlink="">
      <xdr:nvSpPr>
        <xdr:cNvPr id="127" name="フローチャート : 判断 126"/>
        <xdr:cNvSpPr/>
      </xdr:nvSpPr>
      <xdr:spPr bwMode="auto">
        <a:xfrm>
          <a:off x="2857500" y="64628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307186</xdr:rowOff>
    </xdr:from>
    <xdr:ext cx="762000" cy="259045"/>
    <xdr:sp macro="" textlink="">
      <xdr:nvSpPr>
        <xdr:cNvPr id="128" name="テキスト ボックス 127"/>
        <xdr:cNvSpPr txBox="1"/>
      </xdr:nvSpPr>
      <xdr:spPr>
        <a:xfrm>
          <a:off x="2527300" y="62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80914</xdr:rowOff>
    </xdr:from>
    <xdr:to>
      <xdr:col>5</xdr:col>
      <xdr:colOff>34925</xdr:colOff>
      <xdr:row>34</xdr:row>
      <xdr:rowOff>182514</xdr:rowOff>
    </xdr:to>
    <xdr:sp macro="" textlink="">
      <xdr:nvSpPr>
        <xdr:cNvPr id="134" name="円/楕円 133"/>
        <xdr:cNvSpPr/>
      </xdr:nvSpPr>
      <xdr:spPr bwMode="auto">
        <a:xfrm>
          <a:off x="5600700" y="634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268891</xdr:rowOff>
    </xdr:from>
    <xdr:ext cx="762000" cy="259045"/>
    <xdr:sp macro="" textlink="">
      <xdr:nvSpPr>
        <xdr:cNvPr id="135" name="人口1人当たり決算額の推移該当値テキスト445"/>
        <xdr:cNvSpPr txBox="1"/>
      </xdr:nvSpPr>
      <xdr:spPr>
        <a:xfrm>
          <a:off x="5740400" y="619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127635</xdr:rowOff>
    </xdr:from>
    <xdr:to>
      <xdr:col>4</xdr:col>
      <xdr:colOff>520700</xdr:colOff>
      <xdr:row>34</xdr:row>
      <xdr:rowOff>229235</xdr:rowOff>
    </xdr:to>
    <xdr:sp macro="" textlink="">
      <xdr:nvSpPr>
        <xdr:cNvPr id="136" name="円/楕円 135"/>
        <xdr:cNvSpPr/>
      </xdr:nvSpPr>
      <xdr:spPr bwMode="auto">
        <a:xfrm>
          <a:off x="4953000" y="639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239412</xdr:rowOff>
    </xdr:from>
    <xdr:ext cx="736600" cy="259045"/>
    <xdr:sp macro="" textlink="">
      <xdr:nvSpPr>
        <xdr:cNvPr id="137" name="テキスト ボックス 136"/>
        <xdr:cNvSpPr txBox="1"/>
      </xdr:nvSpPr>
      <xdr:spPr>
        <a:xfrm>
          <a:off x="4622800" y="616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177481</xdr:rowOff>
    </xdr:from>
    <xdr:to>
      <xdr:col>3</xdr:col>
      <xdr:colOff>955675</xdr:colOff>
      <xdr:row>34</xdr:row>
      <xdr:rowOff>279081</xdr:rowOff>
    </xdr:to>
    <xdr:sp macro="" textlink="">
      <xdr:nvSpPr>
        <xdr:cNvPr id="138" name="円/楕円 137"/>
        <xdr:cNvSpPr/>
      </xdr:nvSpPr>
      <xdr:spPr bwMode="auto">
        <a:xfrm>
          <a:off x="4254500" y="644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289258</xdr:rowOff>
    </xdr:from>
    <xdr:ext cx="762000" cy="259045"/>
    <xdr:sp macro="" textlink="">
      <xdr:nvSpPr>
        <xdr:cNvPr id="139" name="テキスト ボックス 138"/>
        <xdr:cNvSpPr txBox="1"/>
      </xdr:nvSpPr>
      <xdr:spPr>
        <a:xfrm>
          <a:off x="3924300" y="621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246290</xdr:rowOff>
    </xdr:from>
    <xdr:to>
      <xdr:col>3</xdr:col>
      <xdr:colOff>257175</xdr:colOff>
      <xdr:row>35</xdr:row>
      <xdr:rowOff>4990</xdr:rowOff>
    </xdr:to>
    <xdr:sp macro="" textlink="">
      <xdr:nvSpPr>
        <xdr:cNvPr id="140" name="円/楕円 139"/>
        <xdr:cNvSpPr/>
      </xdr:nvSpPr>
      <xdr:spPr bwMode="auto">
        <a:xfrm>
          <a:off x="3556000" y="65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15166</xdr:rowOff>
    </xdr:from>
    <xdr:ext cx="762000" cy="259045"/>
    <xdr:sp macro="" textlink="">
      <xdr:nvSpPr>
        <xdr:cNvPr id="141" name="テキスト ボックス 140"/>
        <xdr:cNvSpPr txBox="1"/>
      </xdr:nvSpPr>
      <xdr:spPr>
        <a:xfrm>
          <a:off x="3225800" y="628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208298</xdr:rowOff>
    </xdr:from>
    <xdr:to>
      <xdr:col>2</xdr:col>
      <xdr:colOff>692150</xdr:colOff>
      <xdr:row>34</xdr:row>
      <xdr:rowOff>309898</xdr:rowOff>
    </xdr:to>
    <xdr:sp macro="" textlink="">
      <xdr:nvSpPr>
        <xdr:cNvPr id="142" name="円/楕円 141"/>
        <xdr:cNvSpPr/>
      </xdr:nvSpPr>
      <xdr:spPr bwMode="auto">
        <a:xfrm>
          <a:off x="2857500" y="647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294675</xdr:rowOff>
    </xdr:from>
    <xdr:ext cx="762000" cy="259045"/>
    <xdr:sp macro="" textlink="">
      <xdr:nvSpPr>
        <xdr:cNvPr id="143" name="テキスト ボックス 142"/>
        <xdr:cNvSpPr txBox="1"/>
      </xdr:nvSpPr>
      <xdr:spPr>
        <a:xfrm>
          <a:off x="2527300" y="65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財政調整基金残高は、平成１９年度以降は計画的に基金残高を増やしていたが、平成２３年度以降は財政運営上基金を取り崩している。実質収支については、地方交付税が減額しつつも</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台となり、実質単年度収支も平成２３～２４年度は赤字であったが、平成２５年度は歳出の見直し等により黒字となった。今後も税収の伸びが期待できないことから、収支を見直すなど財政運営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現状では、全会計とも赤字は出ていないが、いずれの会計も一般会計から多額の繰出金があるため、今後は、一般会計の財政状況により厳しい予算編成が予想される。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元利償還のピークを超えたため、年々減少傾向にあったが、平成２５年度統合小学校建設に多額の地方債を借り入れするため、公債費比率が高くなることから、今後は事業の見直し等により地方債の新規発行を抑制するなど財政健全化を図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平成２４年度までは、地方債償還のピークを超えたこともあり、将来負担比率の分子において地方債現在高、公営企業債繰入見込額が減ったため減少傾向にあったが、平成２５年度から統合小学校建設に係る新規起債等により上昇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今後は地方債の新規発行抑制に努めるとともに、下北地方医療センター（風間浦診療所）不良債務の早期解消に努めなければならない。</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2785897</v>
      </c>
      <c r="BO4" s="349"/>
      <c r="BP4" s="349"/>
      <c r="BQ4" s="349"/>
      <c r="BR4" s="349"/>
      <c r="BS4" s="349"/>
      <c r="BT4" s="349"/>
      <c r="BU4" s="350"/>
      <c r="BV4" s="348">
        <v>2703732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2716643</v>
      </c>
      <c r="BO5" s="386"/>
      <c r="BP5" s="386"/>
      <c r="BQ5" s="386"/>
      <c r="BR5" s="386"/>
      <c r="BS5" s="386"/>
      <c r="BT5" s="386"/>
      <c r="BU5" s="387"/>
      <c r="BV5" s="385">
        <v>2663194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v>
      </c>
      <c r="CU5" s="383"/>
      <c r="CV5" s="383"/>
      <c r="CW5" s="383"/>
      <c r="CX5" s="383"/>
      <c r="CY5" s="383"/>
      <c r="CZ5" s="383"/>
      <c r="DA5" s="384"/>
      <c r="DB5" s="382">
        <v>87.7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69254</v>
      </c>
      <c r="BO6" s="386"/>
      <c r="BP6" s="386"/>
      <c r="BQ6" s="386"/>
      <c r="BR6" s="386"/>
      <c r="BS6" s="386"/>
      <c r="BT6" s="386"/>
      <c r="BU6" s="387"/>
      <c r="BV6" s="385">
        <v>40538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92.4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330</v>
      </c>
      <c r="BO7" s="386"/>
      <c r="BP7" s="386"/>
      <c r="BQ7" s="386"/>
      <c r="BR7" s="386"/>
      <c r="BS7" s="386"/>
      <c r="BT7" s="386"/>
      <c r="BU7" s="387"/>
      <c r="BV7" s="385">
        <v>649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1410684</v>
      </c>
      <c r="CU7" s="386"/>
      <c r="CV7" s="386"/>
      <c r="CW7" s="386"/>
      <c r="CX7" s="386"/>
      <c r="CY7" s="386"/>
      <c r="CZ7" s="386"/>
      <c r="DA7" s="387"/>
      <c r="DB7" s="385">
        <v>1417516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68924</v>
      </c>
      <c r="BO8" s="386"/>
      <c r="BP8" s="386"/>
      <c r="BQ8" s="386"/>
      <c r="BR8" s="386"/>
      <c r="BS8" s="386"/>
      <c r="BT8" s="386"/>
      <c r="BU8" s="387"/>
      <c r="BV8" s="385">
        <v>39889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2463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29035</v>
      </c>
      <c r="BO9" s="386"/>
      <c r="BP9" s="386"/>
      <c r="BQ9" s="386"/>
      <c r="BR9" s="386"/>
      <c r="BS9" s="386"/>
      <c r="BT9" s="386"/>
      <c r="BU9" s="387"/>
      <c r="BV9" s="385">
        <v>-12632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22.2</v>
      </c>
      <c r="CU9" s="383"/>
      <c r="CV9" s="383"/>
      <c r="CW9" s="383"/>
      <c r="CX9" s="383"/>
      <c r="CY9" s="383"/>
      <c r="CZ9" s="383"/>
      <c r="DA9" s="384"/>
      <c r="DB9" s="382">
        <v>18.7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2603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28</v>
      </c>
      <c r="BO10" s="386"/>
      <c r="BP10" s="386"/>
      <c r="BQ10" s="386"/>
      <c r="BR10" s="386"/>
      <c r="BS10" s="386"/>
      <c r="BT10" s="386"/>
      <c r="BU10" s="387"/>
      <c r="BV10" s="385">
        <v>17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2230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29000</v>
      </c>
      <c r="BO12" s="386"/>
      <c r="BP12" s="386"/>
      <c r="BQ12" s="386"/>
      <c r="BR12" s="386"/>
      <c r="BS12" s="386"/>
      <c r="BT12" s="386"/>
      <c r="BU12" s="387"/>
      <c r="BV12" s="385">
        <v>74000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2229</v>
      </c>
      <c r="S13" s="467"/>
      <c r="T13" s="467"/>
      <c r="U13" s="467"/>
      <c r="V13" s="468"/>
      <c r="W13" s="401" t="s">
        <v>123</v>
      </c>
      <c r="X13" s="402"/>
      <c r="Y13" s="402"/>
      <c r="Z13" s="402"/>
      <c r="AA13" s="402"/>
      <c r="AB13" s="392"/>
      <c r="AC13" s="436">
        <v>229</v>
      </c>
      <c r="AD13" s="437"/>
      <c r="AE13" s="437"/>
      <c r="AF13" s="437"/>
      <c r="AG13" s="476"/>
      <c r="AH13" s="436">
        <v>263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63</v>
      </c>
      <c r="BO13" s="386"/>
      <c r="BP13" s="386"/>
      <c r="BQ13" s="386"/>
      <c r="BR13" s="386"/>
      <c r="BS13" s="386"/>
      <c r="BT13" s="386"/>
      <c r="BU13" s="387"/>
      <c r="BV13" s="385">
        <v>-86615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15.5</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2291</v>
      </c>
      <c r="S14" s="467"/>
      <c r="T14" s="467"/>
      <c r="U14" s="467"/>
      <c r="V14" s="468"/>
      <c r="W14" s="375"/>
      <c r="X14" s="376"/>
      <c r="Y14" s="376"/>
      <c r="Z14" s="376"/>
      <c r="AA14" s="376"/>
      <c r="AB14" s="365"/>
      <c r="AC14" s="469">
        <v>17.899999999999999</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86.6</v>
      </c>
      <c r="CU14" s="481"/>
      <c r="CV14" s="481"/>
      <c r="CW14" s="481"/>
      <c r="CX14" s="481"/>
      <c r="CY14" s="481"/>
      <c r="CZ14" s="481"/>
      <c r="DA14" s="482"/>
      <c r="DB14" s="480">
        <v>58.6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2290</v>
      </c>
      <c r="S15" s="467"/>
      <c r="T15" s="467"/>
      <c r="U15" s="467"/>
      <c r="V15" s="468"/>
      <c r="W15" s="401" t="s">
        <v>130</v>
      </c>
      <c r="X15" s="402"/>
      <c r="Y15" s="402"/>
      <c r="Z15" s="402"/>
      <c r="AA15" s="402"/>
      <c r="AB15" s="392"/>
      <c r="AC15" s="436">
        <v>462</v>
      </c>
      <c r="AD15" s="437"/>
      <c r="AE15" s="437"/>
      <c r="AF15" s="437"/>
      <c r="AG15" s="476"/>
      <c r="AH15" s="436">
        <v>300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123366</v>
      </c>
      <c r="BO15" s="349"/>
      <c r="BP15" s="349"/>
      <c r="BQ15" s="349"/>
      <c r="BR15" s="349"/>
      <c r="BS15" s="349"/>
      <c r="BT15" s="349"/>
      <c r="BU15" s="350"/>
      <c r="BV15" s="348">
        <v>122536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1307477</v>
      </c>
      <c r="BO16" s="386"/>
      <c r="BP16" s="386"/>
      <c r="BQ16" s="386"/>
      <c r="BR16" s="386"/>
      <c r="BS16" s="386"/>
      <c r="BT16" s="386"/>
      <c r="BU16" s="387"/>
      <c r="BV16" s="385">
        <v>1314644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591</v>
      </c>
      <c r="AD17" s="437"/>
      <c r="AE17" s="437"/>
      <c r="AF17" s="437"/>
      <c r="AG17" s="476"/>
      <c r="AH17" s="436">
        <v>647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157132</v>
      </c>
      <c r="BO17" s="386"/>
      <c r="BP17" s="386"/>
      <c r="BQ17" s="386"/>
      <c r="BR17" s="386"/>
      <c r="BS17" s="386"/>
      <c r="BT17" s="386"/>
      <c r="BU17" s="387"/>
      <c r="BV17" s="385">
        <v>152461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69.599999999999994</v>
      </c>
      <c r="M18" s="498"/>
      <c r="N18" s="498"/>
      <c r="O18" s="498"/>
      <c r="P18" s="498"/>
      <c r="Q18" s="498"/>
      <c r="R18" s="499"/>
      <c r="S18" s="499"/>
      <c r="T18" s="499"/>
      <c r="U18" s="499"/>
      <c r="V18" s="500"/>
      <c r="W18" s="403"/>
      <c r="X18" s="404"/>
      <c r="Y18" s="404"/>
      <c r="Z18" s="404"/>
      <c r="AA18" s="404"/>
      <c r="AB18" s="395"/>
      <c r="AC18" s="501">
        <v>46.1</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1259464</v>
      </c>
      <c r="BO18" s="386"/>
      <c r="BP18" s="386"/>
      <c r="BQ18" s="386"/>
      <c r="BR18" s="386"/>
      <c r="BS18" s="386"/>
      <c r="BT18" s="386"/>
      <c r="BU18" s="387"/>
      <c r="BV18" s="385">
        <v>1254865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1751953</v>
      </c>
      <c r="BO19" s="386"/>
      <c r="BP19" s="386"/>
      <c r="BQ19" s="386"/>
      <c r="BR19" s="386"/>
      <c r="BS19" s="386"/>
      <c r="BT19" s="386"/>
      <c r="BU19" s="387"/>
      <c r="BV19" s="385">
        <v>1974360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2748339</v>
      </c>
      <c r="BO23" s="386"/>
      <c r="BP23" s="386"/>
      <c r="BQ23" s="386"/>
      <c r="BR23" s="386"/>
      <c r="BS23" s="386"/>
      <c r="BT23" s="386"/>
      <c r="BU23" s="387"/>
      <c r="BV23" s="385">
        <v>2848651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5895</v>
      </c>
      <c r="R24" s="437"/>
      <c r="S24" s="437"/>
      <c r="T24" s="437"/>
      <c r="U24" s="437"/>
      <c r="V24" s="476"/>
      <c r="W24" s="531"/>
      <c r="X24" s="519"/>
      <c r="Y24" s="520"/>
      <c r="Z24" s="435" t="s">
        <v>153</v>
      </c>
      <c r="AA24" s="415"/>
      <c r="AB24" s="415"/>
      <c r="AC24" s="415"/>
      <c r="AD24" s="415"/>
      <c r="AE24" s="415"/>
      <c r="AF24" s="415"/>
      <c r="AG24" s="416"/>
      <c r="AH24" s="436">
        <v>38</v>
      </c>
      <c r="AI24" s="437"/>
      <c r="AJ24" s="437"/>
      <c r="AK24" s="437"/>
      <c r="AL24" s="476"/>
      <c r="AM24" s="436">
        <v>118902</v>
      </c>
      <c r="AN24" s="437"/>
      <c r="AO24" s="437"/>
      <c r="AP24" s="437"/>
      <c r="AQ24" s="437"/>
      <c r="AR24" s="476"/>
      <c r="AS24" s="436">
        <v>3129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1995350</v>
      </c>
      <c r="BO24" s="386"/>
      <c r="BP24" s="386"/>
      <c r="BQ24" s="386"/>
      <c r="BR24" s="386"/>
      <c r="BS24" s="386"/>
      <c r="BT24" s="386"/>
      <c r="BU24" s="387"/>
      <c r="BV24" s="385">
        <v>2068821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5490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4581</v>
      </c>
      <c r="R26" s="437"/>
      <c r="S26" s="437"/>
      <c r="T26" s="437"/>
      <c r="U26" s="437"/>
      <c r="V26" s="476"/>
      <c r="W26" s="531"/>
      <c r="X26" s="519"/>
      <c r="Y26" s="520"/>
      <c r="Z26" s="435" t="s">
        <v>159</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2299</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1948</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30215</v>
      </c>
      <c r="BO28" s="349"/>
      <c r="BP28" s="349"/>
      <c r="BQ28" s="349"/>
      <c r="BR28" s="349"/>
      <c r="BS28" s="349"/>
      <c r="BT28" s="349"/>
      <c r="BU28" s="350"/>
      <c r="BV28" s="348">
        <v>39187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v>
      </c>
      <c r="M29" s="437"/>
      <c r="N29" s="437"/>
      <c r="O29" s="437"/>
      <c r="P29" s="476"/>
      <c r="Q29" s="436">
        <v>1824</v>
      </c>
      <c r="R29" s="437"/>
      <c r="S29" s="437"/>
      <c r="T29" s="437"/>
      <c r="U29" s="437"/>
      <c r="V29" s="476"/>
      <c r="W29" s="531"/>
      <c r="X29" s="519"/>
      <c r="Y29" s="520"/>
      <c r="Z29" s="435" t="s">
        <v>169</v>
      </c>
      <c r="AA29" s="415"/>
      <c r="AB29" s="415"/>
      <c r="AC29" s="415"/>
      <c r="AD29" s="415"/>
      <c r="AE29" s="415"/>
      <c r="AF29" s="415"/>
      <c r="AG29" s="416"/>
      <c r="AH29" s="436">
        <v>38</v>
      </c>
      <c r="AI29" s="437"/>
      <c r="AJ29" s="437"/>
      <c r="AK29" s="437"/>
      <c r="AL29" s="476"/>
      <c r="AM29" s="436">
        <v>118902</v>
      </c>
      <c r="AN29" s="437"/>
      <c r="AO29" s="437"/>
      <c r="AP29" s="437"/>
      <c r="AQ29" s="437"/>
      <c r="AR29" s="476"/>
      <c r="AS29" s="436">
        <v>3129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94</v>
      </c>
      <c r="BO29" s="386"/>
      <c r="BP29" s="386"/>
      <c r="BQ29" s="386"/>
      <c r="BR29" s="386"/>
      <c r="BS29" s="386"/>
      <c r="BT29" s="386"/>
      <c r="BU29" s="387"/>
      <c r="BV29" s="385">
        <v>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982931</v>
      </c>
      <c r="BO30" s="553"/>
      <c r="BP30" s="553"/>
      <c r="BQ30" s="553"/>
      <c r="BR30" s="553"/>
      <c r="BS30" s="553"/>
      <c r="BT30" s="553"/>
      <c r="BU30" s="554"/>
      <c r="BV30" s="552">
        <v>1138230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一部事務組合等下北医療センター</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下北地域広域行政事務組合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青森県後期高齢者医療広域連合（一般会計分）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青森県後期高齢者医療広域連合（特別会計分）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青森県市町村総合事務組合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青森県交通災害共済組合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青森県市町村職員退職手当組合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119685</v>
      </c>
      <c r="S5" s="581"/>
      <c r="T5" s="581"/>
      <c r="U5" s="581"/>
      <c r="V5" s="581"/>
      <c r="W5" s="581"/>
      <c r="X5" s="581"/>
      <c r="Y5" s="582"/>
      <c r="Z5" s="583">
        <v>4.3</v>
      </c>
      <c r="AA5" s="583"/>
      <c r="AB5" s="583"/>
      <c r="AC5" s="583"/>
      <c r="AD5" s="584">
        <v>119685</v>
      </c>
      <c r="AE5" s="584"/>
      <c r="AF5" s="584"/>
      <c r="AG5" s="584"/>
      <c r="AH5" s="584"/>
      <c r="AI5" s="584"/>
      <c r="AJ5" s="584"/>
      <c r="AK5" s="584"/>
      <c r="AL5" s="585">
        <v>8.9</v>
      </c>
      <c r="AM5" s="586"/>
      <c r="AN5" s="586"/>
      <c r="AO5" s="587"/>
      <c r="AP5" s="577" t="s">
        <v>207</v>
      </c>
      <c r="AQ5" s="578"/>
      <c r="AR5" s="578"/>
      <c r="AS5" s="578"/>
      <c r="AT5" s="578"/>
      <c r="AU5" s="578"/>
      <c r="AV5" s="578"/>
      <c r="AW5" s="578"/>
      <c r="AX5" s="578"/>
      <c r="AY5" s="578"/>
      <c r="AZ5" s="578"/>
      <c r="BA5" s="578"/>
      <c r="BB5" s="578"/>
      <c r="BC5" s="578"/>
      <c r="BD5" s="578"/>
      <c r="BE5" s="578"/>
      <c r="BF5" s="579"/>
      <c r="BG5" s="591">
        <v>117403</v>
      </c>
      <c r="BH5" s="592"/>
      <c r="BI5" s="592"/>
      <c r="BJ5" s="592"/>
      <c r="BK5" s="592"/>
      <c r="BL5" s="592"/>
      <c r="BM5" s="592"/>
      <c r="BN5" s="593"/>
      <c r="BO5" s="594">
        <v>98.1</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12750</v>
      </c>
      <c r="S6" s="592"/>
      <c r="T6" s="592"/>
      <c r="U6" s="592"/>
      <c r="V6" s="592"/>
      <c r="W6" s="592"/>
      <c r="X6" s="592"/>
      <c r="Y6" s="593"/>
      <c r="Z6" s="594">
        <v>0.5</v>
      </c>
      <c r="AA6" s="594"/>
      <c r="AB6" s="594"/>
      <c r="AC6" s="594"/>
      <c r="AD6" s="595">
        <v>12750</v>
      </c>
      <c r="AE6" s="595"/>
      <c r="AF6" s="595"/>
      <c r="AG6" s="595"/>
      <c r="AH6" s="595"/>
      <c r="AI6" s="595"/>
      <c r="AJ6" s="595"/>
      <c r="AK6" s="595"/>
      <c r="AL6" s="596">
        <v>0.9</v>
      </c>
      <c r="AM6" s="597"/>
      <c r="AN6" s="597"/>
      <c r="AO6" s="598"/>
      <c r="AP6" s="588" t="s">
        <v>213</v>
      </c>
      <c r="AQ6" s="589"/>
      <c r="AR6" s="589"/>
      <c r="AS6" s="589"/>
      <c r="AT6" s="589"/>
      <c r="AU6" s="589"/>
      <c r="AV6" s="589"/>
      <c r="AW6" s="589"/>
      <c r="AX6" s="589"/>
      <c r="AY6" s="589"/>
      <c r="AZ6" s="589"/>
      <c r="BA6" s="589"/>
      <c r="BB6" s="589"/>
      <c r="BC6" s="589"/>
      <c r="BD6" s="589"/>
      <c r="BE6" s="589"/>
      <c r="BF6" s="590"/>
      <c r="BG6" s="591">
        <v>117403</v>
      </c>
      <c r="BH6" s="592"/>
      <c r="BI6" s="592"/>
      <c r="BJ6" s="592"/>
      <c r="BK6" s="592"/>
      <c r="BL6" s="592"/>
      <c r="BM6" s="592"/>
      <c r="BN6" s="593"/>
      <c r="BO6" s="594">
        <v>98.1</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51635</v>
      </c>
      <c r="CS6" s="592"/>
      <c r="CT6" s="592"/>
      <c r="CU6" s="592"/>
      <c r="CV6" s="592"/>
      <c r="CW6" s="592"/>
      <c r="CX6" s="592"/>
      <c r="CY6" s="593"/>
      <c r="CZ6" s="594">
        <v>1.9</v>
      </c>
      <c r="DA6" s="594"/>
      <c r="DB6" s="594"/>
      <c r="DC6" s="594"/>
      <c r="DD6" s="600" t="s">
        <v>208</v>
      </c>
      <c r="DE6" s="592"/>
      <c r="DF6" s="592"/>
      <c r="DG6" s="592"/>
      <c r="DH6" s="592"/>
      <c r="DI6" s="592"/>
      <c r="DJ6" s="592"/>
      <c r="DK6" s="592"/>
      <c r="DL6" s="592"/>
      <c r="DM6" s="592"/>
      <c r="DN6" s="592"/>
      <c r="DO6" s="592"/>
      <c r="DP6" s="593"/>
      <c r="DQ6" s="600">
        <v>51085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295</v>
      </c>
      <c r="S7" s="592"/>
      <c r="T7" s="592"/>
      <c r="U7" s="592"/>
      <c r="V7" s="592"/>
      <c r="W7" s="592"/>
      <c r="X7" s="592"/>
      <c r="Y7" s="593"/>
      <c r="Z7" s="594">
        <v>0</v>
      </c>
      <c r="AA7" s="594"/>
      <c r="AB7" s="594"/>
      <c r="AC7" s="594"/>
      <c r="AD7" s="595">
        <v>295</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50159</v>
      </c>
      <c r="BH7" s="592"/>
      <c r="BI7" s="592"/>
      <c r="BJ7" s="592"/>
      <c r="BK7" s="592"/>
      <c r="BL7" s="592"/>
      <c r="BM7" s="592"/>
      <c r="BN7" s="593"/>
      <c r="BO7" s="594">
        <v>41.9</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488488</v>
      </c>
      <c r="CS7" s="592"/>
      <c r="CT7" s="592"/>
      <c r="CU7" s="592"/>
      <c r="CV7" s="592"/>
      <c r="CW7" s="592"/>
      <c r="CX7" s="592"/>
      <c r="CY7" s="593"/>
      <c r="CZ7" s="594">
        <v>18</v>
      </c>
      <c r="DA7" s="594"/>
      <c r="DB7" s="594"/>
      <c r="DC7" s="594"/>
      <c r="DD7" s="600">
        <v>19921</v>
      </c>
      <c r="DE7" s="592"/>
      <c r="DF7" s="592"/>
      <c r="DG7" s="592"/>
      <c r="DH7" s="592"/>
      <c r="DI7" s="592"/>
      <c r="DJ7" s="592"/>
      <c r="DK7" s="592"/>
      <c r="DL7" s="592"/>
      <c r="DM7" s="592"/>
      <c r="DN7" s="592"/>
      <c r="DO7" s="592"/>
      <c r="DP7" s="593"/>
      <c r="DQ7" s="600">
        <v>368014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304</v>
      </c>
      <c r="S8" s="592"/>
      <c r="T8" s="592"/>
      <c r="U8" s="592"/>
      <c r="V8" s="592"/>
      <c r="W8" s="592"/>
      <c r="X8" s="592"/>
      <c r="Y8" s="593"/>
      <c r="Z8" s="594">
        <v>0</v>
      </c>
      <c r="AA8" s="594"/>
      <c r="AB8" s="594"/>
      <c r="AC8" s="594"/>
      <c r="AD8" s="595">
        <v>304</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2515</v>
      </c>
      <c r="BH8" s="592"/>
      <c r="BI8" s="592"/>
      <c r="BJ8" s="592"/>
      <c r="BK8" s="592"/>
      <c r="BL8" s="592"/>
      <c r="BM8" s="592"/>
      <c r="BN8" s="593"/>
      <c r="BO8" s="594">
        <v>2.1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400543</v>
      </c>
      <c r="CS8" s="592"/>
      <c r="CT8" s="592"/>
      <c r="CU8" s="592"/>
      <c r="CV8" s="592"/>
      <c r="CW8" s="592"/>
      <c r="CX8" s="592"/>
      <c r="CY8" s="593"/>
      <c r="CZ8" s="594">
        <v>14.7</v>
      </c>
      <c r="DA8" s="594"/>
      <c r="DB8" s="594"/>
      <c r="DC8" s="594"/>
      <c r="DD8" s="600" t="s">
        <v>208</v>
      </c>
      <c r="DE8" s="592"/>
      <c r="DF8" s="592"/>
      <c r="DG8" s="592"/>
      <c r="DH8" s="592"/>
      <c r="DI8" s="592"/>
      <c r="DJ8" s="592"/>
      <c r="DK8" s="592"/>
      <c r="DL8" s="592"/>
      <c r="DM8" s="592"/>
      <c r="DN8" s="592"/>
      <c r="DO8" s="592"/>
      <c r="DP8" s="593"/>
      <c r="DQ8" s="600">
        <v>232337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330</v>
      </c>
      <c r="S9" s="592"/>
      <c r="T9" s="592"/>
      <c r="U9" s="592"/>
      <c r="V9" s="592"/>
      <c r="W9" s="592"/>
      <c r="X9" s="592"/>
      <c r="Y9" s="593"/>
      <c r="Z9" s="594">
        <v>0</v>
      </c>
      <c r="AA9" s="594"/>
      <c r="AB9" s="594"/>
      <c r="AC9" s="594"/>
      <c r="AD9" s="595">
        <v>330</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44482</v>
      </c>
      <c r="BH9" s="592"/>
      <c r="BI9" s="592"/>
      <c r="BJ9" s="592"/>
      <c r="BK9" s="592"/>
      <c r="BL9" s="592"/>
      <c r="BM9" s="592"/>
      <c r="BN9" s="593"/>
      <c r="BO9" s="594">
        <v>37.200000000000003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460325</v>
      </c>
      <c r="CS9" s="592"/>
      <c r="CT9" s="592"/>
      <c r="CU9" s="592"/>
      <c r="CV9" s="592"/>
      <c r="CW9" s="592"/>
      <c r="CX9" s="592"/>
      <c r="CY9" s="593"/>
      <c r="CZ9" s="594">
        <v>16.899999999999999</v>
      </c>
      <c r="DA9" s="594"/>
      <c r="DB9" s="594"/>
      <c r="DC9" s="594"/>
      <c r="DD9" s="600">
        <v>10615</v>
      </c>
      <c r="DE9" s="592"/>
      <c r="DF9" s="592"/>
      <c r="DG9" s="592"/>
      <c r="DH9" s="592"/>
      <c r="DI9" s="592"/>
      <c r="DJ9" s="592"/>
      <c r="DK9" s="592"/>
      <c r="DL9" s="592"/>
      <c r="DM9" s="592"/>
      <c r="DN9" s="592"/>
      <c r="DO9" s="592"/>
      <c r="DP9" s="593"/>
      <c r="DQ9" s="600">
        <v>303320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19237</v>
      </c>
      <c r="S10" s="592"/>
      <c r="T10" s="592"/>
      <c r="U10" s="592"/>
      <c r="V10" s="592"/>
      <c r="W10" s="592"/>
      <c r="X10" s="592"/>
      <c r="Y10" s="593"/>
      <c r="Z10" s="594">
        <v>0.7</v>
      </c>
      <c r="AA10" s="594"/>
      <c r="AB10" s="594"/>
      <c r="AC10" s="594"/>
      <c r="AD10" s="595">
        <v>19237</v>
      </c>
      <c r="AE10" s="595"/>
      <c r="AF10" s="595"/>
      <c r="AG10" s="595"/>
      <c r="AH10" s="595"/>
      <c r="AI10" s="595"/>
      <c r="AJ10" s="595"/>
      <c r="AK10" s="595"/>
      <c r="AL10" s="596">
        <v>1.4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2805</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7192</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1367</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357</v>
      </c>
      <c r="BH11" s="592"/>
      <c r="BI11" s="592"/>
      <c r="BJ11" s="592"/>
      <c r="BK11" s="592"/>
      <c r="BL11" s="592"/>
      <c r="BM11" s="592"/>
      <c r="BN11" s="593"/>
      <c r="BO11" s="594">
        <v>0.3</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266601</v>
      </c>
      <c r="CS11" s="592"/>
      <c r="CT11" s="592"/>
      <c r="CU11" s="592"/>
      <c r="CV11" s="592"/>
      <c r="CW11" s="592"/>
      <c r="CX11" s="592"/>
      <c r="CY11" s="593"/>
      <c r="CZ11" s="594">
        <v>9.8000000000000007</v>
      </c>
      <c r="DA11" s="594"/>
      <c r="DB11" s="594"/>
      <c r="DC11" s="594"/>
      <c r="DD11" s="600">
        <v>168912</v>
      </c>
      <c r="DE11" s="592"/>
      <c r="DF11" s="592"/>
      <c r="DG11" s="592"/>
      <c r="DH11" s="592"/>
      <c r="DI11" s="592"/>
      <c r="DJ11" s="592"/>
      <c r="DK11" s="592"/>
      <c r="DL11" s="592"/>
      <c r="DM11" s="592"/>
      <c r="DN11" s="592"/>
      <c r="DO11" s="592"/>
      <c r="DP11" s="593"/>
      <c r="DQ11" s="600">
        <v>45743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49173</v>
      </c>
      <c r="BH12" s="592"/>
      <c r="BI12" s="592"/>
      <c r="BJ12" s="592"/>
      <c r="BK12" s="592"/>
      <c r="BL12" s="592"/>
      <c r="BM12" s="592"/>
      <c r="BN12" s="593"/>
      <c r="BO12" s="594">
        <v>41.1</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65928</v>
      </c>
      <c r="CS12" s="592"/>
      <c r="CT12" s="592"/>
      <c r="CU12" s="592"/>
      <c r="CV12" s="592"/>
      <c r="CW12" s="592"/>
      <c r="CX12" s="592"/>
      <c r="CY12" s="593"/>
      <c r="CZ12" s="594">
        <v>2.4</v>
      </c>
      <c r="DA12" s="594"/>
      <c r="DB12" s="594"/>
      <c r="DC12" s="594"/>
      <c r="DD12" s="600">
        <v>1764</v>
      </c>
      <c r="DE12" s="592"/>
      <c r="DF12" s="592"/>
      <c r="DG12" s="592"/>
      <c r="DH12" s="592"/>
      <c r="DI12" s="592"/>
      <c r="DJ12" s="592"/>
      <c r="DK12" s="592"/>
      <c r="DL12" s="592"/>
      <c r="DM12" s="592"/>
      <c r="DN12" s="592"/>
      <c r="DO12" s="592"/>
      <c r="DP12" s="593"/>
      <c r="DQ12" s="600">
        <v>26904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3825</v>
      </c>
      <c r="S13" s="592"/>
      <c r="T13" s="592"/>
      <c r="U13" s="592"/>
      <c r="V13" s="592"/>
      <c r="W13" s="592"/>
      <c r="X13" s="592"/>
      <c r="Y13" s="593"/>
      <c r="Z13" s="594">
        <v>0.1</v>
      </c>
      <c r="AA13" s="594"/>
      <c r="AB13" s="594"/>
      <c r="AC13" s="594"/>
      <c r="AD13" s="595">
        <v>3825</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42810</v>
      </c>
      <c r="BH13" s="592"/>
      <c r="BI13" s="592"/>
      <c r="BJ13" s="592"/>
      <c r="BK13" s="592"/>
      <c r="BL13" s="592"/>
      <c r="BM13" s="592"/>
      <c r="BN13" s="593"/>
      <c r="BO13" s="594">
        <v>35.799999999999997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124547</v>
      </c>
      <c r="CS13" s="592"/>
      <c r="CT13" s="592"/>
      <c r="CU13" s="592"/>
      <c r="CV13" s="592"/>
      <c r="CW13" s="592"/>
      <c r="CX13" s="592"/>
      <c r="CY13" s="593"/>
      <c r="CZ13" s="594">
        <v>4.5999999999999996</v>
      </c>
      <c r="DA13" s="594"/>
      <c r="DB13" s="594"/>
      <c r="DC13" s="594"/>
      <c r="DD13" s="600">
        <v>88355</v>
      </c>
      <c r="DE13" s="592"/>
      <c r="DF13" s="592"/>
      <c r="DG13" s="592"/>
      <c r="DH13" s="592"/>
      <c r="DI13" s="592"/>
      <c r="DJ13" s="592"/>
      <c r="DK13" s="592"/>
      <c r="DL13" s="592"/>
      <c r="DM13" s="592"/>
      <c r="DN13" s="592"/>
      <c r="DO13" s="592"/>
      <c r="DP13" s="593"/>
      <c r="DQ13" s="600">
        <v>32551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3763</v>
      </c>
      <c r="BH14" s="592"/>
      <c r="BI14" s="592"/>
      <c r="BJ14" s="592"/>
      <c r="BK14" s="592"/>
      <c r="BL14" s="592"/>
      <c r="BM14" s="592"/>
      <c r="BN14" s="593"/>
      <c r="BO14" s="594">
        <v>3.1</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210600</v>
      </c>
      <c r="CS14" s="592"/>
      <c r="CT14" s="592"/>
      <c r="CU14" s="592"/>
      <c r="CV14" s="592"/>
      <c r="CW14" s="592"/>
      <c r="CX14" s="592"/>
      <c r="CY14" s="593"/>
      <c r="CZ14" s="594">
        <v>7.8</v>
      </c>
      <c r="DA14" s="594"/>
      <c r="DB14" s="594"/>
      <c r="DC14" s="594"/>
      <c r="DD14" s="600">
        <v>10161</v>
      </c>
      <c r="DE14" s="592"/>
      <c r="DF14" s="592"/>
      <c r="DG14" s="592"/>
      <c r="DH14" s="592"/>
      <c r="DI14" s="592"/>
      <c r="DJ14" s="592"/>
      <c r="DK14" s="592"/>
      <c r="DL14" s="592"/>
      <c r="DM14" s="592"/>
      <c r="DN14" s="592"/>
      <c r="DO14" s="592"/>
      <c r="DP14" s="593"/>
      <c r="DQ14" s="600">
        <v>78572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271</v>
      </c>
      <c r="S15" s="592"/>
      <c r="T15" s="592"/>
      <c r="U15" s="592"/>
      <c r="V15" s="592"/>
      <c r="W15" s="592"/>
      <c r="X15" s="592"/>
      <c r="Y15" s="593"/>
      <c r="Z15" s="594">
        <v>0</v>
      </c>
      <c r="AA15" s="594"/>
      <c r="AB15" s="594"/>
      <c r="AC15" s="594"/>
      <c r="AD15" s="595">
        <v>271</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14308</v>
      </c>
      <c r="BH15" s="592"/>
      <c r="BI15" s="592"/>
      <c r="BJ15" s="592"/>
      <c r="BK15" s="592"/>
      <c r="BL15" s="592"/>
      <c r="BM15" s="592"/>
      <c r="BN15" s="593"/>
      <c r="BO15" s="594">
        <v>12</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242640</v>
      </c>
      <c r="CS15" s="592"/>
      <c r="CT15" s="592"/>
      <c r="CU15" s="592"/>
      <c r="CV15" s="592"/>
      <c r="CW15" s="592"/>
      <c r="CX15" s="592"/>
      <c r="CY15" s="593"/>
      <c r="CZ15" s="594">
        <v>8.9</v>
      </c>
      <c r="DA15" s="594"/>
      <c r="DB15" s="594"/>
      <c r="DC15" s="594"/>
      <c r="DD15" s="600">
        <v>65022</v>
      </c>
      <c r="DE15" s="592"/>
      <c r="DF15" s="592"/>
      <c r="DG15" s="592"/>
      <c r="DH15" s="592"/>
      <c r="DI15" s="592"/>
      <c r="DJ15" s="592"/>
      <c r="DK15" s="592"/>
      <c r="DL15" s="592"/>
      <c r="DM15" s="592"/>
      <c r="DN15" s="592"/>
      <c r="DO15" s="592"/>
      <c r="DP15" s="593"/>
      <c r="DQ15" s="600">
        <v>153746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1366048</v>
      </c>
      <c r="S16" s="592"/>
      <c r="T16" s="592"/>
      <c r="U16" s="592"/>
      <c r="V16" s="592"/>
      <c r="W16" s="592"/>
      <c r="X16" s="592"/>
      <c r="Y16" s="593"/>
      <c r="Z16" s="594">
        <v>49</v>
      </c>
      <c r="AA16" s="594"/>
      <c r="AB16" s="594"/>
      <c r="AC16" s="594"/>
      <c r="AD16" s="595">
        <v>1184111</v>
      </c>
      <c r="AE16" s="595"/>
      <c r="AF16" s="595"/>
      <c r="AG16" s="595"/>
      <c r="AH16" s="595"/>
      <c r="AI16" s="595"/>
      <c r="AJ16" s="595"/>
      <c r="AK16" s="595"/>
      <c r="AL16" s="596">
        <v>88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1184111</v>
      </c>
      <c r="S17" s="592"/>
      <c r="T17" s="592"/>
      <c r="U17" s="592"/>
      <c r="V17" s="592"/>
      <c r="W17" s="592"/>
      <c r="X17" s="592"/>
      <c r="Y17" s="593"/>
      <c r="Z17" s="594">
        <v>42.5</v>
      </c>
      <c r="AA17" s="594"/>
      <c r="AB17" s="594"/>
      <c r="AC17" s="594"/>
      <c r="AD17" s="595">
        <v>1184111</v>
      </c>
      <c r="AE17" s="595"/>
      <c r="AF17" s="595"/>
      <c r="AG17" s="595"/>
      <c r="AH17" s="595"/>
      <c r="AI17" s="595"/>
      <c r="AJ17" s="595"/>
      <c r="AK17" s="595"/>
      <c r="AL17" s="596">
        <v>88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398144</v>
      </c>
      <c r="CS17" s="592"/>
      <c r="CT17" s="592"/>
      <c r="CU17" s="592"/>
      <c r="CV17" s="592"/>
      <c r="CW17" s="592"/>
      <c r="CX17" s="592"/>
      <c r="CY17" s="593"/>
      <c r="CZ17" s="594">
        <v>14.7</v>
      </c>
      <c r="DA17" s="594"/>
      <c r="DB17" s="594"/>
      <c r="DC17" s="594"/>
      <c r="DD17" s="600" t="s">
        <v>111</v>
      </c>
      <c r="DE17" s="592"/>
      <c r="DF17" s="592"/>
      <c r="DG17" s="592"/>
      <c r="DH17" s="592"/>
      <c r="DI17" s="592"/>
      <c r="DJ17" s="592"/>
      <c r="DK17" s="592"/>
      <c r="DL17" s="592"/>
      <c r="DM17" s="592"/>
      <c r="DN17" s="592"/>
      <c r="DO17" s="592"/>
      <c r="DP17" s="593"/>
      <c r="DQ17" s="600">
        <v>389060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181871</v>
      </c>
      <c r="S18" s="592"/>
      <c r="T18" s="592"/>
      <c r="U18" s="592"/>
      <c r="V18" s="592"/>
      <c r="W18" s="592"/>
      <c r="X18" s="592"/>
      <c r="Y18" s="593"/>
      <c r="Z18" s="594">
        <v>6.5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2282</v>
      </c>
      <c r="BH19" s="592"/>
      <c r="BI19" s="592"/>
      <c r="BJ19" s="592"/>
      <c r="BK19" s="592"/>
      <c r="BL19" s="592"/>
      <c r="BM19" s="592"/>
      <c r="BN19" s="593"/>
      <c r="BO19" s="594">
        <v>1.9</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1522745</v>
      </c>
      <c r="S20" s="592"/>
      <c r="T20" s="592"/>
      <c r="U20" s="592"/>
      <c r="V20" s="592"/>
      <c r="W20" s="592"/>
      <c r="X20" s="592"/>
      <c r="Y20" s="593"/>
      <c r="Z20" s="594">
        <v>54.7</v>
      </c>
      <c r="AA20" s="594"/>
      <c r="AB20" s="594"/>
      <c r="AC20" s="594"/>
      <c r="AD20" s="595">
        <v>1340808</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2282</v>
      </c>
      <c r="BH20" s="592"/>
      <c r="BI20" s="592"/>
      <c r="BJ20" s="592"/>
      <c r="BK20" s="592"/>
      <c r="BL20" s="592"/>
      <c r="BM20" s="592"/>
      <c r="BN20" s="593"/>
      <c r="BO20" s="594">
        <v>1.9</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2716643</v>
      </c>
      <c r="CS20" s="592"/>
      <c r="CT20" s="592"/>
      <c r="CU20" s="592"/>
      <c r="CV20" s="592"/>
      <c r="CW20" s="592"/>
      <c r="CX20" s="592"/>
      <c r="CY20" s="593"/>
      <c r="CZ20" s="594">
        <v>100</v>
      </c>
      <c r="DA20" s="594"/>
      <c r="DB20" s="594"/>
      <c r="DC20" s="594"/>
      <c r="DD20" s="600">
        <v>364750</v>
      </c>
      <c r="DE20" s="592"/>
      <c r="DF20" s="592"/>
      <c r="DG20" s="592"/>
      <c r="DH20" s="592"/>
      <c r="DI20" s="592"/>
      <c r="DJ20" s="592"/>
      <c r="DK20" s="592"/>
      <c r="DL20" s="592"/>
      <c r="DM20" s="592"/>
      <c r="DN20" s="592"/>
      <c r="DO20" s="592"/>
      <c r="DP20" s="593"/>
      <c r="DQ20" s="600">
        <v>1682699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t="s">
        <v>111</v>
      </c>
      <c r="S21" s="592"/>
      <c r="T21" s="592"/>
      <c r="U21" s="592"/>
      <c r="V21" s="592"/>
      <c r="W21" s="592"/>
      <c r="X21" s="592"/>
      <c r="Y21" s="593"/>
      <c r="Z21" s="594" t="s">
        <v>111</v>
      </c>
      <c r="AA21" s="594"/>
      <c r="AB21" s="594"/>
      <c r="AC21" s="594"/>
      <c r="AD21" s="595" t="s">
        <v>111</v>
      </c>
      <c r="AE21" s="595"/>
      <c r="AF21" s="595"/>
      <c r="AG21" s="595"/>
      <c r="AH21" s="595"/>
      <c r="AI21" s="595"/>
      <c r="AJ21" s="595"/>
      <c r="AK21" s="595"/>
      <c r="AL21" s="596" t="s">
        <v>111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2282</v>
      </c>
      <c r="BH21" s="592"/>
      <c r="BI21" s="592"/>
      <c r="BJ21" s="592"/>
      <c r="BK21" s="592"/>
      <c r="BL21" s="592"/>
      <c r="BM21" s="592"/>
      <c r="BN21" s="593"/>
      <c r="BO21" s="594">
        <v>1.9</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2800</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25756</v>
      </c>
      <c r="S23" s="592"/>
      <c r="T23" s="592"/>
      <c r="U23" s="592"/>
      <c r="V23" s="592"/>
      <c r="W23" s="592"/>
      <c r="X23" s="592"/>
      <c r="Y23" s="593"/>
      <c r="Z23" s="594">
        <v>0.9</v>
      </c>
      <c r="AA23" s="594"/>
      <c r="AB23" s="594"/>
      <c r="AC23" s="594"/>
      <c r="AD23" s="595" t="s">
        <v>111</v>
      </c>
      <c r="AE23" s="595"/>
      <c r="AF23" s="595"/>
      <c r="AG23" s="595"/>
      <c r="AH23" s="595"/>
      <c r="AI23" s="595"/>
      <c r="AJ23" s="595"/>
      <c r="AK23" s="595"/>
      <c r="AL23" s="596" t="s">
        <v>111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6402</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944450</v>
      </c>
      <c r="CS24" s="581"/>
      <c r="CT24" s="581"/>
      <c r="CU24" s="581"/>
      <c r="CV24" s="581"/>
      <c r="CW24" s="581"/>
      <c r="CX24" s="581"/>
      <c r="CY24" s="582"/>
      <c r="CZ24" s="618">
        <v>34.799999999999997</v>
      </c>
      <c r="DA24" s="619"/>
      <c r="DB24" s="619"/>
      <c r="DC24" s="620"/>
      <c r="DD24" s="617">
        <v>810894</v>
      </c>
      <c r="DE24" s="581"/>
      <c r="DF24" s="581"/>
      <c r="DG24" s="581"/>
      <c r="DH24" s="581"/>
      <c r="DI24" s="581"/>
      <c r="DJ24" s="581"/>
      <c r="DK24" s="582"/>
      <c r="DL24" s="617">
        <v>797932</v>
      </c>
      <c r="DM24" s="581"/>
      <c r="DN24" s="581"/>
      <c r="DO24" s="581"/>
      <c r="DP24" s="581"/>
      <c r="DQ24" s="581"/>
      <c r="DR24" s="581"/>
      <c r="DS24" s="581"/>
      <c r="DT24" s="581"/>
      <c r="DU24" s="581"/>
      <c r="DV24" s="582"/>
      <c r="DW24" s="585">
        <v>56.4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102502</v>
      </c>
      <c r="S25" s="592"/>
      <c r="T25" s="592"/>
      <c r="U25" s="592"/>
      <c r="V25" s="592"/>
      <c r="W25" s="592"/>
      <c r="X25" s="592"/>
      <c r="Y25" s="593"/>
      <c r="Z25" s="594">
        <v>3.7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397102</v>
      </c>
      <c r="CS25" s="623"/>
      <c r="CT25" s="623"/>
      <c r="CU25" s="623"/>
      <c r="CV25" s="623"/>
      <c r="CW25" s="623"/>
      <c r="CX25" s="623"/>
      <c r="CY25" s="624"/>
      <c r="CZ25" s="625">
        <v>14.6</v>
      </c>
      <c r="DA25" s="626"/>
      <c r="DB25" s="626"/>
      <c r="DC25" s="627"/>
      <c r="DD25" s="600">
        <v>358827</v>
      </c>
      <c r="DE25" s="623"/>
      <c r="DF25" s="623"/>
      <c r="DG25" s="623"/>
      <c r="DH25" s="623"/>
      <c r="DI25" s="623"/>
      <c r="DJ25" s="623"/>
      <c r="DK25" s="624"/>
      <c r="DL25" s="600">
        <v>354479</v>
      </c>
      <c r="DM25" s="623"/>
      <c r="DN25" s="623"/>
      <c r="DO25" s="623"/>
      <c r="DP25" s="623"/>
      <c r="DQ25" s="623"/>
      <c r="DR25" s="623"/>
      <c r="DS25" s="623"/>
      <c r="DT25" s="623"/>
      <c r="DU25" s="623"/>
      <c r="DV25" s="624"/>
      <c r="DW25" s="596">
        <v>25</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232623</v>
      </c>
      <c r="CS26" s="592"/>
      <c r="CT26" s="592"/>
      <c r="CU26" s="592"/>
      <c r="CV26" s="592"/>
      <c r="CW26" s="592"/>
      <c r="CX26" s="592"/>
      <c r="CY26" s="593"/>
      <c r="CZ26" s="625">
        <v>8.6</v>
      </c>
      <c r="DA26" s="626"/>
      <c r="DB26" s="626"/>
      <c r="DC26" s="627"/>
      <c r="DD26" s="600">
        <v>195702</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364663</v>
      </c>
      <c r="S27" s="592"/>
      <c r="T27" s="592"/>
      <c r="U27" s="592"/>
      <c r="V27" s="592"/>
      <c r="W27" s="592"/>
      <c r="X27" s="592"/>
      <c r="Y27" s="593"/>
      <c r="Z27" s="594">
        <v>13.1</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119685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149204</v>
      </c>
      <c r="CS27" s="623"/>
      <c r="CT27" s="623"/>
      <c r="CU27" s="623"/>
      <c r="CV27" s="623"/>
      <c r="CW27" s="623"/>
      <c r="CX27" s="623"/>
      <c r="CY27" s="624"/>
      <c r="CZ27" s="625">
        <v>5.5</v>
      </c>
      <c r="DA27" s="626"/>
      <c r="DB27" s="626"/>
      <c r="DC27" s="627"/>
      <c r="DD27" s="600">
        <v>63007</v>
      </c>
      <c r="DE27" s="623"/>
      <c r="DF27" s="623"/>
      <c r="DG27" s="623"/>
      <c r="DH27" s="623"/>
      <c r="DI27" s="623"/>
      <c r="DJ27" s="623"/>
      <c r="DK27" s="624"/>
      <c r="DL27" s="600">
        <v>54393</v>
      </c>
      <c r="DM27" s="623"/>
      <c r="DN27" s="623"/>
      <c r="DO27" s="623"/>
      <c r="DP27" s="623"/>
      <c r="DQ27" s="623"/>
      <c r="DR27" s="623"/>
      <c r="DS27" s="623"/>
      <c r="DT27" s="623"/>
      <c r="DU27" s="623"/>
      <c r="DV27" s="624"/>
      <c r="DW27" s="596">
        <v>3.8</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8593</v>
      </c>
      <c r="S28" s="592"/>
      <c r="T28" s="592"/>
      <c r="U28" s="592"/>
      <c r="V28" s="592"/>
      <c r="W28" s="592"/>
      <c r="X28" s="592"/>
      <c r="Y28" s="593"/>
      <c r="Z28" s="594">
        <v>0.3</v>
      </c>
      <c r="AA28" s="594"/>
      <c r="AB28" s="594"/>
      <c r="AC28" s="594"/>
      <c r="AD28" s="595">
        <v>4700</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398144</v>
      </c>
      <c r="CS28" s="592"/>
      <c r="CT28" s="592"/>
      <c r="CU28" s="592"/>
      <c r="CV28" s="592"/>
      <c r="CW28" s="592"/>
      <c r="CX28" s="592"/>
      <c r="CY28" s="593"/>
      <c r="CZ28" s="625">
        <v>14.7</v>
      </c>
      <c r="DA28" s="626"/>
      <c r="DB28" s="626"/>
      <c r="DC28" s="627"/>
      <c r="DD28" s="600">
        <v>389060</v>
      </c>
      <c r="DE28" s="592"/>
      <c r="DF28" s="592"/>
      <c r="DG28" s="592"/>
      <c r="DH28" s="592"/>
      <c r="DI28" s="592"/>
      <c r="DJ28" s="592"/>
      <c r="DK28" s="593"/>
      <c r="DL28" s="600">
        <v>389060</v>
      </c>
      <c r="DM28" s="592"/>
      <c r="DN28" s="592"/>
      <c r="DO28" s="592"/>
      <c r="DP28" s="592"/>
      <c r="DQ28" s="592"/>
      <c r="DR28" s="592"/>
      <c r="DS28" s="592"/>
      <c r="DT28" s="592"/>
      <c r="DU28" s="592"/>
      <c r="DV28" s="593"/>
      <c r="DW28" s="596">
        <v>27.5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775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395647</v>
      </c>
      <c r="CS29" s="623"/>
      <c r="CT29" s="623"/>
      <c r="CU29" s="623"/>
      <c r="CV29" s="623"/>
      <c r="CW29" s="623"/>
      <c r="CX29" s="623"/>
      <c r="CY29" s="624"/>
      <c r="CZ29" s="625">
        <v>14.6</v>
      </c>
      <c r="DA29" s="626"/>
      <c r="DB29" s="626"/>
      <c r="DC29" s="627"/>
      <c r="DD29" s="600">
        <v>386563</v>
      </c>
      <c r="DE29" s="623"/>
      <c r="DF29" s="623"/>
      <c r="DG29" s="623"/>
      <c r="DH29" s="623"/>
      <c r="DI29" s="623"/>
      <c r="DJ29" s="623"/>
      <c r="DK29" s="624"/>
      <c r="DL29" s="600">
        <v>386563</v>
      </c>
      <c r="DM29" s="623"/>
      <c r="DN29" s="623"/>
      <c r="DO29" s="623"/>
      <c r="DP29" s="623"/>
      <c r="DQ29" s="623"/>
      <c r="DR29" s="623"/>
      <c r="DS29" s="623"/>
      <c r="DT29" s="623"/>
      <c r="DU29" s="623"/>
      <c r="DV29" s="624"/>
      <c r="DW29" s="596">
        <v>27.3</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327272</v>
      </c>
      <c r="S30" s="592"/>
      <c r="T30" s="592"/>
      <c r="U30" s="592"/>
      <c r="V30" s="592"/>
      <c r="W30" s="592"/>
      <c r="X30" s="592"/>
      <c r="Y30" s="593"/>
      <c r="Z30" s="594">
        <v>11.7</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98.2</v>
      </c>
      <c r="BH30" s="650"/>
      <c r="BI30" s="650"/>
      <c r="BJ30" s="650"/>
      <c r="BK30" s="650"/>
      <c r="BL30" s="650"/>
      <c r="BM30" s="586">
        <v>70.400000000000006</v>
      </c>
      <c r="BN30" s="650"/>
      <c r="BO30" s="650"/>
      <c r="BP30" s="650"/>
      <c r="BQ30" s="651"/>
      <c r="BR30" s="649">
        <v>97.8</v>
      </c>
      <c r="BS30" s="650"/>
      <c r="BT30" s="650"/>
      <c r="BU30" s="650"/>
      <c r="BV30" s="650"/>
      <c r="BW30" s="650"/>
      <c r="BX30" s="586">
        <v>71.400000000000006</v>
      </c>
      <c r="BY30" s="650"/>
      <c r="BZ30" s="650"/>
      <c r="CA30" s="650"/>
      <c r="CB30" s="651"/>
      <c r="CD30" s="654"/>
      <c r="CE30" s="655"/>
      <c r="CF30" s="605" t="s">
        <v>290</v>
      </c>
      <c r="CG30" s="606"/>
      <c r="CH30" s="606"/>
      <c r="CI30" s="606"/>
      <c r="CJ30" s="606"/>
      <c r="CK30" s="606"/>
      <c r="CL30" s="606"/>
      <c r="CM30" s="606"/>
      <c r="CN30" s="606"/>
      <c r="CO30" s="606"/>
      <c r="CP30" s="606"/>
      <c r="CQ30" s="607"/>
      <c r="CR30" s="591">
        <v>354412</v>
      </c>
      <c r="CS30" s="592"/>
      <c r="CT30" s="592"/>
      <c r="CU30" s="592"/>
      <c r="CV30" s="592"/>
      <c r="CW30" s="592"/>
      <c r="CX30" s="592"/>
      <c r="CY30" s="593"/>
      <c r="CZ30" s="625">
        <v>13</v>
      </c>
      <c r="DA30" s="626"/>
      <c r="DB30" s="626"/>
      <c r="DC30" s="627"/>
      <c r="DD30" s="600">
        <v>345328</v>
      </c>
      <c r="DE30" s="592"/>
      <c r="DF30" s="592"/>
      <c r="DG30" s="592"/>
      <c r="DH30" s="592"/>
      <c r="DI30" s="592"/>
      <c r="DJ30" s="592"/>
      <c r="DK30" s="593"/>
      <c r="DL30" s="600">
        <v>345328</v>
      </c>
      <c r="DM30" s="592"/>
      <c r="DN30" s="592"/>
      <c r="DO30" s="592"/>
      <c r="DP30" s="592"/>
      <c r="DQ30" s="592"/>
      <c r="DR30" s="592"/>
      <c r="DS30" s="592"/>
      <c r="DT30" s="592"/>
      <c r="DU30" s="592"/>
      <c r="DV30" s="593"/>
      <c r="DW30" s="596">
        <v>24.4</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20538</v>
      </c>
      <c r="S31" s="592"/>
      <c r="T31" s="592"/>
      <c r="U31" s="592"/>
      <c r="V31" s="592"/>
      <c r="W31" s="592"/>
      <c r="X31" s="592"/>
      <c r="Y31" s="593"/>
      <c r="Z31" s="594">
        <v>0.7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99.1</v>
      </c>
      <c r="BH31" s="623"/>
      <c r="BI31" s="623"/>
      <c r="BJ31" s="623"/>
      <c r="BK31" s="623"/>
      <c r="BL31" s="623"/>
      <c r="BM31" s="597">
        <v>96.1</v>
      </c>
      <c r="BN31" s="647"/>
      <c r="BO31" s="647"/>
      <c r="BP31" s="647"/>
      <c r="BQ31" s="648"/>
      <c r="BR31" s="646">
        <v>99.2</v>
      </c>
      <c r="BS31" s="623"/>
      <c r="BT31" s="623"/>
      <c r="BU31" s="623"/>
      <c r="BV31" s="623"/>
      <c r="BW31" s="623"/>
      <c r="BX31" s="597">
        <v>96.1</v>
      </c>
      <c r="BY31" s="647"/>
      <c r="BZ31" s="647"/>
      <c r="CA31" s="647"/>
      <c r="CB31" s="648"/>
      <c r="CD31" s="654"/>
      <c r="CE31" s="655"/>
      <c r="CF31" s="605" t="s">
        <v>294</v>
      </c>
      <c r="CG31" s="606"/>
      <c r="CH31" s="606"/>
      <c r="CI31" s="606"/>
      <c r="CJ31" s="606"/>
      <c r="CK31" s="606"/>
      <c r="CL31" s="606"/>
      <c r="CM31" s="606"/>
      <c r="CN31" s="606"/>
      <c r="CO31" s="606"/>
      <c r="CP31" s="606"/>
      <c r="CQ31" s="607"/>
      <c r="CR31" s="591">
        <v>41235</v>
      </c>
      <c r="CS31" s="623"/>
      <c r="CT31" s="623"/>
      <c r="CU31" s="623"/>
      <c r="CV31" s="623"/>
      <c r="CW31" s="623"/>
      <c r="CX31" s="623"/>
      <c r="CY31" s="624"/>
      <c r="CZ31" s="625">
        <v>1.5</v>
      </c>
      <c r="DA31" s="626"/>
      <c r="DB31" s="626"/>
      <c r="DC31" s="627"/>
      <c r="DD31" s="600">
        <v>41235</v>
      </c>
      <c r="DE31" s="623"/>
      <c r="DF31" s="623"/>
      <c r="DG31" s="623"/>
      <c r="DH31" s="623"/>
      <c r="DI31" s="623"/>
      <c r="DJ31" s="623"/>
      <c r="DK31" s="624"/>
      <c r="DL31" s="600">
        <v>41235</v>
      </c>
      <c r="DM31" s="623"/>
      <c r="DN31" s="623"/>
      <c r="DO31" s="623"/>
      <c r="DP31" s="623"/>
      <c r="DQ31" s="623"/>
      <c r="DR31" s="623"/>
      <c r="DS31" s="623"/>
      <c r="DT31" s="623"/>
      <c r="DU31" s="623"/>
      <c r="DV31" s="624"/>
      <c r="DW31" s="596">
        <v>2.9</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149751</v>
      </c>
      <c r="S32" s="592"/>
      <c r="T32" s="592"/>
      <c r="U32" s="592"/>
      <c r="V32" s="592"/>
      <c r="W32" s="592"/>
      <c r="X32" s="592"/>
      <c r="Y32" s="593"/>
      <c r="Z32" s="594">
        <v>5.4</v>
      </c>
      <c r="AA32" s="594"/>
      <c r="AB32" s="594"/>
      <c r="AC32" s="594"/>
      <c r="AD32" s="595">
        <v>584</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96</v>
      </c>
      <c r="BH32" s="659"/>
      <c r="BI32" s="659"/>
      <c r="BJ32" s="659"/>
      <c r="BK32" s="659"/>
      <c r="BL32" s="659"/>
      <c r="BM32" s="660">
        <v>47.4</v>
      </c>
      <c r="BN32" s="659"/>
      <c r="BO32" s="659"/>
      <c r="BP32" s="659"/>
      <c r="BQ32" s="661"/>
      <c r="BR32" s="658">
        <v>95</v>
      </c>
      <c r="BS32" s="659"/>
      <c r="BT32" s="659"/>
      <c r="BU32" s="659"/>
      <c r="BV32" s="659"/>
      <c r="BW32" s="659"/>
      <c r="BX32" s="660">
        <v>49.1</v>
      </c>
      <c r="BY32" s="659"/>
      <c r="BZ32" s="659"/>
      <c r="CA32" s="659"/>
      <c r="CB32" s="661"/>
      <c r="CD32" s="656"/>
      <c r="CE32" s="657"/>
      <c r="CF32" s="605" t="s">
        <v>297</v>
      </c>
      <c r="CG32" s="606"/>
      <c r="CH32" s="606"/>
      <c r="CI32" s="606"/>
      <c r="CJ32" s="606"/>
      <c r="CK32" s="606"/>
      <c r="CL32" s="606"/>
      <c r="CM32" s="606"/>
      <c r="CN32" s="606"/>
      <c r="CO32" s="606"/>
      <c r="CP32" s="606"/>
      <c r="CQ32" s="607"/>
      <c r="CR32" s="591">
        <v>2497</v>
      </c>
      <c r="CS32" s="592"/>
      <c r="CT32" s="592"/>
      <c r="CU32" s="592"/>
      <c r="CV32" s="592"/>
      <c r="CW32" s="592"/>
      <c r="CX32" s="592"/>
      <c r="CY32" s="593"/>
      <c r="CZ32" s="625">
        <v>0.1</v>
      </c>
      <c r="DA32" s="626"/>
      <c r="DB32" s="626"/>
      <c r="DC32" s="627"/>
      <c r="DD32" s="600">
        <v>2497</v>
      </c>
      <c r="DE32" s="592"/>
      <c r="DF32" s="592"/>
      <c r="DG32" s="592"/>
      <c r="DH32" s="592"/>
      <c r="DI32" s="592"/>
      <c r="DJ32" s="592"/>
      <c r="DK32" s="593"/>
      <c r="DL32" s="600">
        <v>2497</v>
      </c>
      <c r="DM32" s="592"/>
      <c r="DN32" s="592"/>
      <c r="DO32" s="592"/>
      <c r="DP32" s="592"/>
      <c r="DQ32" s="592"/>
      <c r="DR32" s="592"/>
      <c r="DS32" s="592"/>
      <c r="DT32" s="592"/>
      <c r="DU32" s="592"/>
      <c r="DV32" s="593"/>
      <c r="DW32" s="596">
        <v>0.2</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254100</v>
      </c>
      <c r="S33" s="592"/>
      <c r="T33" s="592"/>
      <c r="U33" s="592"/>
      <c r="V33" s="592"/>
      <c r="W33" s="592"/>
      <c r="X33" s="592"/>
      <c r="Y33" s="593"/>
      <c r="Z33" s="594">
        <v>9.1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1407443</v>
      </c>
      <c r="CS33" s="623"/>
      <c r="CT33" s="623"/>
      <c r="CU33" s="623"/>
      <c r="CV33" s="623"/>
      <c r="CW33" s="623"/>
      <c r="CX33" s="623"/>
      <c r="CY33" s="624"/>
      <c r="CZ33" s="625">
        <v>51.8</v>
      </c>
      <c r="DA33" s="626"/>
      <c r="DB33" s="626"/>
      <c r="DC33" s="627"/>
      <c r="DD33" s="600">
        <v>820742</v>
      </c>
      <c r="DE33" s="623"/>
      <c r="DF33" s="623"/>
      <c r="DG33" s="623"/>
      <c r="DH33" s="623"/>
      <c r="DI33" s="623"/>
      <c r="DJ33" s="623"/>
      <c r="DK33" s="624"/>
      <c r="DL33" s="600">
        <v>461532</v>
      </c>
      <c r="DM33" s="623"/>
      <c r="DN33" s="623"/>
      <c r="DO33" s="623"/>
      <c r="DP33" s="623"/>
      <c r="DQ33" s="623"/>
      <c r="DR33" s="623"/>
      <c r="DS33" s="623"/>
      <c r="DT33" s="623"/>
      <c r="DU33" s="623"/>
      <c r="DV33" s="624"/>
      <c r="DW33" s="596">
        <v>32.6</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348324</v>
      </c>
      <c r="CS34" s="592"/>
      <c r="CT34" s="592"/>
      <c r="CU34" s="592"/>
      <c r="CV34" s="592"/>
      <c r="CW34" s="592"/>
      <c r="CX34" s="592"/>
      <c r="CY34" s="593"/>
      <c r="CZ34" s="625">
        <v>12.8</v>
      </c>
      <c r="DA34" s="626"/>
      <c r="DB34" s="626"/>
      <c r="DC34" s="627"/>
      <c r="DD34" s="600">
        <v>273079</v>
      </c>
      <c r="DE34" s="592"/>
      <c r="DF34" s="592"/>
      <c r="DG34" s="592"/>
      <c r="DH34" s="592"/>
      <c r="DI34" s="592"/>
      <c r="DJ34" s="592"/>
      <c r="DK34" s="593"/>
      <c r="DL34" s="600">
        <v>101892</v>
      </c>
      <c r="DM34" s="592"/>
      <c r="DN34" s="592"/>
      <c r="DO34" s="592"/>
      <c r="DP34" s="592"/>
      <c r="DQ34" s="592"/>
      <c r="DR34" s="592"/>
      <c r="DS34" s="592"/>
      <c r="DT34" s="592"/>
      <c r="DU34" s="592"/>
      <c r="DV34" s="593"/>
      <c r="DW34" s="596">
        <v>7.2</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69400</v>
      </c>
      <c r="S35" s="592"/>
      <c r="T35" s="592"/>
      <c r="U35" s="592"/>
      <c r="V35" s="592"/>
      <c r="W35" s="592"/>
      <c r="X35" s="592"/>
      <c r="Y35" s="593"/>
      <c r="Z35" s="594">
        <v>2.5</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398661</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25897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25214</v>
      </c>
      <c r="CS35" s="623"/>
      <c r="CT35" s="623"/>
      <c r="CU35" s="623"/>
      <c r="CV35" s="623"/>
      <c r="CW35" s="623"/>
      <c r="CX35" s="623"/>
      <c r="CY35" s="624"/>
      <c r="CZ35" s="625">
        <v>0.9</v>
      </c>
      <c r="DA35" s="626"/>
      <c r="DB35" s="626"/>
      <c r="DC35" s="627"/>
      <c r="DD35" s="600">
        <v>8891</v>
      </c>
      <c r="DE35" s="623"/>
      <c r="DF35" s="623"/>
      <c r="DG35" s="623"/>
      <c r="DH35" s="623"/>
      <c r="DI35" s="623"/>
      <c r="DJ35" s="623"/>
      <c r="DK35" s="624"/>
      <c r="DL35" s="600">
        <v>3800</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2785897</v>
      </c>
      <c r="S36" s="664"/>
      <c r="T36" s="664"/>
      <c r="U36" s="664"/>
      <c r="V36" s="664"/>
      <c r="W36" s="664"/>
      <c r="X36" s="664"/>
      <c r="Y36" s="665"/>
      <c r="Z36" s="666">
        <v>100</v>
      </c>
      <c r="AA36" s="666"/>
      <c r="AB36" s="666"/>
      <c r="AC36" s="666"/>
      <c r="AD36" s="667">
        <v>1346092</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195761</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7589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554646</v>
      </c>
      <c r="CS36" s="592"/>
      <c r="CT36" s="592"/>
      <c r="CU36" s="592"/>
      <c r="CV36" s="592"/>
      <c r="CW36" s="592"/>
      <c r="CX36" s="592"/>
      <c r="CY36" s="593"/>
      <c r="CZ36" s="625">
        <v>20.399999999999999</v>
      </c>
      <c r="DA36" s="626"/>
      <c r="DB36" s="626"/>
      <c r="DC36" s="627"/>
      <c r="DD36" s="600">
        <v>290205</v>
      </c>
      <c r="DE36" s="592"/>
      <c r="DF36" s="592"/>
      <c r="DG36" s="592"/>
      <c r="DH36" s="592"/>
      <c r="DI36" s="592"/>
      <c r="DJ36" s="592"/>
      <c r="DK36" s="593"/>
      <c r="DL36" s="600">
        <v>193810</v>
      </c>
      <c r="DM36" s="592"/>
      <c r="DN36" s="592"/>
      <c r="DO36" s="592"/>
      <c r="DP36" s="592"/>
      <c r="DQ36" s="592"/>
      <c r="DR36" s="592"/>
      <c r="DS36" s="592"/>
      <c r="DT36" s="592"/>
      <c r="DU36" s="592"/>
      <c r="DV36" s="593"/>
      <c r="DW36" s="596">
        <v>13.7</v>
      </c>
      <c r="DX36" s="621"/>
      <c r="DY36" s="621"/>
      <c r="DZ36" s="621"/>
      <c r="EA36" s="621"/>
      <c r="EB36" s="621"/>
      <c r="EC36" s="622"/>
    </row>
    <row r="37" spans="2:133" ht="11.25" customHeight="1">
      <c r="AQ37" s="670" t="s">
        <v>312</v>
      </c>
      <c r="AR37" s="671"/>
      <c r="AS37" s="671"/>
      <c r="AT37" s="671"/>
      <c r="AU37" s="671"/>
      <c r="AV37" s="671"/>
      <c r="AW37" s="671"/>
      <c r="AX37" s="671"/>
      <c r="AY37" s="672"/>
      <c r="AZ37" s="591">
        <v>59000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488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324168</v>
      </c>
      <c r="CS37" s="623"/>
      <c r="CT37" s="623"/>
      <c r="CU37" s="623"/>
      <c r="CV37" s="623"/>
      <c r="CW37" s="623"/>
      <c r="CX37" s="623"/>
      <c r="CY37" s="624"/>
      <c r="CZ37" s="625">
        <v>11.9</v>
      </c>
      <c r="DA37" s="626"/>
      <c r="DB37" s="626"/>
      <c r="DC37" s="627"/>
      <c r="DD37" s="600">
        <v>148140</v>
      </c>
      <c r="DE37" s="623"/>
      <c r="DF37" s="623"/>
      <c r="DG37" s="623"/>
      <c r="DH37" s="623"/>
      <c r="DI37" s="623"/>
      <c r="DJ37" s="623"/>
      <c r="DK37" s="624"/>
      <c r="DL37" s="600">
        <v>142482</v>
      </c>
      <c r="DM37" s="623"/>
      <c r="DN37" s="623"/>
      <c r="DO37" s="623"/>
      <c r="DP37" s="623"/>
      <c r="DQ37" s="623"/>
      <c r="DR37" s="623"/>
      <c r="DS37" s="623"/>
      <c r="DT37" s="623"/>
      <c r="DU37" s="623"/>
      <c r="DV37" s="624"/>
      <c r="DW37" s="596">
        <v>10.1</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875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202900</v>
      </c>
      <c r="CS38" s="592"/>
      <c r="CT38" s="592"/>
      <c r="CU38" s="592"/>
      <c r="CV38" s="592"/>
      <c r="CW38" s="592"/>
      <c r="CX38" s="592"/>
      <c r="CY38" s="593"/>
      <c r="CZ38" s="625">
        <v>7.5</v>
      </c>
      <c r="DA38" s="626"/>
      <c r="DB38" s="626"/>
      <c r="DC38" s="627"/>
      <c r="DD38" s="600">
        <v>178090</v>
      </c>
      <c r="DE38" s="592"/>
      <c r="DF38" s="592"/>
      <c r="DG38" s="592"/>
      <c r="DH38" s="592"/>
      <c r="DI38" s="592"/>
      <c r="DJ38" s="592"/>
      <c r="DK38" s="593"/>
      <c r="DL38" s="600">
        <v>148590</v>
      </c>
      <c r="DM38" s="592"/>
      <c r="DN38" s="592"/>
      <c r="DO38" s="592"/>
      <c r="DP38" s="592"/>
      <c r="DQ38" s="592"/>
      <c r="DR38" s="592"/>
      <c r="DS38" s="592"/>
      <c r="DT38" s="592"/>
      <c r="DU38" s="592"/>
      <c r="DV38" s="593"/>
      <c r="DW38" s="596">
        <v>10.5</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142969</v>
      </c>
      <c r="CS39" s="623"/>
      <c r="CT39" s="623"/>
      <c r="CU39" s="623"/>
      <c r="CV39" s="623"/>
      <c r="CW39" s="623"/>
      <c r="CX39" s="623"/>
      <c r="CY39" s="624"/>
      <c r="CZ39" s="625">
        <v>5.3</v>
      </c>
      <c r="DA39" s="626"/>
      <c r="DB39" s="626"/>
      <c r="DC39" s="627"/>
      <c r="DD39" s="600">
        <v>56927</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42247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103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133390</v>
      </c>
      <c r="CS40" s="592"/>
      <c r="CT40" s="592"/>
      <c r="CU40" s="592"/>
      <c r="CV40" s="592"/>
      <c r="CW40" s="592"/>
      <c r="CX40" s="592"/>
      <c r="CY40" s="593"/>
      <c r="CZ40" s="625">
        <v>4.9000000000000004</v>
      </c>
      <c r="DA40" s="626"/>
      <c r="DB40" s="626"/>
      <c r="DC40" s="627"/>
      <c r="DD40" s="600">
        <v>13550</v>
      </c>
      <c r="DE40" s="592"/>
      <c r="DF40" s="592"/>
      <c r="DG40" s="592"/>
      <c r="DH40" s="592"/>
      <c r="DI40" s="592"/>
      <c r="DJ40" s="592"/>
      <c r="DK40" s="593"/>
      <c r="DL40" s="600">
        <v>13440</v>
      </c>
      <c r="DM40" s="592"/>
      <c r="DN40" s="592"/>
      <c r="DO40" s="592"/>
      <c r="DP40" s="592"/>
      <c r="DQ40" s="592"/>
      <c r="DR40" s="592"/>
      <c r="DS40" s="592"/>
      <c r="DT40" s="592"/>
      <c r="DU40" s="592"/>
      <c r="DV40" s="593"/>
      <c r="DW40" s="596">
        <v>0.9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101653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239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364750</v>
      </c>
      <c r="CS42" s="592"/>
      <c r="CT42" s="592"/>
      <c r="CU42" s="592"/>
      <c r="CV42" s="592"/>
      <c r="CW42" s="592"/>
      <c r="CX42" s="592"/>
      <c r="CY42" s="593"/>
      <c r="CZ42" s="625">
        <v>13.4</v>
      </c>
      <c r="DA42" s="674"/>
      <c r="DB42" s="674"/>
      <c r="DC42" s="675"/>
      <c r="DD42" s="600">
        <v>51063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14091</v>
      </c>
      <c r="CS43" s="623"/>
      <c r="CT43" s="623"/>
      <c r="CU43" s="623"/>
      <c r="CV43" s="623"/>
      <c r="CW43" s="623"/>
      <c r="CX43" s="623"/>
      <c r="CY43" s="624"/>
      <c r="CZ43" s="625">
        <v>0.5</v>
      </c>
      <c r="DA43" s="626"/>
      <c r="DB43" s="626"/>
      <c r="DC43" s="627"/>
      <c r="DD43" s="600">
        <v>14009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364750</v>
      </c>
      <c r="CS44" s="592"/>
      <c r="CT44" s="592"/>
      <c r="CU44" s="592"/>
      <c r="CV44" s="592"/>
      <c r="CW44" s="592"/>
      <c r="CX44" s="592"/>
      <c r="CY44" s="593"/>
      <c r="CZ44" s="625">
        <v>13.4</v>
      </c>
      <c r="DA44" s="674"/>
      <c r="DB44" s="674"/>
      <c r="DC44" s="675"/>
      <c r="DD44" s="600">
        <v>51063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202088</v>
      </c>
      <c r="CS45" s="623"/>
      <c r="CT45" s="623"/>
      <c r="CU45" s="623"/>
      <c r="CV45" s="623"/>
      <c r="CW45" s="623"/>
      <c r="CX45" s="623"/>
      <c r="CY45" s="624"/>
      <c r="CZ45" s="625">
        <v>7.4</v>
      </c>
      <c r="DA45" s="626"/>
      <c r="DB45" s="626"/>
      <c r="DC45" s="627"/>
      <c r="DD45" s="600">
        <v>3354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153456</v>
      </c>
      <c r="CS46" s="592"/>
      <c r="CT46" s="592"/>
      <c r="CU46" s="592"/>
      <c r="CV46" s="592"/>
      <c r="CW46" s="592"/>
      <c r="CX46" s="592"/>
      <c r="CY46" s="593"/>
      <c r="CZ46" s="625">
        <v>5.6</v>
      </c>
      <c r="DA46" s="674"/>
      <c r="DB46" s="674"/>
      <c r="DC46" s="675"/>
      <c r="DD46" s="600">
        <v>42103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316</v>
      </c>
      <c r="CS47" s="623"/>
      <c r="CT47" s="623"/>
      <c r="CU47" s="623"/>
      <c r="CV47" s="623"/>
      <c r="CW47" s="623"/>
      <c r="CX47" s="623"/>
      <c r="CY47" s="624"/>
      <c r="CZ47" s="625" t="s">
        <v>316</v>
      </c>
      <c r="DA47" s="626"/>
      <c r="DB47" s="626"/>
      <c r="DC47" s="627"/>
      <c r="DD47" s="600" t="s">
        <v>316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2716643</v>
      </c>
      <c r="CS49" s="659"/>
      <c r="CT49" s="659"/>
      <c r="CU49" s="659"/>
      <c r="CV49" s="659"/>
      <c r="CW49" s="659"/>
      <c r="CX49" s="659"/>
      <c r="CY49" s="686"/>
      <c r="CZ49" s="687">
        <v>100</v>
      </c>
      <c r="DA49" s="688"/>
      <c r="DB49" s="688"/>
      <c r="DC49" s="689"/>
      <c r="DD49" s="690">
        <v>1682699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2786</v>
      </c>
      <c r="R7" s="721"/>
      <c r="S7" s="721"/>
      <c r="T7" s="721"/>
      <c r="U7" s="721"/>
      <c r="V7" s="721">
        <v>2717</v>
      </c>
      <c r="W7" s="721"/>
      <c r="X7" s="721"/>
      <c r="Y7" s="721"/>
      <c r="Z7" s="721"/>
      <c r="AA7" s="721">
        <v>69</v>
      </c>
      <c r="AB7" s="721"/>
      <c r="AC7" s="721"/>
      <c r="AD7" s="721"/>
      <c r="AE7" s="722"/>
      <c r="AF7" s="723">
        <v>69</v>
      </c>
      <c r="AG7" s="724"/>
      <c r="AH7" s="724"/>
      <c r="AI7" s="724"/>
      <c r="AJ7" s="725"/>
      <c r="AK7" s="760">
        <v>327</v>
      </c>
      <c r="AL7" s="761"/>
      <c r="AM7" s="761"/>
      <c r="AN7" s="761"/>
      <c r="AO7" s="761"/>
      <c r="AP7" s="761">
        <v>2748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2786</v>
      </c>
      <c r="R23" s="780"/>
      <c r="S23" s="780"/>
      <c r="T23" s="780"/>
      <c r="U23" s="780"/>
      <c r="V23" s="780">
        <v>2717</v>
      </c>
      <c r="W23" s="780"/>
      <c r="X23" s="780"/>
      <c r="Y23" s="780"/>
      <c r="Z23" s="780"/>
      <c r="AA23" s="780">
        <v>69</v>
      </c>
      <c r="AB23" s="780"/>
      <c r="AC23" s="780"/>
      <c r="AD23" s="780"/>
      <c r="AE23" s="781"/>
      <c r="AF23" s="782">
        <v>69</v>
      </c>
      <c r="AG23" s="780"/>
      <c r="AH23" s="780"/>
      <c r="AI23" s="780"/>
      <c r="AJ23" s="783"/>
      <c r="AK23" s="784"/>
      <c r="AL23" s="785"/>
      <c r="AM23" s="785"/>
      <c r="AN23" s="785"/>
      <c r="AO23" s="785"/>
      <c r="AP23" s="780">
        <v>2748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371</v>
      </c>
      <c r="R28" s="809"/>
      <c r="S28" s="809"/>
      <c r="T28" s="809"/>
      <c r="U28" s="809"/>
      <c r="V28" s="809">
        <v>345</v>
      </c>
      <c r="W28" s="809"/>
      <c r="X28" s="809"/>
      <c r="Y28" s="809"/>
      <c r="Z28" s="809"/>
      <c r="AA28" s="809">
        <v>26</v>
      </c>
      <c r="AB28" s="809"/>
      <c r="AC28" s="809"/>
      <c r="AD28" s="809"/>
      <c r="AE28" s="810"/>
      <c r="AF28" s="811">
        <v>26</v>
      </c>
      <c r="AG28" s="809"/>
      <c r="AH28" s="809"/>
      <c r="AI28" s="809"/>
      <c r="AJ28" s="812"/>
      <c r="AK28" s="813">
        <v>42</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341</v>
      </c>
      <c r="R29" s="745"/>
      <c r="S29" s="745"/>
      <c r="T29" s="745"/>
      <c r="U29" s="745"/>
      <c r="V29" s="745">
        <v>309</v>
      </c>
      <c r="W29" s="745"/>
      <c r="X29" s="745"/>
      <c r="Y29" s="745"/>
      <c r="Z29" s="745"/>
      <c r="AA29" s="745">
        <v>32</v>
      </c>
      <c r="AB29" s="745"/>
      <c r="AC29" s="745"/>
      <c r="AD29" s="745"/>
      <c r="AE29" s="746"/>
      <c r="AF29" s="747">
        <v>32</v>
      </c>
      <c r="AG29" s="748"/>
      <c r="AH29" s="748"/>
      <c r="AI29" s="748"/>
      <c r="AJ29" s="749"/>
      <c r="AK29" s="816">
        <v>53</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33</v>
      </c>
      <c r="R30" s="745"/>
      <c r="S30" s="745"/>
      <c r="T30" s="745"/>
      <c r="U30" s="745"/>
      <c r="V30" s="745">
        <v>33</v>
      </c>
      <c r="W30" s="745"/>
      <c r="X30" s="745"/>
      <c r="Y30" s="745"/>
      <c r="Z30" s="745"/>
      <c r="AA30" s="745">
        <v>0</v>
      </c>
      <c r="AB30" s="745"/>
      <c r="AC30" s="745"/>
      <c r="AD30" s="745"/>
      <c r="AE30" s="746"/>
      <c r="AF30" s="747" t="s">
        <v>111</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98</v>
      </c>
      <c r="R31" s="745"/>
      <c r="S31" s="745"/>
      <c r="T31" s="745"/>
      <c r="U31" s="745"/>
      <c r="V31" s="745">
        <v>97</v>
      </c>
      <c r="W31" s="745"/>
      <c r="X31" s="745"/>
      <c r="Y31" s="745"/>
      <c r="Z31" s="745"/>
      <c r="AA31" s="745">
        <v>1</v>
      </c>
      <c r="AB31" s="745"/>
      <c r="AC31" s="745"/>
      <c r="AD31" s="745"/>
      <c r="AE31" s="746"/>
      <c r="AF31" s="747">
        <v>1</v>
      </c>
      <c r="AG31" s="748"/>
      <c r="AH31" s="748"/>
      <c r="AI31" s="748"/>
      <c r="AJ31" s="749"/>
      <c r="AK31" s="816">
        <v>59</v>
      </c>
      <c r="AL31" s="817"/>
      <c r="AM31" s="817"/>
      <c r="AN31" s="817"/>
      <c r="AO31" s="817"/>
      <c r="AP31" s="817">
        <v>570</v>
      </c>
      <c r="AQ31" s="817"/>
      <c r="AR31" s="817"/>
      <c r="AS31" s="817"/>
      <c r="AT31" s="817"/>
      <c r="AU31" s="817">
        <v>414</v>
      </c>
      <c r="AV31" s="817"/>
      <c r="AW31" s="817"/>
      <c r="AX31" s="817"/>
      <c r="AY31" s="817"/>
      <c r="AZ31" s="818"/>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58</v>
      </c>
      <c r="AG63" s="828"/>
      <c r="AH63" s="828"/>
      <c r="AI63" s="828"/>
      <c r="AJ63" s="829"/>
      <c r="AK63" s="830"/>
      <c r="AL63" s="825"/>
      <c r="AM63" s="825"/>
      <c r="AN63" s="825"/>
      <c r="AO63" s="825"/>
      <c r="AP63" s="828">
        <v>570</v>
      </c>
      <c r="AQ63" s="828"/>
      <c r="AR63" s="828"/>
      <c r="AS63" s="828"/>
      <c r="AT63" s="828"/>
      <c r="AU63" s="828">
        <v>414</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385</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525</v>
      </c>
      <c r="C68" s="856"/>
      <c r="D68" s="856"/>
      <c r="E68" s="856"/>
      <c r="F68" s="856"/>
      <c r="G68" s="856"/>
      <c r="H68" s="856"/>
      <c r="I68" s="856"/>
      <c r="J68" s="856"/>
      <c r="K68" s="856"/>
      <c r="L68" s="856"/>
      <c r="M68" s="856"/>
      <c r="N68" s="856"/>
      <c r="O68" s="856"/>
      <c r="P68" s="857"/>
      <c r="Q68" s="858">
        <v>12132</v>
      </c>
      <c r="R68" s="852"/>
      <c r="S68" s="852"/>
      <c r="T68" s="852"/>
      <c r="U68" s="852"/>
      <c r="V68" s="852">
        <v>12188</v>
      </c>
      <c r="W68" s="852"/>
      <c r="X68" s="852"/>
      <c r="Y68" s="852"/>
      <c r="Z68" s="852"/>
      <c r="AA68" s="852">
        <v>-56</v>
      </c>
      <c r="AB68" s="852"/>
      <c r="AC68" s="852"/>
      <c r="AD68" s="852"/>
      <c r="AE68" s="852"/>
      <c r="AF68" s="852">
        <v>-687</v>
      </c>
      <c r="AG68" s="852"/>
      <c r="AH68" s="852"/>
      <c r="AI68" s="852"/>
      <c r="AJ68" s="852"/>
      <c r="AK68" s="852">
        <v>2781</v>
      </c>
      <c r="AL68" s="852"/>
      <c r="AM68" s="852"/>
      <c r="AN68" s="852"/>
      <c r="AO68" s="852"/>
      <c r="AP68" s="852">
        <v>7480</v>
      </c>
      <c r="AQ68" s="852"/>
      <c r="AR68" s="852"/>
      <c r="AS68" s="852"/>
      <c r="AT68" s="852"/>
      <c r="AU68" s="852">
        <v>176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524</v>
      </c>
      <c r="C69" s="860"/>
      <c r="D69" s="860"/>
      <c r="E69" s="860"/>
      <c r="F69" s="860"/>
      <c r="G69" s="860"/>
      <c r="H69" s="860"/>
      <c r="I69" s="860"/>
      <c r="J69" s="860"/>
      <c r="K69" s="860"/>
      <c r="L69" s="860"/>
      <c r="M69" s="860"/>
      <c r="N69" s="860"/>
      <c r="O69" s="860"/>
      <c r="P69" s="861"/>
      <c r="Q69" s="862">
        <v>6199</v>
      </c>
      <c r="R69" s="817"/>
      <c r="S69" s="817"/>
      <c r="T69" s="817"/>
      <c r="U69" s="817"/>
      <c r="V69" s="817">
        <v>6178</v>
      </c>
      <c r="W69" s="817"/>
      <c r="X69" s="817"/>
      <c r="Y69" s="817"/>
      <c r="Z69" s="817"/>
      <c r="AA69" s="817">
        <v>21</v>
      </c>
      <c r="AB69" s="817"/>
      <c r="AC69" s="817"/>
      <c r="AD69" s="817"/>
      <c r="AE69" s="817"/>
      <c r="AF69" s="817">
        <v>21</v>
      </c>
      <c r="AG69" s="817"/>
      <c r="AH69" s="817"/>
      <c r="AI69" s="817"/>
      <c r="AJ69" s="817"/>
      <c r="AK69" s="817">
        <v>45</v>
      </c>
      <c r="AL69" s="817"/>
      <c r="AM69" s="817"/>
      <c r="AN69" s="817"/>
      <c r="AO69" s="817"/>
      <c r="AP69" s="817">
        <v>4706</v>
      </c>
      <c r="AQ69" s="817"/>
      <c r="AR69" s="817"/>
      <c r="AS69" s="817"/>
      <c r="AT69" s="817"/>
      <c r="AU69" s="817">
        <v>178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526</v>
      </c>
      <c r="C70" s="860"/>
      <c r="D70" s="860"/>
      <c r="E70" s="860"/>
      <c r="F70" s="860"/>
      <c r="G70" s="860"/>
      <c r="H70" s="860"/>
      <c r="I70" s="860"/>
      <c r="J70" s="860"/>
      <c r="K70" s="860"/>
      <c r="L70" s="860"/>
      <c r="M70" s="860"/>
      <c r="N70" s="860"/>
      <c r="O70" s="860"/>
      <c r="P70" s="861"/>
      <c r="Q70" s="862">
        <v>483</v>
      </c>
      <c r="R70" s="817"/>
      <c r="S70" s="817"/>
      <c r="T70" s="817"/>
      <c r="U70" s="817"/>
      <c r="V70" s="817">
        <v>453</v>
      </c>
      <c r="W70" s="817"/>
      <c r="X70" s="817"/>
      <c r="Y70" s="817"/>
      <c r="Z70" s="817"/>
      <c r="AA70" s="817">
        <v>30</v>
      </c>
      <c r="AB70" s="817"/>
      <c r="AC70" s="817"/>
      <c r="AD70" s="817"/>
      <c r="AE70" s="817"/>
      <c r="AF70" s="817">
        <v>30</v>
      </c>
      <c r="AG70" s="817"/>
      <c r="AH70" s="817"/>
      <c r="AI70" s="817"/>
      <c r="AJ70" s="817"/>
      <c r="AK70" s="817">
        <v>11</v>
      </c>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527</v>
      </c>
      <c r="C71" s="860"/>
      <c r="D71" s="860"/>
      <c r="E71" s="860"/>
      <c r="F71" s="860"/>
      <c r="G71" s="860"/>
      <c r="H71" s="860"/>
      <c r="I71" s="860"/>
      <c r="J71" s="860"/>
      <c r="K71" s="860"/>
      <c r="L71" s="860"/>
      <c r="M71" s="860"/>
      <c r="N71" s="860"/>
      <c r="O71" s="860"/>
      <c r="P71" s="861"/>
      <c r="Q71" s="862">
        <v>154969</v>
      </c>
      <c r="R71" s="817"/>
      <c r="S71" s="817"/>
      <c r="T71" s="817"/>
      <c r="U71" s="817"/>
      <c r="V71" s="817">
        <v>149806</v>
      </c>
      <c r="W71" s="817"/>
      <c r="X71" s="817"/>
      <c r="Y71" s="817"/>
      <c r="Z71" s="817"/>
      <c r="AA71" s="817">
        <v>5164</v>
      </c>
      <c r="AB71" s="817"/>
      <c r="AC71" s="817"/>
      <c r="AD71" s="817"/>
      <c r="AE71" s="817"/>
      <c r="AF71" s="817">
        <v>5163</v>
      </c>
      <c r="AG71" s="817"/>
      <c r="AH71" s="817"/>
      <c r="AI71" s="817"/>
      <c r="AJ71" s="817"/>
      <c r="AK71" s="817">
        <v>2726</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528</v>
      </c>
      <c r="C72" s="860"/>
      <c r="D72" s="860"/>
      <c r="E72" s="860"/>
      <c r="F72" s="860"/>
      <c r="G72" s="860"/>
      <c r="H72" s="860"/>
      <c r="I72" s="860"/>
      <c r="J72" s="860"/>
      <c r="K72" s="860"/>
      <c r="L72" s="860"/>
      <c r="M72" s="860"/>
      <c r="N72" s="860"/>
      <c r="O72" s="860"/>
      <c r="P72" s="861"/>
      <c r="Q72" s="862">
        <v>784</v>
      </c>
      <c r="R72" s="817"/>
      <c r="S72" s="817"/>
      <c r="T72" s="817"/>
      <c r="U72" s="817"/>
      <c r="V72" s="817">
        <v>766</v>
      </c>
      <c r="W72" s="817"/>
      <c r="X72" s="817"/>
      <c r="Y72" s="817"/>
      <c r="Z72" s="817"/>
      <c r="AA72" s="817">
        <v>18</v>
      </c>
      <c r="AB72" s="817"/>
      <c r="AC72" s="817"/>
      <c r="AD72" s="817"/>
      <c r="AE72" s="817"/>
      <c r="AF72" s="817">
        <v>18</v>
      </c>
      <c r="AG72" s="817"/>
      <c r="AH72" s="817"/>
      <c r="AI72" s="817"/>
      <c r="AJ72" s="817"/>
      <c r="AK72" s="817">
        <v>8</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529</v>
      </c>
      <c r="C73" s="860"/>
      <c r="D73" s="860"/>
      <c r="E73" s="860"/>
      <c r="F73" s="860"/>
      <c r="G73" s="860"/>
      <c r="H73" s="860"/>
      <c r="I73" s="860"/>
      <c r="J73" s="860"/>
      <c r="K73" s="860"/>
      <c r="L73" s="860"/>
      <c r="M73" s="860"/>
      <c r="N73" s="860"/>
      <c r="O73" s="860"/>
      <c r="P73" s="861"/>
      <c r="Q73" s="862">
        <v>202</v>
      </c>
      <c r="R73" s="817"/>
      <c r="S73" s="817"/>
      <c r="T73" s="817"/>
      <c r="U73" s="817"/>
      <c r="V73" s="817">
        <v>193</v>
      </c>
      <c r="W73" s="817"/>
      <c r="X73" s="817"/>
      <c r="Y73" s="817"/>
      <c r="Z73" s="817"/>
      <c r="AA73" s="817">
        <v>9</v>
      </c>
      <c r="AB73" s="817"/>
      <c r="AC73" s="817"/>
      <c r="AD73" s="817"/>
      <c r="AE73" s="817"/>
      <c r="AF73" s="817">
        <v>9</v>
      </c>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530</v>
      </c>
      <c r="C74" s="860"/>
      <c r="D74" s="860"/>
      <c r="E74" s="860"/>
      <c r="F74" s="860"/>
      <c r="G74" s="860"/>
      <c r="H74" s="860"/>
      <c r="I74" s="860"/>
      <c r="J74" s="860"/>
      <c r="K74" s="860"/>
      <c r="L74" s="860"/>
      <c r="M74" s="860"/>
      <c r="N74" s="860"/>
      <c r="O74" s="860"/>
      <c r="P74" s="861"/>
      <c r="Q74" s="862">
        <v>13392</v>
      </c>
      <c r="R74" s="817"/>
      <c r="S74" s="817"/>
      <c r="T74" s="817"/>
      <c r="U74" s="817"/>
      <c r="V74" s="817">
        <v>13374</v>
      </c>
      <c r="W74" s="817"/>
      <c r="X74" s="817"/>
      <c r="Y74" s="817"/>
      <c r="Z74" s="817"/>
      <c r="AA74" s="817">
        <v>18</v>
      </c>
      <c r="AB74" s="817"/>
      <c r="AC74" s="817"/>
      <c r="AD74" s="817"/>
      <c r="AE74" s="817"/>
      <c r="AF74" s="817">
        <v>18</v>
      </c>
      <c r="AG74" s="817"/>
      <c r="AH74" s="817"/>
      <c r="AI74" s="817"/>
      <c r="AJ74" s="817"/>
      <c r="AK74" s="817">
        <v>520</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387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4572</v>
      </c>
      <c r="AG88" s="828"/>
      <c r="AH88" s="828"/>
      <c r="AI88" s="828"/>
      <c r="AJ88" s="828"/>
      <c r="AK88" s="825"/>
      <c r="AL88" s="825"/>
      <c r="AM88" s="825"/>
      <c r="AN88" s="825"/>
      <c r="AO88" s="825"/>
      <c r="AP88" s="828">
        <v>12186</v>
      </c>
      <c r="AQ88" s="828"/>
      <c r="AR88" s="828"/>
      <c r="AS88" s="828"/>
      <c r="AT88" s="828"/>
      <c r="AU88" s="828">
        <v>354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388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389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396</v>
      </c>
      <c r="AB109" s="881"/>
      <c r="AC109" s="881"/>
      <c r="AD109" s="881"/>
      <c r="AE109" s="882"/>
      <c r="AF109" s="880" t="s">
        <v>285</v>
      </c>
      <c r="AG109" s="881"/>
      <c r="AH109" s="881"/>
      <c r="AI109" s="881"/>
      <c r="AJ109" s="882"/>
      <c r="AK109" s="880" t="s">
        <v>284</v>
      </c>
      <c r="AL109" s="881"/>
      <c r="AM109" s="881"/>
      <c r="AN109" s="881"/>
      <c r="AO109" s="882"/>
      <c r="AP109" s="880" t="s">
        <v>397</v>
      </c>
      <c r="AQ109" s="881"/>
      <c r="AR109" s="881"/>
      <c r="AS109" s="881"/>
      <c r="AT109" s="883"/>
      <c r="AU109" s="902" t="s">
        <v>395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396</v>
      </c>
      <c r="BR109" s="881"/>
      <c r="BS109" s="881"/>
      <c r="BT109" s="881"/>
      <c r="BU109" s="882"/>
      <c r="BV109" s="880" t="s">
        <v>285</v>
      </c>
      <c r="BW109" s="881"/>
      <c r="BX109" s="881"/>
      <c r="BY109" s="881"/>
      <c r="BZ109" s="882"/>
      <c r="CA109" s="880" t="s">
        <v>284</v>
      </c>
      <c r="CB109" s="881"/>
      <c r="CC109" s="881"/>
      <c r="CD109" s="881"/>
      <c r="CE109" s="882"/>
      <c r="CF109" s="903" t="s">
        <v>397</v>
      </c>
      <c r="CG109" s="903"/>
      <c r="CH109" s="903"/>
      <c r="CI109" s="903"/>
      <c r="CJ109" s="903"/>
      <c r="CK109" s="880" t="s">
        <v>398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396</v>
      </c>
      <c r="DH109" s="881"/>
      <c r="DI109" s="881"/>
      <c r="DJ109" s="881"/>
      <c r="DK109" s="882"/>
      <c r="DL109" s="880" t="s">
        <v>285</v>
      </c>
      <c r="DM109" s="881"/>
      <c r="DN109" s="881"/>
      <c r="DO109" s="881"/>
      <c r="DP109" s="882"/>
      <c r="DQ109" s="880" t="s">
        <v>284</v>
      </c>
      <c r="DR109" s="881"/>
      <c r="DS109" s="881"/>
      <c r="DT109" s="881"/>
      <c r="DU109" s="882"/>
      <c r="DV109" s="880" t="s">
        <v>397</v>
      </c>
      <c r="DW109" s="881"/>
      <c r="DX109" s="881"/>
      <c r="DY109" s="881"/>
      <c r="DZ109" s="883"/>
    </row>
    <row r="110" spans="1:131" s="197" customFormat="1" ht="26.25" customHeight="1">
      <c r="A110" s="884" t="s">
        <v>399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355765</v>
      </c>
      <c r="AB110" s="888"/>
      <c r="AC110" s="888"/>
      <c r="AD110" s="888"/>
      <c r="AE110" s="889"/>
      <c r="AF110" s="890">
        <v>373069</v>
      </c>
      <c r="AG110" s="888"/>
      <c r="AH110" s="888"/>
      <c r="AI110" s="888"/>
      <c r="AJ110" s="889"/>
      <c r="AK110" s="890">
        <v>395647</v>
      </c>
      <c r="AL110" s="888"/>
      <c r="AM110" s="888"/>
      <c r="AN110" s="888"/>
      <c r="AO110" s="889"/>
      <c r="AP110" s="891">
        <v>35.6</v>
      </c>
      <c r="AQ110" s="892"/>
      <c r="AR110" s="892"/>
      <c r="AS110" s="892"/>
      <c r="AT110" s="893"/>
      <c r="AU110" s="894" t="s">
        <v>60</v>
      </c>
      <c r="AV110" s="895"/>
      <c r="AW110" s="895"/>
      <c r="AX110" s="895"/>
      <c r="AY110" s="896"/>
      <c r="AZ110" s="938" t="s">
        <v>400</v>
      </c>
      <c r="BA110" s="885"/>
      <c r="BB110" s="885"/>
      <c r="BC110" s="885"/>
      <c r="BD110" s="885"/>
      <c r="BE110" s="885"/>
      <c r="BF110" s="885"/>
      <c r="BG110" s="885"/>
      <c r="BH110" s="885"/>
      <c r="BI110" s="885"/>
      <c r="BJ110" s="885"/>
      <c r="BK110" s="885"/>
      <c r="BL110" s="885"/>
      <c r="BM110" s="885"/>
      <c r="BN110" s="885"/>
      <c r="BO110" s="885"/>
      <c r="BP110" s="886"/>
      <c r="BQ110" s="924">
        <v>2887567</v>
      </c>
      <c r="BR110" s="925"/>
      <c r="BS110" s="925"/>
      <c r="BT110" s="925"/>
      <c r="BU110" s="925"/>
      <c r="BV110" s="925">
        <v>2848651</v>
      </c>
      <c r="BW110" s="925"/>
      <c r="BX110" s="925"/>
      <c r="BY110" s="925"/>
      <c r="BZ110" s="925"/>
      <c r="CA110" s="925">
        <v>2748339</v>
      </c>
      <c r="CB110" s="925"/>
      <c r="CC110" s="925"/>
      <c r="CD110" s="925"/>
      <c r="CE110" s="925"/>
      <c r="CF110" s="939">
        <v>247.2</v>
      </c>
      <c r="CG110" s="940"/>
      <c r="CH110" s="940"/>
      <c r="CI110" s="940"/>
      <c r="CJ110" s="940"/>
      <c r="CK110" s="941" t="s">
        <v>401</v>
      </c>
      <c r="CL110" s="942"/>
      <c r="CM110" s="921" t="s">
        <v>402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404</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406</v>
      </c>
      <c r="B112" s="951"/>
      <c r="C112" s="948" t="s">
        <v>407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408</v>
      </c>
      <c r="BA112" s="948"/>
      <c r="BB112" s="948"/>
      <c r="BC112" s="948"/>
      <c r="BD112" s="948"/>
      <c r="BE112" s="948"/>
      <c r="BF112" s="948"/>
      <c r="BG112" s="948"/>
      <c r="BH112" s="948"/>
      <c r="BI112" s="948"/>
      <c r="BJ112" s="948"/>
      <c r="BK112" s="948"/>
      <c r="BL112" s="948"/>
      <c r="BM112" s="948"/>
      <c r="BN112" s="948"/>
      <c r="BO112" s="948"/>
      <c r="BP112" s="949"/>
      <c r="BQ112" s="917">
        <v>482033</v>
      </c>
      <c r="BR112" s="918"/>
      <c r="BS112" s="918"/>
      <c r="BT112" s="918"/>
      <c r="BU112" s="918"/>
      <c r="BV112" s="918">
        <v>445588</v>
      </c>
      <c r="BW112" s="918"/>
      <c r="BX112" s="918"/>
      <c r="BY112" s="918"/>
      <c r="BZ112" s="918"/>
      <c r="CA112" s="918">
        <v>414085</v>
      </c>
      <c r="CB112" s="918"/>
      <c r="CC112" s="918"/>
      <c r="CD112" s="918"/>
      <c r="CE112" s="918"/>
      <c r="CF112" s="912">
        <v>37.200000000000003</v>
      </c>
      <c r="CG112" s="913"/>
      <c r="CH112" s="913"/>
      <c r="CI112" s="913"/>
      <c r="CJ112" s="913"/>
      <c r="CK112" s="943"/>
      <c r="CL112" s="944"/>
      <c r="CM112" s="914" t="s">
        <v>409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51925</v>
      </c>
      <c r="AB113" s="932"/>
      <c r="AC113" s="932"/>
      <c r="AD113" s="932"/>
      <c r="AE113" s="933"/>
      <c r="AF113" s="934">
        <v>48503</v>
      </c>
      <c r="AG113" s="932"/>
      <c r="AH113" s="932"/>
      <c r="AI113" s="932"/>
      <c r="AJ113" s="933"/>
      <c r="AK113" s="934">
        <v>45082</v>
      </c>
      <c r="AL113" s="932"/>
      <c r="AM113" s="932"/>
      <c r="AN113" s="932"/>
      <c r="AO113" s="933"/>
      <c r="AP113" s="935">
        <v>4.0999999999999996</v>
      </c>
      <c r="AQ113" s="936"/>
      <c r="AR113" s="936"/>
      <c r="AS113" s="936"/>
      <c r="AT113" s="937"/>
      <c r="AU113" s="897"/>
      <c r="AV113" s="898"/>
      <c r="AW113" s="898"/>
      <c r="AX113" s="898"/>
      <c r="AY113" s="899"/>
      <c r="AZ113" s="947" t="s">
        <v>411</v>
      </c>
      <c r="BA113" s="948"/>
      <c r="BB113" s="948"/>
      <c r="BC113" s="948"/>
      <c r="BD113" s="948"/>
      <c r="BE113" s="948"/>
      <c r="BF113" s="948"/>
      <c r="BG113" s="948"/>
      <c r="BH113" s="948"/>
      <c r="BI113" s="948"/>
      <c r="BJ113" s="948"/>
      <c r="BK113" s="948"/>
      <c r="BL113" s="948"/>
      <c r="BM113" s="948"/>
      <c r="BN113" s="948"/>
      <c r="BO113" s="948"/>
      <c r="BP113" s="949"/>
      <c r="BQ113" s="917">
        <v>404705</v>
      </c>
      <c r="BR113" s="918"/>
      <c r="BS113" s="918"/>
      <c r="BT113" s="918"/>
      <c r="BU113" s="918"/>
      <c r="BV113" s="918">
        <v>369006</v>
      </c>
      <c r="BW113" s="918"/>
      <c r="BX113" s="918"/>
      <c r="BY113" s="918"/>
      <c r="BZ113" s="918"/>
      <c r="CA113" s="918">
        <v>353187</v>
      </c>
      <c r="CB113" s="918"/>
      <c r="CC113" s="918"/>
      <c r="CD113" s="918"/>
      <c r="CE113" s="918"/>
      <c r="CF113" s="912">
        <v>31.8</v>
      </c>
      <c r="CG113" s="913"/>
      <c r="CH113" s="913"/>
      <c r="CI113" s="913"/>
      <c r="CJ113" s="913"/>
      <c r="CK113" s="943"/>
      <c r="CL113" s="944"/>
      <c r="CM113" s="914" t="s">
        <v>412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56952</v>
      </c>
      <c r="AB114" s="957"/>
      <c r="AC114" s="957"/>
      <c r="AD114" s="957"/>
      <c r="AE114" s="958"/>
      <c r="AF114" s="959">
        <v>56935</v>
      </c>
      <c r="AG114" s="957"/>
      <c r="AH114" s="957"/>
      <c r="AI114" s="957"/>
      <c r="AJ114" s="958"/>
      <c r="AK114" s="959">
        <v>46082</v>
      </c>
      <c r="AL114" s="957"/>
      <c r="AM114" s="957"/>
      <c r="AN114" s="957"/>
      <c r="AO114" s="958"/>
      <c r="AP114" s="960">
        <v>4.0999999999999996</v>
      </c>
      <c r="AQ114" s="961"/>
      <c r="AR114" s="961"/>
      <c r="AS114" s="961"/>
      <c r="AT114" s="962"/>
      <c r="AU114" s="897"/>
      <c r="AV114" s="898"/>
      <c r="AW114" s="898"/>
      <c r="AX114" s="898"/>
      <c r="AY114" s="899"/>
      <c r="AZ114" s="947" t="s">
        <v>414</v>
      </c>
      <c r="BA114" s="948"/>
      <c r="BB114" s="948"/>
      <c r="BC114" s="948"/>
      <c r="BD114" s="948"/>
      <c r="BE114" s="948"/>
      <c r="BF114" s="948"/>
      <c r="BG114" s="948"/>
      <c r="BH114" s="948"/>
      <c r="BI114" s="948"/>
      <c r="BJ114" s="948"/>
      <c r="BK114" s="948"/>
      <c r="BL114" s="948"/>
      <c r="BM114" s="948"/>
      <c r="BN114" s="948"/>
      <c r="BO114" s="948"/>
      <c r="BP114" s="949"/>
      <c r="BQ114" s="917">
        <v>594162</v>
      </c>
      <c r="BR114" s="918"/>
      <c r="BS114" s="918"/>
      <c r="BT114" s="918"/>
      <c r="BU114" s="918"/>
      <c r="BV114" s="918">
        <v>614256</v>
      </c>
      <c r="BW114" s="918"/>
      <c r="BX114" s="918"/>
      <c r="BY114" s="918"/>
      <c r="BZ114" s="918"/>
      <c r="CA114" s="918">
        <v>690997</v>
      </c>
      <c r="CB114" s="918"/>
      <c r="CC114" s="918"/>
      <c r="CD114" s="918"/>
      <c r="CE114" s="918"/>
      <c r="CF114" s="912">
        <v>62.2</v>
      </c>
      <c r="CG114" s="913"/>
      <c r="CH114" s="913"/>
      <c r="CI114" s="913"/>
      <c r="CJ114" s="913"/>
      <c r="CK114" s="943"/>
      <c r="CL114" s="944"/>
      <c r="CM114" s="914" t="s">
        <v>415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417</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418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419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2016</v>
      </c>
      <c r="AB116" s="957"/>
      <c r="AC116" s="957"/>
      <c r="AD116" s="957"/>
      <c r="AE116" s="958"/>
      <c r="AF116" s="959">
        <v>3007</v>
      </c>
      <c r="AG116" s="957"/>
      <c r="AH116" s="957"/>
      <c r="AI116" s="957"/>
      <c r="AJ116" s="958"/>
      <c r="AK116" s="959">
        <v>2497</v>
      </c>
      <c r="AL116" s="957"/>
      <c r="AM116" s="957"/>
      <c r="AN116" s="957"/>
      <c r="AO116" s="958"/>
      <c r="AP116" s="960">
        <v>0.2</v>
      </c>
      <c r="AQ116" s="961"/>
      <c r="AR116" s="961"/>
      <c r="AS116" s="961"/>
      <c r="AT116" s="962"/>
      <c r="AU116" s="897"/>
      <c r="AV116" s="898"/>
      <c r="AW116" s="898"/>
      <c r="AX116" s="898"/>
      <c r="AY116" s="899"/>
      <c r="AZ116" s="947" t="s">
        <v>420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422</v>
      </c>
      <c r="Z117" s="882"/>
      <c r="AA117" s="994">
        <v>466658</v>
      </c>
      <c r="AB117" s="964"/>
      <c r="AC117" s="964"/>
      <c r="AD117" s="964"/>
      <c r="AE117" s="965"/>
      <c r="AF117" s="963">
        <v>481514</v>
      </c>
      <c r="AG117" s="964"/>
      <c r="AH117" s="964"/>
      <c r="AI117" s="964"/>
      <c r="AJ117" s="965"/>
      <c r="AK117" s="963">
        <v>489308</v>
      </c>
      <c r="AL117" s="964"/>
      <c r="AM117" s="964"/>
      <c r="AN117" s="964"/>
      <c r="AO117" s="965"/>
      <c r="AP117" s="966"/>
      <c r="AQ117" s="967"/>
      <c r="AR117" s="967"/>
      <c r="AS117" s="967"/>
      <c r="AT117" s="968"/>
      <c r="AU117" s="897"/>
      <c r="AV117" s="898"/>
      <c r="AW117" s="898"/>
      <c r="AX117" s="898"/>
      <c r="AY117" s="899"/>
      <c r="AZ117" s="993" t="s">
        <v>423</v>
      </c>
      <c r="BA117" s="969"/>
      <c r="BB117" s="969"/>
      <c r="BC117" s="969"/>
      <c r="BD117" s="969"/>
      <c r="BE117" s="969"/>
      <c r="BF117" s="969"/>
      <c r="BG117" s="969"/>
      <c r="BH117" s="969"/>
      <c r="BI117" s="969"/>
      <c r="BJ117" s="969"/>
      <c r="BK117" s="969"/>
      <c r="BL117" s="969"/>
      <c r="BM117" s="969"/>
      <c r="BN117" s="969"/>
      <c r="BO117" s="969"/>
      <c r="BP117" s="970"/>
      <c r="BQ117" s="983">
        <v>283537</v>
      </c>
      <c r="BR117" s="984"/>
      <c r="BS117" s="984"/>
      <c r="BT117" s="984"/>
      <c r="BU117" s="984"/>
      <c r="BV117" s="984">
        <v>165639</v>
      </c>
      <c r="BW117" s="984"/>
      <c r="BX117" s="984"/>
      <c r="BY117" s="984"/>
      <c r="BZ117" s="984"/>
      <c r="CA117" s="984">
        <v>96992</v>
      </c>
      <c r="CB117" s="984"/>
      <c r="CC117" s="984"/>
      <c r="CD117" s="984"/>
      <c r="CE117" s="984"/>
      <c r="CF117" s="912">
        <v>8.6999999999999993</v>
      </c>
      <c r="CG117" s="913"/>
      <c r="CH117" s="913"/>
      <c r="CI117" s="913"/>
      <c r="CJ117" s="913"/>
      <c r="CK117" s="943"/>
      <c r="CL117" s="944"/>
      <c r="CM117" s="914" t="s">
        <v>424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398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396</v>
      </c>
      <c r="AB118" s="881"/>
      <c r="AC118" s="881"/>
      <c r="AD118" s="881"/>
      <c r="AE118" s="882"/>
      <c r="AF118" s="880" t="s">
        <v>285</v>
      </c>
      <c r="AG118" s="881"/>
      <c r="AH118" s="881"/>
      <c r="AI118" s="881"/>
      <c r="AJ118" s="882"/>
      <c r="AK118" s="880" t="s">
        <v>284</v>
      </c>
      <c r="AL118" s="881"/>
      <c r="AM118" s="881"/>
      <c r="AN118" s="881"/>
      <c r="AO118" s="882"/>
      <c r="AP118" s="988" t="s">
        <v>397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425</v>
      </c>
      <c r="BP118" s="992"/>
      <c r="BQ118" s="983">
        <v>4652004</v>
      </c>
      <c r="BR118" s="984"/>
      <c r="BS118" s="984"/>
      <c r="BT118" s="984"/>
      <c r="BU118" s="984"/>
      <c r="BV118" s="984">
        <v>4443140</v>
      </c>
      <c r="BW118" s="984"/>
      <c r="BX118" s="984"/>
      <c r="BY118" s="984"/>
      <c r="BZ118" s="984"/>
      <c r="CA118" s="984">
        <v>4303600</v>
      </c>
      <c r="CB118" s="984"/>
      <c r="CC118" s="984"/>
      <c r="CD118" s="984"/>
      <c r="CE118" s="984"/>
      <c r="CF118" s="985"/>
      <c r="CG118" s="986"/>
      <c r="CH118" s="986"/>
      <c r="CI118" s="986"/>
      <c r="CJ118" s="987"/>
      <c r="CK118" s="943"/>
      <c r="CL118" s="944"/>
      <c r="CM118" s="914" t="s">
        <v>426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401</v>
      </c>
      <c r="B119" s="942"/>
      <c r="C119" s="921" t="s">
        <v>402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427</v>
      </c>
      <c r="AV119" s="976"/>
      <c r="AW119" s="976"/>
      <c r="AX119" s="976"/>
      <c r="AY119" s="977"/>
      <c r="AZ119" s="938" t="s">
        <v>428</v>
      </c>
      <c r="BA119" s="885"/>
      <c r="BB119" s="885"/>
      <c r="BC119" s="885"/>
      <c r="BD119" s="885"/>
      <c r="BE119" s="885"/>
      <c r="BF119" s="885"/>
      <c r="BG119" s="885"/>
      <c r="BH119" s="885"/>
      <c r="BI119" s="885"/>
      <c r="BJ119" s="885"/>
      <c r="BK119" s="885"/>
      <c r="BL119" s="885"/>
      <c r="BM119" s="885"/>
      <c r="BN119" s="885"/>
      <c r="BO119" s="885"/>
      <c r="BP119" s="886"/>
      <c r="BQ119" s="924">
        <v>1146665</v>
      </c>
      <c r="BR119" s="925"/>
      <c r="BS119" s="925"/>
      <c r="BT119" s="925"/>
      <c r="BU119" s="925"/>
      <c r="BV119" s="925">
        <v>1181462</v>
      </c>
      <c r="BW119" s="925"/>
      <c r="BX119" s="925"/>
      <c r="BY119" s="925"/>
      <c r="BZ119" s="925"/>
      <c r="CA119" s="925">
        <v>1005182</v>
      </c>
      <c r="CB119" s="925"/>
      <c r="CC119" s="925"/>
      <c r="CD119" s="925"/>
      <c r="CE119" s="925"/>
      <c r="CF119" s="939">
        <v>90.4</v>
      </c>
      <c r="CG119" s="940"/>
      <c r="CH119" s="940"/>
      <c r="CI119" s="940"/>
      <c r="CJ119" s="940"/>
      <c r="CK119" s="945"/>
      <c r="CL119" s="946"/>
      <c r="CM119" s="1002" t="s">
        <v>429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430</v>
      </c>
      <c r="BA120" s="948"/>
      <c r="BB120" s="948"/>
      <c r="BC120" s="948"/>
      <c r="BD120" s="948"/>
      <c r="BE120" s="948"/>
      <c r="BF120" s="948"/>
      <c r="BG120" s="948"/>
      <c r="BH120" s="948"/>
      <c r="BI120" s="948"/>
      <c r="BJ120" s="948"/>
      <c r="BK120" s="948"/>
      <c r="BL120" s="948"/>
      <c r="BM120" s="948"/>
      <c r="BN120" s="948"/>
      <c r="BO120" s="948"/>
      <c r="BP120" s="949"/>
      <c r="BQ120" s="917">
        <v>74691</v>
      </c>
      <c r="BR120" s="918"/>
      <c r="BS120" s="918"/>
      <c r="BT120" s="918"/>
      <c r="BU120" s="918"/>
      <c r="BV120" s="918">
        <v>101615</v>
      </c>
      <c r="BW120" s="918"/>
      <c r="BX120" s="918"/>
      <c r="BY120" s="918"/>
      <c r="BZ120" s="918"/>
      <c r="CA120" s="918">
        <v>96201</v>
      </c>
      <c r="CB120" s="918"/>
      <c r="CC120" s="918"/>
      <c r="CD120" s="918"/>
      <c r="CE120" s="918"/>
      <c r="CF120" s="912">
        <v>8.6999999999999993</v>
      </c>
      <c r="CG120" s="913"/>
      <c r="CH120" s="913"/>
      <c r="CI120" s="913"/>
      <c r="CJ120" s="913"/>
      <c r="CK120" s="1011" t="s">
        <v>431</v>
      </c>
      <c r="CL120" s="1012"/>
      <c r="CM120" s="1012"/>
      <c r="CN120" s="1012"/>
      <c r="CO120" s="1013"/>
      <c r="CP120" s="1019" t="s">
        <v>380</v>
      </c>
      <c r="CQ120" s="1020"/>
      <c r="CR120" s="1020"/>
      <c r="CS120" s="1020"/>
      <c r="CT120" s="1020"/>
      <c r="CU120" s="1020"/>
      <c r="CV120" s="1020"/>
      <c r="CW120" s="1020"/>
      <c r="CX120" s="1020"/>
      <c r="CY120" s="1020"/>
      <c r="CZ120" s="1020"/>
      <c r="DA120" s="1020"/>
      <c r="DB120" s="1020"/>
      <c r="DC120" s="1020"/>
      <c r="DD120" s="1020"/>
      <c r="DE120" s="1020"/>
      <c r="DF120" s="1021"/>
      <c r="DG120" s="924">
        <v>482033</v>
      </c>
      <c r="DH120" s="925"/>
      <c r="DI120" s="925"/>
      <c r="DJ120" s="925"/>
      <c r="DK120" s="925"/>
      <c r="DL120" s="925">
        <v>445588</v>
      </c>
      <c r="DM120" s="925"/>
      <c r="DN120" s="925"/>
      <c r="DO120" s="925"/>
      <c r="DP120" s="925"/>
      <c r="DQ120" s="925">
        <v>414085</v>
      </c>
      <c r="DR120" s="925"/>
      <c r="DS120" s="925"/>
      <c r="DT120" s="925"/>
      <c r="DU120" s="925"/>
      <c r="DV120" s="926">
        <v>37.200000000000003</v>
      </c>
      <c r="DW120" s="926"/>
      <c r="DX120" s="926"/>
      <c r="DY120" s="926"/>
      <c r="DZ120" s="927"/>
    </row>
    <row r="121" spans="1:130" s="197" customFormat="1" ht="26.25" customHeight="1">
      <c r="A121" s="973"/>
      <c r="B121" s="944"/>
      <c r="C121" s="1008" t="s">
        <v>432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433</v>
      </c>
      <c r="BA121" s="969"/>
      <c r="BB121" s="969"/>
      <c r="BC121" s="969"/>
      <c r="BD121" s="969"/>
      <c r="BE121" s="969"/>
      <c r="BF121" s="969"/>
      <c r="BG121" s="969"/>
      <c r="BH121" s="969"/>
      <c r="BI121" s="969"/>
      <c r="BJ121" s="969"/>
      <c r="BK121" s="969"/>
      <c r="BL121" s="969"/>
      <c r="BM121" s="969"/>
      <c r="BN121" s="969"/>
      <c r="BO121" s="969"/>
      <c r="BP121" s="970"/>
      <c r="BQ121" s="983">
        <v>2489137</v>
      </c>
      <c r="BR121" s="984"/>
      <c r="BS121" s="984"/>
      <c r="BT121" s="984"/>
      <c r="BU121" s="984"/>
      <c r="BV121" s="984">
        <v>2503824</v>
      </c>
      <c r="BW121" s="984"/>
      <c r="BX121" s="984"/>
      <c r="BY121" s="984"/>
      <c r="BZ121" s="984"/>
      <c r="CA121" s="984">
        <v>2238857</v>
      </c>
      <c r="CB121" s="984"/>
      <c r="CC121" s="984"/>
      <c r="CD121" s="984"/>
      <c r="CE121" s="984"/>
      <c r="CF121" s="1022">
        <v>201.4</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434</v>
      </c>
      <c r="BP122" s="992"/>
      <c r="BQ122" s="1032">
        <v>3710493</v>
      </c>
      <c r="BR122" s="1033"/>
      <c r="BS122" s="1033"/>
      <c r="BT122" s="1033"/>
      <c r="BU122" s="1033"/>
      <c r="BV122" s="1033">
        <v>3786901</v>
      </c>
      <c r="BW122" s="1033"/>
      <c r="BX122" s="1033"/>
      <c r="BY122" s="1033"/>
      <c r="BZ122" s="1033"/>
      <c r="CA122" s="1033">
        <v>3340240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80.900000000000006</v>
      </c>
      <c r="BR123" s="1025"/>
      <c r="BS123" s="1025"/>
      <c r="BT123" s="1025"/>
      <c r="BU123" s="1025"/>
      <c r="BV123" s="1025">
        <v>58.6</v>
      </c>
      <c r="BW123" s="1025"/>
      <c r="BX123" s="1025"/>
      <c r="BY123" s="1025"/>
      <c r="BZ123" s="1025"/>
      <c r="CA123" s="1025">
        <v>86.6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436</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437</v>
      </c>
      <c r="CL125" s="1012"/>
      <c r="CM125" s="1012"/>
      <c r="CN125" s="1012"/>
      <c r="CO125" s="1013"/>
      <c r="CP125" s="938" t="s">
        <v>438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429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439</v>
      </c>
      <c r="AY126" s="1035"/>
      <c r="AZ126" s="1035"/>
      <c r="BA126" s="1035"/>
      <c r="BB126" s="1035"/>
      <c r="BC126" s="1035"/>
      <c r="BD126" s="1035"/>
      <c r="BE126" s="1036"/>
      <c r="BF126" s="1050" t="s">
        <v>440</v>
      </c>
      <c r="BG126" s="1035"/>
      <c r="BH126" s="1035"/>
      <c r="BI126" s="1035"/>
      <c r="BJ126" s="1035"/>
      <c r="BK126" s="1035"/>
      <c r="BL126" s="1036"/>
      <c r="BM126" s="1050" t="s">
        <v>441</v>
      </c>
      <c r="BN126" s="1035"/>
      <c r="BO126" s="1035"/>
      <c r="BP126" s="1035"/>
      <c r="BQ126" s="1035"/>
      <c r="BR126" s="1035"/>
      <c r="BS126" s="1036"/>
      <c r="BT126" s="1050" t="s">
        <v>442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443</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445</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446</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447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448</v>
      </c>
      <c r="X128" s="1071"/>
      <c r="Y128" s="1071"/>
      <c r="Z128" s="1072"/>
      <c r="AA128" s="1087">
        <v>8028</v>
      </c>
      <c r="AB128" s="1088"/>
      <c r="AC128" s="1088"/>
      <c r="AD128" s="1088"/>
      <c r="AE128" s="1089"/>
      <c r="AF128" s="1090">
        <v>7380</v>
      </c>
      <c r="AG128" s="1088"/>
      <c r="AH128" s="1088"/>
      <c r="AI128" s="1088"/>
      <c r="AJ128" s="1089"/>
      <c r="AK128" s="1090">
        <v>9084</v>
      </c>
      <c r="AL128" s="1088"/>
      <c r="AM128" s="1088"/>
      <c r="AN128" s="1088"/>
      <c r="AO128" s="1089"/>
      <c r="AP128" s="1091"/>
      <c r="AQ128" s="1092"/>
      <c r="AR128" s="1092"/>
      <c r="AS128" s="1092"/>
      <c r="AT128" s="1093"/>
      <c r="AU128" s="235"/>
      <c r="AV128" s="235"/>
      <c r="AW128" s="235"/>
      <c r="AX128" s="1052" t="s">
        <v>449</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450</v>
      </c>
      <c r="X129" s="1059"/>
      <c r="Y129" s="1059"/>
      <c r="Z129" s="1060"/>
      <c r="AA129" s="956">
        <v>1450417</v>
      </c>
      <c r="AB129" s="957"/>
      <c r="AC129" s="957"/>
      <c r="AD129" s="957"/>
      <c r="AE129" s="958"/>
      <c r="AF129" s="959">
        <v>1417516</v>
      </c>
      <c r="AG129" s="957"/>
      <c r="AH129" s="957"/>
      <c r="AI129" s="957"/>
      <c r="AJ129" s="958"/>
      <c r="AK129" s="959">
        <v>1410684</v>
      </c>
      <c r="AL129" s="957"/>
      <c r="AM129" s="957"/>
      <c r="AN129" s="957"/>
      <c r="AO129" s="958"/>
      <c r="AP129" s="1061"/>
      <c r="AQ129" s="1062"/>
      <c r="AR129" s="1062"/>
      <c r="AS129" s="1062"/>
      <c r="AT129" s="1063"/>
      <c r="AU129" s="235"/>
      <c r="AV129" s="235"/>
      <c r="AW129" s="235"/>
      <c r="AX129" s="1052" t="s">
        <v>451</v>
      </c>
      <c r="AY129" s="948"/>
      <c r="AZ129" s="948"/>
      <c r="BA129" s="948"/>
      <c r="BB129" s="948"/>
      <c r="BC129" s="948"/>
      <c r="BD129" s="948"/>
      <c r="BE129" s="949"/>
      <c r="BF129" s="1053">
        <v>15.5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453</v>
      </c>
      <c r="X130" s="1059"/>
      <c r="Y130" s="1059"/>
      <c r="Z130" s="1060"/>
      <c r="AA130" s="956">
        <v>287947</v>
      </c>
      <c r="AB130" s="957"/>
      <c r="AC130" s="957"/>
      <c r="AD130" s="957"/>
      <c r="AE130" s="958"/>
      <c r="AF130" s="959">
        <v>297669</v>
      </c>
      <c r="AG130" s="957"/>
      <c r="AH130" s="957"/>
      <c r="AI130" s="957"/>
      <c r="AJ130" s="958"/>
      <c r="AK130" s="959">
        <v>298887</v>
      </c>
      <c r="AL130" s="957"/>
      <c r="AM130" s="957"/>
      <c r="AN130" s="957"/>
      <c r="AO130" s="958"/>
      <c r="AP130" s="1061"/>
      <c r="AQ130" s="1062"/>
      <c r="AR130" s="1062"/>
      <c r="AS130" s="1062"/>
      <c r="AT130" s="1063"/>
      <c r="AU130" s="235"/>
      <c r="AV130" s="235"/>
      <c r="AW130" s="235"/>
      <c r="AX130" s="1111" t="s">
        <v>454</v>
      </c>
      <c r="AY130" s="1043"/>
      <c r="AZ130" s="1043"/>
      <c r="BA130" s="1043"/>
      <c r="BB130" s="1043"/>
      <c r="BC130" s="1043"/>
      <c r="BD130" s="1043"/>
      <c r="BE130" s="1044"/>
      <c r="BF130" s="1073">
        <v>86.6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455</v>
      </c>
      <c r="X131" s="1082"/>
      <c r="Y131" s="1082"/>
      <c r="Z131" s="1083"/>
      <c r="AA131" s="995">
        <v>1162470</v>
      </c>
      <c r="AB131" s="996"/>
      <c r="AC131" s="996"/>
      <c r="AD131" s="996"/>
      <c r="AE131" s="997"/>
      <c r="AF131" s="998">
        <v>1119847</v>
      </c>
      <c r="AG131" s="996"/>
      <c r="AH131" s="996"/>
      <c r="AI131" s="996"/>
      <c r="AJ131" s="997"/>
      <c r="AK131" s="998">
        <v>1111797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457</v>
      </c>
      <c r="W132" s="1099"/>
      <c r="X132" s="1099"/>
      <c r="Y132" s="1099"/>
      <c r="Z132" s="1100"/>
      <c r="AA132" s="1101">
        <v>14.682787510000001</v>
      </c>
      <c r="AB132" s="1102"/>
      <c r="AC132" s="1102"/>
      <c r="AD132" s="1102"/>
      <c r="AE132" s="1103"/>
      <c r="AF132" s="1104">
        <v>15.757956220000001</v>
      </c>
      <c r="AG132" s="1102"/>
      <c r="AH132" s="1102"/>
      <c r="AI132" s="1102"/>
      <c r="AJ132" s="1103"/>
      <c r="AK132" s="1104">
        <v>16.31026168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458</v>
      </c>
      <c r="W133" s="1106"/>
      <c r="X133" s="1106"/>
      <c r="Y133" s="1106"/>
      <c r="Z133" s="1107"/>
      <c r="AA133" s="1108">
        <v>14.3</v>
      </c>
      <c r="AB133" s="1109"/>
      <c r="AC133" s="1109"/>
      <c r="AD133" s="1109"/>
      <c r="AE133" s="1110"/>
      <c r="AF133" s="1108">
        <v>14.5</v>
      </c>
      <c r="AG133" s="1109"/>
      <c r="AH133" s="1109"/>
      <c r="AI133" s="1109"/>
      <c r="AJ133" s="1110"/>
      <c r="AK133" s="1108">
        <v>15.5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42" zoomScaleSheetLayoutView="14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5" t="s">
        <v>461</v>
      </c>
      <c r="L7" s="254"/>
      <c r="M7" s="255" t="s">
        <v>462</v>
      </c>
      <c r="N7" s="256"/>
    </row>
    <row r="8" spans="1:16">
      <c r="A8" s="248"/>
      <c r="B8" s="244"/>
      <c r="C8" s="244"/>
      <c r="D8" s="244"/>
      <c r="E8" s="244"/>
      <c r="F8" s="244"/>
      <c r="G8" s="257"/>
      <c r="H8" s="258"/>
      <c r="I8" s="258"/>
      <c r="J8" s="259"/>
      <c r="K8" s="1116"/>
      <c r="L8" s="260" t="s">
        <v>463</v>
      </c>
      <c r="M8" s="261" t="s">
        <v>464</v>
      </c>
      <c r="N8" s="262" t="s">
        <v>465</v>
      </c>
    </row>
    <row r="9" spans="1:16">
      <c r="A9" s="248"/>
      <c r="B9" s="244"/>
      <c r="C9" s="244"/>
      <c r="D9" s="244"/>
      <c r="E9" s="244"/>
      <c r="F9" s="244"/>
      <c r="G9" s="1117" t="s">
        <v>466</v>
      </c>
      <c r="H9" s="1118"/>
      <c r="I9" s="1118"/>
      <c r="J9" s="1119"/>
      <c r="K9" s="263">
        <v>397102</v>
      </c>
      <c r="L9" s="264">
        <v>178073</v>
      </c>
      <c r="M9" s="265">
        <v>155907</v>
      </c>
      <c r="N9" s="266">
        <v>14.2</v>
      </c>
    </row>
    <row r="10" spans="1:16">
      <c r="A10" s="248"/>
      <c r="B10" s="244"/>
      <c r="C10" s="244"/>
      <c r="D10" s="244"/>
      <c r="E10" s="244"/>
      <c r="F10" s="244"/>
      <c r="G10" s="1117" t="s">
        <v>467</v>
      </c>
      <c r="H10" s="1118"/>
      <c r="I10" s="1118"/>
      <c r="J10" s="1119"/>
      <c r="K10" s="267">
        <v>42197</v>
      </c>
      <c r="L10" s="268">
        <v>18922</v>
      </c>
      <c r="M10" s="269">
        <v>16417</v>
      </c>
      <c r="N10" s="270">
        <v>15.3</v>
      </c>
    </row>
    <row r="11" spans="1:16" ht="13.5" customHeight="1">
      <c r="A11" s="248"/>
      <c r="B11" s="244"/>
      <c r="C11" s="244"/>
      <c r="D11" s="244"/>
      <c r="E11" s="244"/>
      <c r="F11" s="244"/>
      <c r="G11" s="1117" t="s">
        <v>468</v>
      </c>
      <c r="H11" s="1118"/>
      <c r="I11" s="1118"/>
      <c r="J11" s="1119"/>
      <c r="K11" s="267">
        <v>189694</v>
      </c>
      <c r="L11" s="268">
        <v>85065</v>
      </c>
      <c r="M11" s="269">
        <v>24304</v>
      </c>
      <c r="N11" s="270">
        <v>250</v>
      </c>
    </row>
    <row r="12" spans="1:16" ht="13.5" customHeight="1">
      <c r="A12" s="248"/>
      <c r="B12" s="244"/>
      <c r="C12" s="244"/>
      <c r="D12" s="244"/>
      <c r="E12" s="244"/>
      <c r="F12" s="244"/>
      <c r="G12" s="1117" t="s">
        <v>469</v>
      </c>
      <c r="H12" s="1118"/>
      <c r="I12" s="1118"/>
      <c r="J12" s="1119"/>
      <c r="K12" s="267" t="s">
        <v>470</v>
      </c>
      <c r="L12" s="268" t="s">
        <v>470</v>
      </c>
      <c r="M12" s="269">
        <v>2039</v>
      </c>
      <c r="N12" s="270" t="s">
        <v>470</v>
      </c>
    </row>
    <row r="13" spans="1:16" ht="13.5" customHeight="1">
      <c r="A13" s="248"/>
      <c r="B13" s="244"/>
      <c r="C13" s="244"/>
      <c r="D13" s="244"/>
      <c r="E13" s="244"/>
      <c r="F13" s="244"/>
      <c r="G13" s="1117" t="s">
        <v>471</v>
      </c>
      <c r="H13" s="1118"/>
      <c r="I13" s="1118"/>
      <c r="J13" s="1119"/>
      <c r="K13" s="267" t="s">
        <v>470</v>
      </c>
      <c r="L13" s="268" t="s">
        <v>470</v>
      </c>
      <c r="M13" s="269" t="s">
        <v>470</v>
      </c>
      <c r="N13" s="270" t="s">
        <v>470</v>
      </c>
    </row>
    <row r="14" spans="1:16" ht="13.5" customHeight="1">
      <c r="A14" s="248"/>
      <c r="B14" s="244"/>
      <c r="C14" s="244"/>
      <c r="D14" s="244"/>
      <c r="E14" s="244"/>
      <c r="F14" s="244"/>
      <c r="G14" s="1117" t="s">
        <v>472</v>
      </c>
      <c r="H14" s="1118"/>
      <c r="I14" s="1118"/>
      <c r="J14" s="1119"/>
      <c r="K14" s="267">
        <v>26532</v>
      </c>
      <c r="L14" s="268">
        <v>11898</v>
      </c>
      <c r="M14" s="269">
        <v>6543</v>
      </c>
      <c r="N14" s="270">
        <v>81.8</v>
      </c>
    </row>
    <row r="15" spans="1:16" ht="13.5" customHeight="1">
      <c r="A15" s="248"/>
      <c r="B15" s="244"/>
      <c r="C15" s="244"/>
      <c r="D15" s="244"/>
      <c r="E15" s="244"/>
      <c r="F15" s="244"/>
      <c r="G15" s="1117" t="s">
        <v>473</v>
      </c>
      <c r="H15" s="1118"/>
      <c r="I15" s="1118"/>
      <c r="J15" s="1119"/>
      <c r="K15" s="267">
        <v>14091</v>
      </c>
      <c r="L15" s="268">
        <v>6319</v>
      </c>
      <c r="M15" s="269">
        <v>3878</v>
      </c>
      <c r="N15" s="270">
        <v>62.9</v>
      </c>
    </row>
    <row r="16" spans="1:16">
      <c r="A16" s="248"/>
      <c r="B16" s="244"/>
      <c r="C16" s="244"/>
      <c r="D16" s="244"/>
      <c r="E16" s="244"/>
      <c r="F16" s="244"/>
      <c r="G16" s="1120" t="s">
        <v>474</v>
      </c>
      <c r="H16" s="1121"/>
      <c r="I16" s="1121"/>
      <c r="J16" s="1122"/>
      <c r="K16" s="268">
        <v>-55080</v>
      </c>
      <c r="L16" s="268">
        <v>-24700</v>
      </c>
      <c r="M16" s="269">
        <v>-17821</v>
      </c>
      <c r="N16" s="270">
        <v>38.6</v>
      </c>
    </row>
    <row r="17" spans="1:16">
      <c r="A17" s="248"/>
      <c r="B17" s="244"/>
      <c r="C17" s="244"/>
      <c r="D17" s="244"/>
      <c r="E17" s="244"/>
      <c r="F17" s="244"/>
      <c r="G17" s="1120" t="s">
        <v>169</v>
      </c>
      <c r="H17" s="1121"/>
      <c r="I17" s="1121"/>
      <c r="J17" s="1122"/>
      <c r="K17" s="268">
        <v>614536</v>
      </c>
      <c r="L17" s="268">
        <v>275577</v>
      </c>
      <c r="M17" s="269">
        <v>191267</v>
      </c>
      <c r="N17" s="270">
        <v>44.1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12" t="s">
        <v>479</v>
      </c>
      <c r="H21" s="1113"/>
      <c r="I21" s="1113"/>
      <c r="J21" s="1114"/>
      <c r="K21" s="280">
        <v>17.04</v>
      </c>
      <c r="L21" s="281">
        <v>17.39</v>
      </c>
      <c r="M21" s="282">
        <v>-0.35</v>
      </c>
      <c r="N21" s="249"/>
      <c r="O21" s="283"/>
      <c r="P21" s="279"/>
    </row>
    <row r="22" spans="1:16" s="284" customFormat="1">
      <c r="A22" s="279"/>
      <c r="B22" s="249"/>
      <c r="C22" s="249"/>
      <c r="D22" s="249"/>
      <c r="E22" s="249"/>
      <c r="F22" s="249"/>
      <c r="G22" s="1112" t="s">
        <v>480</v>
      </c>
      <c r="H22" s="1113"/>
      <c r="I22" s="1113"/>
      <c r="J22" s="1114"/>
      <c r="K22" s="285">
        <v>93.8</v>
      </c>
      <c r="L22" s="286">
        <v>93.7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5" t="s">
        <v>461</v>
      </c>
      <c r="L30" s="254"/>
      <c r="M30" s="255" t="s">
        <v>462</v>
      </c>
      <c r="N30" s="256"/>
    </row>
    <row r="31" spans="1:16">
      <c r="A31" s="248"/>
      <c r="B31" s="244"/>
      <c r="C31" s="244"/>
      <c r="D31" s="244"/>
      <c r="E31" s="244"/>
      <c r="F31" s="244"/>
      <c r="G31" s="257"/>
      <c r="H31" s="258"/>
      <c r="I31" s="258"/>
      <c r="J31" s="259"/>
      <c r="K31" s="1116"/>
      <c r="L31" s="260" t="s">
        <v>463</v>
      </c>
      <c r="M31" s="261" t="s">
        <v>464</v>
      </c>
      <c r="N31" s="262" t="s">
        <v>465</v>
      </c>
    </row>
    <row r="32" spans="1:16" ht="27" customHeight="1">
      <c r="A32" s="248"/>
      <c r="B32" s="244"/>
      <c r="C32" s="244"/>
      <c r="D32" s="244"/>
      <c r="E32" s="244"/>
      <c r="F32" s="244"/>
      <c r="G32" s="1128" t="s">
        <v>484</v>
      </c>
      <c r="H32" s="1129"/>
      <c r="I32" s="1129"/>
      <c r="J32" s="1130"/>
      <c r="K32" s="294">
        <v>395647</v>
      </c>
      <c r="L32" s="294">
        <v>177420</v>
      </c>
      <c r="M32" s="295">
        <v>118563</v>
      </c>
      <c r="N32" s="296">
        <v>49.6</v>
      </c>
    </row>
    <row r="33" spans="1:16" ht="13.5" customHeight="1">
      <c r="A33" s="248"/>
      <c r="B33" s="244"/>
      <c r="C33" s="244"/>
      <c r="D33" s="244"/>
      <c r="E33" s="244"/>
      <c r="F33" s="244"/>
      <c r="G33" s="1128" t="s">
        <v>485</v>
      </c>
      <c r="H33" s="1129"/>
      <c r="I33" s="1129"/>
      <c r="J33" s="1130"/>
      <c r="K33" s="294" t="s">
        <v>470</v>
      </c>
      <c r="L33" s="294" t="s">
        <v>470</v>
      </c>
      <c r="M33" s="295" t="s">
        <v>470</v>
      </c>
      <c r="N33" s="296" t="s">
        <v>470</v>
      </c>
    </row>
    <row r="34" spans="1:16" ht="27" customHeight="1">
      <c r="A34" s="248"/>
      <c r="B34" s="244"/>
      <c r="C34" s="244"/>
      <c r="D34" s="244"/>
      <c r="E34" s="244"/>
      <c r="F34" s="244"/>
      <c r="G34" s="1128" t="s">
        <v>486</v>
      </c>
      <c r="H34" s="1129"/>
      <c r="I34" s="1129"/>
      <c r="J34" s="1130"/>
      <c r="K34" s="294" t="s">
        <v>470</v>
      </c>
      <c r="L34" s="294" t="s">
        <v>470</v>
      </c>
      <c r="M34" s="295" t="s">
        <v>470</v>
      </c>
      <c r="N34" s="296" t="s">
        <v>470</v>
      </c>
    </row>
    <row r="35" spans="1:16" ht="27" customHeight="1">
      <c r="A35" s="248"/>
      <c r="B35" s="244"/>
      <c r="C35" s="244"/>
      <c r="D35" s="244"/>
      <c r="E35" s="244"/>
      <c r="F35" s="244"/>
      <c r="G35" s="1128" t="s">
        <v>487</v>
      </c>
      <c r="H35" s="1129"/>
      <c r="I35" s="1129"/>
      <c r="J35" s="1130"/>
      <c r="K35" s="294">
        <v>45082</v>
      </c>
      <c r="L35" s="294">
        <v>20216</v>
      </c>
      <c r="M35" s="295">
        <v>28838</v>
      </c>
      <c r="N35" s="296">
        <v>-29.9</v>
      </c>
    </row>
    <row r="36" spans="1:16" ht="27" customHeight="1">
      <c r="A36" s="248"/>
      <c r="B36" s="244"/>
      <c r="C36" s="244"/>
      <c r="D36" s="244"/>
      <c r="E36" s="244"/>
      <c r="F36" s="244"/>
      <c r="G36" s="1128" t="s">
        <v>488</v>
      </c>
      <c r="H36" s="1129"/>
      <c r="I36" s="1129"/>
      <c r="J36" s="1130"/>
      <c r="K36" s="294">
        <v>46082</v>
      </c>
      <c r="L36" s="294">
        <v>20665</v>
      </c>
      <c r="M36" s="295">
        <v>4559</v>
      </c>
      <c r="N36" s="296">
        <v>353.3</v>
      </c>
    </row>
    <row r="37" spans="1:16" ht="13.5" customHeight="1">
      <c r="A37" s="248"/>
      <c r="B37" s="244"/>
      <c r="C37" s="244"/>
      <c r="D37" s="244"/>
      <c r="E37" s="244"/>
      <c r="F37" s="244"/>
      <c r="G37" s="1128" t="s">
        <v>489</v>
      </c>
      <c r="H37" s="1129"/>
      <c r="I37" s="1129"/>
      <c r="J37" s="1130"/>
      <c r="K37" s="294" t="s">
        <v>470</v>
      </c>
      <c r="L37" s="294" t="s">
        <v>470</v>
      </c>
      <c r="M37" s="295">
        <v>1134</v>
      </c>
      <c r="N37" s="296" t="s">
        <v>470</v>
      </c>
    </row>
    <row r="38" spans="1:16" ht="27" customHeight="1">
      <c r="A38" s="248"/>
      <c r="B38" s="244"/>
      <c r="C38" s="244"/>
      <c r="D38" s="244"/>
      <c r="E38" s="244"/>
      <c r="F38" s="244"/>
      <c r="G38" s="1131" t="s">
        <v>490</v>
      </c>
      <c r="H38" s="1132"/>
      <c r="I38" s="1132"/>
      <c r="J38" s="1133"/>
      <c r="K38" s="297">
        <v>2497</v>
      </c>
      <c r="L38" s="297">
        <v>1120</v>
      </c>
      <c r="M38" s="298">
        <v>64</v>
      </c>
      <c r="N38" s="299">
        <v>1650</v>
      </c>
      <c r="O38" s="293"/>
    </row>
    <row r="39" spans="1:16">
      <c r="A39" s="248"/>
      <c r="B39" s="244"/>
      <c r="C39" s="244"/>
      <c r="D39" s="244"/>
      <c r="E39" s="244"/>
      <c r="F39" s="244"/>
      <c r="G39" s="1131" t="s">
        <v>491</v>
      </c>
      <c r="H39" s="1132"/>
      <c r="I39" s="1132"/>
      <c r="J39" s="1133"/>
      <c r="K39" s="300">
        <v>-9084</v>
      </c>
      <c r="L39" s="300">
        <v>-4074</v>
      </c>
      <c r="M39" s="301">
        <v>-3486</v>
      </c>
      <c r="N39" s="302">
        <v>16.899999999999999</v>
      </c>
      <c r="O39" s="293"/>
    </row>
    <row r="40" spans="1:16" ht="27" customHeight="1">
      <c r="A40" s="248"/>
      <c r="B40" s="244"/>
      <c r="C40" s="244"/>
      <c r="D40" s="244"/>
      <c r="E40" s="244"/>
      <c r="F40" s="244"/>
      <c r="G40" s="1128" t="s">
        <v>492</v>
      </c>
      <c r="H40" s="1129"/>
      <c r="I40" s="1129"/>
      <c r="J40" s="1130"/>
      <c r="K40" s="300">
        <v>-298887</v>
      </c>
      <c r="L40" s="300">
        <v>-134030</v>
      </c>
      <c r="M40" s="301">
        <v>-111332</v>
      </c>
      <c r="N40" s="302">
        <v>20.399999999999999</v>
      </c>
      <c r="O40" s="293"/>
    </row>
    <row r="41" spans="1:16">
      <c r="A41" s="248"/>
      <c r="B41" s="244"/>
      <c r="C41" s="244"/>
      <c r="D41" s="244"/>
      <c r="E41" s="244"/>
      <c r="F41" s="244"/>
      <c r="G41" s="1134" t="s">
        <v>279</v>
      </c>
      <c r="H41" s="1135"/>
      <c r="I41" s="1135"/>
      <c r="J41" s="1136"/>
      <c r="K41" s="294">
        <v>181337</v>
      </c>
      <c r="L41" s="300">
        <v>81317</v>
      </c>
      <c r="M41" s="301">
        <v>38340</v>
      </c>
      <c r="N41" s="302">
        <v>112.1</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3" t="s">
        <v>461</v>
      </c>
      <c r="J49" s="1125" t="s">
        <v>496</v>
      </c>
      <c r="K49" s="1126"/>
      <c r="L49" s="1126"/>
      <c r="M49" s="1126"/>
      <c r="N49" s="1127"/>
    </row>
    <row r="50" spans="1:14">
      <c r="A50" s="248"/>
      <c r="B50" s="244"/>
      <c r="C50" s="244"/>
      <c r="D50" s="244"/>
      <c r="E50" s="244"/>
      <c r="F50" s="244"/>
      <c r="G50" s="312"/>
      <c r="H50" s="313"/>
      <c r="I50" s="1124"/>
      <c r="J50" s="314" t="s">
        <v>497</v>
      </c>
      <c r="K50" s="315" t="s">
        <v>498</v>
      </c>
      <c r="L50" s="316" t="s">
        <v>499</v>
      </c>
      <c r="M50" s="317" t="s">
        <v>500</v>
      </c>
      <c r="N50" s="318" t="s">
        <v>501</v>
      </c>
    </row>
    <row r="51" spans="1:14">
      <c r="A51" s="248"/>
      <c r="B51" s="244"/>
      <c r="C51" s="244"/>
      <c r="D51" s="244"/>
      <c r="E51" s="244"/>
      <c r="F51" s="244"/>
      <c r="G51" s="310" t="s">
        <v>502</v>
      </c>
      <c r="H51" s="311"/>
      <c r="I51" s="319">
        <v>359744</v>
      </c>
      <c r="J51" s="320">
        <v>145351</v>
      </c>
      <c r="K51" s="321">
        <v>1.6</v>
      </c>
      <c r="L51" s="322">
        <v>262834</v>
      </c>
      <c r="M51" s="323">
        <v>48.9</v>
      </c>
      <c r="N51" s="324">
        <v>-47.3</v>
      </c>
    </row>
    <row r="52" spans="1:14">
      <c r="A52" s="248"/>
      <c r="B52" s="244"/>
      <c r="C52" s="244"/>
      <c r="D52" s="244"/>
      <c r="E52" s="244"/>
      <c r="F52" s="244"/>
      <c r="G52" s="325"/>
      <c r="H52" s="326" t="s">
        <v>503</v>
      </c>
      <c r="I52" s="327">
        <v>246391</v>
      </c>
      <c r="J52" s="328">
        <v>99552</v>
      </c>
      <c r="K52" s="329">
        <v>-17.100000000000001</v>
      </c>
      <c r="L52" s="330">
        <v>147509</v>
      </c>
      <c r="M52" s="331">
        <v>95.6</v>
      </c>
      <c r="N52" s="332">
        <v>-112.7</v>
      </c>
    </row>
    <row r="53" spans="1:14">
      <c r="A53" s="248"/>
      <c r="B53" s="244"/>
      <c r="C53" s="244"/>
      <c r="D53" s="244"/>
      <c r="E53" s="244"/>
      <c r="F53" s="244"/>
      <c r="G53" s="310" t="s">
        <v>504</v>
      </c>
      <c r="H53" s="311"/>
      <c r="I53" s="319">
        <v>416023</v>
      </c>
      <c r="J53" s="320">
        <v>169944</v>
      </c>
      <c r="K53" s="321">
        <v>16.899999999999999</v>
      </c>
      <c r="L53" s="322">
        <v>334234</v>
      </c>
      <c r="M53" s="323">
        <v>27.2</v>
      </c>
      <c r="N53" s="324">
        <v>-10.3</v>
      </c>
    </row>
    <row r="54" spans="1:14">
      <c r="A54" s="248"/>
      <c r="B54" s="244"/>
      <c r="C54" s="244"/>
      <c r="D54" s="244"/>
      <c r="E54" s="244"/>
      <c r="F54" s="244"/>
      <c r="G54" s="325"/>
      <c r="H54" s="326" t="s">
        <v>503</v>
      </c>
      <c r="I54" s="327">
        <v>229518</v>
      </c>
      <c r="J54" s="328">
        <v>93757</v>
      </c>
      <c r="K54" s="329">
        <v>-5.8</v>
      </c>
      <c r="L54" s="330">
        <v>135366</v>
      </c>
      <c r="M54" s="331">
        <v>-8.1999999999999993</v>
      </c>
      <c r="N54" s="332">
        <v>2.4</v>
      </c>
    </row>
    <row r="55" spans="1:14">
      <c r="A55" s="248"/>
      <c r="B55" s="244"/>
      <c r="C55" s="244"/>
      <c r="D55" s="244"/>
      <c r="E55" s="244"/>
      <c r="F55" s="244"/>
      <c r="G55" s="310" t="s">
        <v>505</v>
      </c>
      <c r="H55" s="311"/>
      <c r="I55" s="319">
        <v>219756</v>
      </c>
      <c r="J55" s="320">
        <v>93275</v>
      </c>
      <c r="K55" s="321">
        <v>-45.1</v>
      </c>
      <c r="L55" s="322">
        <v>201428</v>
      </c>
      <c r="M55" s="323">
        <v>-39.700000000000003</v>
      </c>
      <c r="N55" s="324">
        <v>-5.4</v>
      </c>
    </row>
    <row r="56" spans="1:14">
      <c r="A56" s="248"/>
      <c r="B56" s="244"/>
      <c r="C56" s="244"/>
      <c r="D56" s="244"/>
      <c r="E56" s="244"/>
      <c r="F56" s="244"/>
      <c r="G56" s="325"/>
      <c r="H56" s="326" t="s">
        <v>503</v>
      </c>
      <c r="I56" s="327">
        <v>134439</v>
      </c>
      <c r="J56" s="328">
        <v>57062</v>
      </c>
      <c r="K56" s="329">
        <v>-39.1</v>
      </c>
      <c r="L56" s="330">
        <v>118373</v>
      </c>
      <c r="M56" s="331">
        <v>-12.6</v>
      </c>
      <c r="N56" s="332">
        <v>-26.5</v>
      </c>
    </row>
    <row r="57" spans="1:14">
      <c r="A57" s="248"/>
      <c r="B57" s="244"/>
      <c r="C57" s="244"/>
      <c r="D57" s="244"/>
      <c r="E57" s="244"/>
      <c r="F57" s="244"/>
      <c r="G57" s="310" t="s">
        <v>506</v>
      </c>
      <c r="H57" s="311"/>
      <c r="I57" s="319">
        <v>290903</v>
      </c>
      <c r="J57" s="320">
        <v>126976</v>
      </c>
      <c r="K57" s="321">
        <v>36.1</v>
      </c>
      <c r="L57" s="322">
        <v>221823</v>
      </c>
      <c r="M57" s="323">
        <v>10.1</v>
      </c>
      <c r="N57" s="324">
        <v>26</v>
      </c>
    </row>
    <row r="58" spans="1:14">
      <c r="A58" s="248"/>
      <c r="B58" s="244"/>
      <c r="C58" s="244"/>
      <c r="D58" s="244"/>
      <c r="E58" s="244"/>
      <c r="F58" s="244"/>
      <c r="G58" s="325"/>
      <c r="H58" s="326" t="s">
        <v>503</v>
      </c>
      <c r="I58" s="327">
        <v>91241</v>
      </c>
      <c r="J58" s="328">
        <v>39826</v>
      </c>
      <c r="K58" s="329">
        <v>-30.2</v>
      </c>
      <c r="L58" s="330">
        <v>104431</v>
      </c>
      <c r="M58" s="331">
        <v>-11.8</v>
      </c>
      <c r="N58" s="332">
        <v>-18.399999999999999</v>
      </c>
    </row>
    <row r="59" spans="1:14">
      <c r="A59" s="248"/>
      <c r="B59" s="244"/>
      <c r="C59" s="244"/>
      <c r="D59" s="244"/>
      <c r="E59" s="244"/>
      <c r="F59" s="244"/>
      <c r="G59" s="310" t="s">
        <v>507</v>
      </c>
      <c r="H59" s="311"/>
      <c r="I59" s="319">
        <v>364750</v>
      </c>
      <c r="J59" s="320">
        <v>163565</v>
      </c>
      <c r="K59" s="321">
        <v>28.8</v>
      </c>
      <c r="L59" s="322">
        <v>263041</v>
      </c>
      <c r="M59" s="323">
        <v>18.600000000000001</v>
      </c>
      <c r="N59" s="324">
        <v>10.199999999999999</v>
      </c>
    </row>
    <row r="60" spans="1:14">
      <c r="A60" s="248"/>
      <c r="B60" s="244"/>
      <c r="C60" s="244"/>
      <c r="D60" s="244"/>
      <c r="E60" s="244"/>
      <c r="F60" s="244"/>
      <c r="G60" s="325"/>
      <c r="H60" s="326" t="s">
        <v>503</v>
      </c>
      <c r="I60" s="333">
        <v>153456</v>
      </c>
      <c r="J60" s="328">
        <v>68814</v>
      </c>
      <c r="K60" s="329">
        <v>72.8</v>
      </c>
      <c r="L60" s="330">
        <v>103171</v>
      </c>
      <c r="M60" s="331">
        <v>-1.2</v>
      </c>
      <c r="N60" s="332">
        <v>74</v>
      </c>
    </row>
    <row r="61" spans="1:14">
      <c r="A61" s="248"/>
      <c r="B61" s="244"/>
      <c r="C61" s="244"/>
      <c r="D61" s="244"/>
      <c r="E61" s="244"/>
      <c r="F61" s="244"/>
      <c r="G61" s="310" t="s">
        <v>508</v>
      </c>
      <c r="H61" s="334"/>
      <c r="I61" s="335">
        <v>330235</v>
      </c>
      <c r="J61" s="336">
        <v>139822</v>
      </c>
      <c r="K61" s="337">
        <v>7.7</v>
      </c>
      <c r="L61" s="338">
        <v>256672</v>
      </c>
      <c r="M61" s="339">
        <v>13</v>
      </c>
      <c r="N61" s="324">
        <v>-5.3</v>
      </c>
    </row>
    <row r="62" spans="1:14">
      <c r="A62" s="248"/>
      <c r="B62" s="244"/>
      <c r="C62" s="244"/>
      <c r="D62" s="244"/>
      <c r="E62" s="244"/>
      <c r="F62" s="244"/>
      <c r="G62" s="325"/>
      <c r="H62" s="326" t="s">
        <v>503</v>
      </c>
      <c r="I62" s="327">
        <v>171009</v>
      </c>
      <c r="J62" s="328">
        <v>71802</v>
      </c>
      <c r="K62" s="329">
        <v>-3.9</v>
      </c>
      <c r="L62" s="330">
        <v>121770</v>
      </c>
      <c r="M62" s="331">
        <v>12.4</v>
      </c>
      <c r="N62" s="332">
        <v>-16.3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7" t="s">
        <v>3</v>
      </c>
      <c r="D47" s="1137"/>
      <c r="E47" s="1138"/>
      <c r="F47" s="11">
        <v>3.79</v>
      </c>
      <c r="G47" s="12">
        <v>7.09</v>
      </c>
      <c r="H47" s="12">
        <v>5.94</v>
      </c>
      <c r="I47" s="12">
        <v>2.76</v>
      </c>
      <c r="J47" s="13">
        <v>2.14</v>
      </c>
    </row>
    <row r="48" spans="2:10" ht="57.75" customHeight="1">
      <c r="B48" s="14"/>
      <c r="C48" s="1139" t="s">
        <v>4</v>
      </c>
      <c r="D48" s="1139"/>
      <c r="E48" s="1140"/>
      <c r="F48" s="15">
        <v>2.77</v>
      </c>
      <c r="G48" s="16">
        <v>3.14</v>
      </c>
      <c r="H48" s="16">
        <v>3.62</v>
      </c>
      <c r="I48" s="16">
        <v>2.81</v>
      </c>
      <c r="J48" s="17">
        <v>4.8899999999999997</v>
      </c>
    </row>
    <row r="49" spans="2:10" ht="57.75" customHeight="1" thickBot="1">
      <c r="B49" s="18"/>
      <c r="C49" s="1141" t="s">
        <v>5</v>
      </c>
      <c r="D49" s="1141"/>
      <c r="E49" s="1142"/>
      <c r="F49" s="19">
        <v>0.56000000000000005</v>
      </c>
      <c r="G49" s="20">
        <v>2.46</v>
      </c>
      <c r="H49" s="20" t="s">
        <v>515</v>
      </c>
      <c r="I49" s="20" t="s">
        <v>516</v>
      </c>
      <c r="J49" s="21">
        <v>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9" t="s">
        <v>517</v>
      </c>
      <c r="D34" s="1149"/>
      <c r="E34" s="1150"/>
      <c r="F34" s="32">
        <v>2.77</v>
      </c>
      <c r="G34" s="33">
        <v>3.14</v>
      </c>
      <c r="H34" s="33">
        <v>3.62</v>
      </c>
      <c r="I34" s="33">
        <v>2.81</v>
      </c>
      <c r="J34" s="34">
        <v>4.8899999999999997</v>
      </c>
      <c r="K34" s="22"/>
      <c r="L34" s="22"/>
      <c r="M34" s="22"/>
      <c r="N34" s="22"/>
      <c r="O34" s="22"/>
      <c r="P34" s="22"/>
    </row>
    <row r="35" spans="1:16" ht="39" customHeight="1">
      <c r="A35" s="22"/>
      <c r="B35" s="35"/>
      <c r="C35" s="1143" t="s">
        <v>518</v>
      </c>
      <c r="D35" s="1144"/>
      <c r="E35" s="1145"/>
      <c r="F35" s="36">
        <v>0.95</v>
      </c>
      <c r="G35" s="37">
        <v>0.91</v>
      </c>
      <c r="H35" s="37">
        <v>1.44</v>
      </c>
      <c r="I35" s="37">
        <v>1.45</v>
      </c>
      <c r="J35" s="38">
        <v>2.23</v>
      </c>
      <c r="K35" s="22"/>
      <c r="L35" s="22"/>
      <c r="M35" s="22"/>
      <c r="N35" s="22"/>
      <c r="O35" s="22"/>
      <c r="P35" s="22"/>
    </row>
    <row r="36" spans="1:16" ht="39" customHeight="1">
      <c r="A36" s="22"/>
      <c r="B36" s="35"/>
      <c r="C36" s="1143" t="s">
        <v>519</v>
      </c>
      <c r="D36" s="1144"/>
      <c r="E36" s="1145"/>
      <c r="F36" s="36">
        <v>2.48</v>
      </c>
      <c r="G36" s="37">
        <v>2.48</v>
      </c>
      <c r="H36" s="37">
        <v>2.23</v>
      </c>
      <c r="I36" s="37">
        <v>1.37</v>
      </c>
      <c r="J36" s="38">
        <v>1.84</v>
      </c>
      <c r="K36" s="22"/>
      <c r="L36" s="22"/>
      <c r="M36" s="22"/>
      <c r="N36" s="22"/>
      <c r="O36" s="22"/>
      <c r="P36" s="22"/>
    </row>
    <row r="37" spans="1:16" ht="39" customHeight="1">
      <c r="A37" s="22"/>
      <c r="B37" s="35"/>
      <c r="C37" s="1143" t="s">
        <v>520</v>
      </c>
      <c r="D37" s="1144"/>
      <c r="E37" s="1145"/>
      <c r="F37" s="36">
        <v>0.01</v>
      </c>
      <c r="G37" s="37">
        <v>0.09</v>
      </c>
      <c r="H37" s="37">
        <v>0.02</v>
      </c>
      <c r="I37" s="37">
        <v>0.16</v>
      </c>
      <c r="J37" s="38">
        <v>7.0000000000000007E-2</v>
      </c>
      <c r="K37" s="22"/>
      <c r="L37" s="22"/>
      <c r="M37" s="22"/>
      <c r="N37" s="22"/>
      <c r="O37" s="22"/>
      <c r="P37" s="22"/>
    </row>
    <row r="38" spans="1:16" ht="39" customHeight="1">
      <c r="A38" s="22"/>
      <c r="B38" s="35"/>
      <c r="C38" s="1143" t="s">
        <v>521</v>
      </c>
      <c r="D38" s="1144"/>
      <c r="E38" s="1145"/>
      <c r="F38" s="36">
        <v>0</v>
      </c>
      <c r="G38" s="37">
        <v>0</v>
      </c>
      <c r="H38" s="37">
        <v>0</v>
      </c>
      <c r="I38" s="37">
        <v>0</v>
      </c>
      <c r="J38" s="38">
        <v>0</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522</v>
      </c>
      <c r="D42" s="1144"/>
      <c r="E42" s="1145"/>
      <c r="F42" s="36" t="s">
        <v>470</v>
      </c>
      <c r="G42" s="37" t="s">
        <v>470</v>
      </c>
      <c r="H42" s="37" t="s">
        <v>470</v>
      </c>
      <c r="I42" s="37" t="s">
        <v>470</v>
      </c>
      <c r="J42" s="38" t="s">
        <v>470</v>
      </c>
      <c r="K42" s="22"/>
      <c r="L42" s="22"/>
      <c r="M42" s="22"/>
      <c r="N42" s="22"/>
      <c r="O42" s="22"/>
      <c r="P42" s="22"/>
    </row>
    <row r="43" spans="1:16" ht="39" customHeight="1" thickBot="1">
      <c r="A43" s="22"/>
      <c r="B43" s="40"/>
      <c r="C43" s="1146" t="s">
        <v>523</v>
      </c>
      <c r="D43" s="1147"/>
      <c r="E43" s="1148"/>
      <c r="F43" s="41">
        <v>0.17</v>
      </c>
      <c r="G43" s="42">
        <v>0</v>
      </c>
      <c r="H43" s="42" t="s">
        <v>470</v>
      </c>
      <c r="I43" s="42" t="s">
        <v>470</v>
      </c>
      <c r="J43" s="43" t="s">
        <v>470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9" t="s">
        <v>10</v>
      </c>
      <c r="C45" s="1160"/>
      <c r="D45" s="58"/>
      <c r="E45" s="1165" t="s">
        <v>11</v>
      </c>
      <c r="F45" s="1165"/>
      <c r="G45" s="1165"/>
      <c r="H45" s="1165"/>
      <c r="I45" s="1165"/>
      <c r="J45" s="1166"/>
      <c r="K45" s="59">
        <v>392</v>
      </c>
      <c r="L45" s="60">
        <v>344</v>
      </c>
      <c r="M45" s="60">
        <v>356</v>
      </c>
      <c r="N45" s="60">
        <v>373</v>
      </c>
      <c r="O45" s="61">
        <v>396</v>
      </c>
      <c r="P45" s="48"/>
      <c r="Q45" s="48"/>
      <c r="R45" s="48"/>
      <c r="S45" s="48"/>
      <c r="T45" s="48"/>
      <c r="U45" s="48"/>
    </row>
    <row r="46" spans="1:21" ht="30.75" customHeight="1">
      <c r="A46" s="48"/>
      <c r="B46" s="1161"/>
      <c r="C46" s="1162"/>
      <c r="D46" s="62"/>
      <c r="E46" s="1153" t="s">
        <v>12</v>
      </c>
      <c r="F46" s="1153"/>
      <c r="G46" s="1153"/>
      <c r="H46" s="1153"/>
      <c r="I46" s="1153"/>
      <c r="J46" s="1154"/>
      <c r="K46" s="63" t="s">
        <v>470</v>
      </c>
      <c r="L46" s="64" t="s">
        <v>470</v>
      </c>
      <c r="M46" s="64" t="s">
        <v>470</v>
      </c>
      <c r="N46" s="64" t="s">
        <v>470</v>
      </c>
      <c r="O46" s="65" t="s">
        <v>470</v>
      </c>
      <c r="P46" s="48"/>
      <c r="Q46" s="48"/>
      <c r="R46" s="48"/>
      <c r="S46" s="48"/>
      <c r="T46" s="48"/>
      <c r="U46" s="48"/>
    </row>
    <row r="47" spans="1:21" ht="30.75" customHeight="1">
      <c r="A47" s="48"/>
      <c r="B47" s="1161"/>
      <c r="C47" s="1162"/>
      <c r="D47" s="62"/>
      <c r="E47" s="1153" t="s">
        <v>13</v>
      </c>
      <c r="F47" s="1153"/>
      <c r="G47" s="1153"/>
      <c r="H47" s="1153"/>
      <c r="I47" s="1153"/>
      <c r="J47" s="1154"/>
      <c r="K47" s="63" t="s">
        <v>470</v>
      </c>
      <c r="L47" s="64" t="s">
        <v>470</v>
      </c>
      <c r="M47" s="64" t="s">
        <v>470</v>
      </c>
      <c r="N47" s="64" t="s">
        <v>470</v>
      </c>
      <c r="O47" s="65" t="s">
        <v>470</v>
      </c>
      <c r="P47" s="48"/>
      <c r="Q47" s="48"/>
      <c r="R47" s="48"/>
      <c r="S47" s="48"/>
      <c r="T47" s="48"/>
      <c r="U47" s="48"/>
    </row>
    <row r="48" spans="1:21" ht="30.75" customHeight="1">
      <c r="A48" s="48"/>
      <c r="B48" s="1161"/>
      <c r="C48" s="1162"/>
      <c r="D48" s="62"/>
      <c r="E48" s="1153" t="s">
        <v>14</v>
      </c>
      <c r="F48" s="1153"/>
      <c r="G48" s="1153"/>
      <c r="H48" s="1153"/>
      <c r="I48" s="1153"/>
      <c r="J48" s="1154"/>
      <c r="K48" s="63">
        <v>54</v>
      </c>
      <c r="L48" s="64">
        <v>56</v>
      </c>
      <c r="M48" s="64">
        <v>52</v>
      </c>
      <c r="N48" s="64">
        <v>49</v>
      </c>
      <c r="O48" s="65">
        <v>45</v>
      </c>
      <c r="P48" s="48"/>
      <c r="Q48" s="48"/>
      <c r="R48" s="48"/>
      <c r="S48" s="48"/>
      <c r="T48" s="48"/>
      <c r="U48" s="48"/>
    </row>
    <row r="49" spans="1:21" ht="30.75" customHeight="1">
      <c r="A49" s="48"/>
      <c r="B49" s="1161"/>
      <c r="C49" s="1162"/>
      <c r="D49" s="62"/>
      <c r="E49" s="1153" t="s">
        <v>15</v>
      </c>
      <c r="F49" s="1153"/>
      <c r="G49" s="1153"/>
      <c r="H49" s="1153"/>
      <c r="I49" s="1153"/>
      <c r="J49" s="1154"/>
      <c r="K49" s="63">
        <v>46</v>
      </c>
      <c r="L49" s="64">
        <v>49</v>
      </c>
      <c r="M49" s="64">
        <v>57</v>
      </c>
      <c r="N49" s="64">
        <v>57</v>
      </c>
      <c r="O49" s="65">
        <v>46</v>
      </c>
      <c r="P49" s="48"/>
      <c r="Q49" s="48"/>
      <c r="R49" s="48"/>
      <c r="S49" s="48"/>
      <c r="T49" s="48"/>
      <c r="U49" s="48"/>
    </row>
    <row r="50" spans="1:21" ht="30.75" customHeight="1">
      <c r="A50" s="48"/>
      <c r="B50" s="1161"/>
      <c r="C50" s="1162"/>
      <c r="D50" s="62"/>
      <c r="E50" s="1153" t="s">
        <v>16</v>
      </c>
      <c r="F50" s="1153"/>
      <c r="G50" s="1153"/>
      <c r="H50" s="1153"/>
      <c r="I50" s="1153"/>
      <c r="J50" s="1154"/>
      <c r="K50" s="63" t="s">
        <v>470</v>
      </c>
      <c r="L50" s="64" t="s">
        <v>470</v>
      </c>
      <c r="M50" s="64" t="s">
        <v>470</v>
      </c>
      <c r="N50" s="64" t="s">
        <v>470</v>
      </c>
      <c r="O50" s="65" t="s">
        <v>470</v>
      </c>
      <c r="P50" s="48"/>
      <c r="Q50" s="48"/>
      <c r="R50" s="48"/>
      <c r="S50" s="48"/>
      <c r="T50" s="48"/>
      <c r="U50" s="48"/>
    </row>
    <row r="51" spans="1:21" ht="30.75" customHeight="1">
      <c r="A51" s="48"/>
      <c r="B51" s="1163"/>
      <c r="C51" s="1164"/>
      <c r="D51" s="66"/>
      <c r="E51" s="1153" t="s">
        <v>17</v>
      </c>
      <c r="F51" s="1153"/>
      <c r="G51" s="1153"/>
      <c r="H51" s="1153"/>
      <c r="I51" s="1153"/>
      <c r="J51" s="1154"/>
      <c r="K51" s="63">
        <v>1</v>
      </c>
      <c r="L51" s="64">
        <v>4</v>
      </c>
      <c r="M51" s="64">
        <v>2</v>
      </c>
      <c r="N51" s="64">
        <v>3</v>
      </c>
      <c r="O51" s="65">
        <v>2</v>
      </c>
      <c r="P51" s="48"/>
      <c r="Q51" s="48"/>
      <c r="R51" s="48"/>
      <c r="S51" s="48"/>
      <c r="T51" s="48"/>
      <c r="U51" s="48"/>
    </row>
    <row r="52" spans="1:21" ht="30.75" customHeight="1">
      <c r="A52" s="48"/>
      <c r="B52" s="1151" t="s">
        <v>18</v>
      </c>
      <c r="C52" s="1152"/>
      <c r="D52" s="66"/>
      <c r="E52" s="1153" t="s">
        <v>19</v>
      </c>
      <c r="F52" s="1153"/>
      <c r="G52" s="1153"/>
      <c r="H52" s="1153"/>
      <c r="I52" s="1153"/>
      <c r="J52" s="1154"/>
      <c r="K52" s="63">
        <v>322</v>
      </c>
      <c r="L52" s="64">
        <v>292</v>
      </c>
      <c r="M52" s="64">
        <v>295</v>
      </c>
      <c r="N52" s="64">
        <v>305</v>
      </c>
      <c r="O52" s="65">
        <v>307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171</v>
      </c>
      <c r="L53" s="69">
        <v>161</v>
      </c>
      <c r="M53" s="69">
        <v>172</v>
      </c>
      <c r="N53" s="69">
        <v>177</v>
      </c>
      <c r="O53" s="70">
        <v>182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67" t="s">
        <v>23</v>
      </c>
      <c r="C41" s="1168"/>
      <c r="D41" s="81"/>
      <c r="E41" s="1173" t="s">
        <v>24</v>
      </c>
      <c r="F41" s="1173"/>
      <c r="G41" s="1173"/>
      <c r="H41" s="1174"/>
      <c r="I41" s="82">
        <v>3022</v>
      </c>
      <c r="J41" s="83">
        <v>3010</v>
      </c>
      <c r="K41" s="83">
        <v>2888</v>
      </c>
      <c r="L41" s="83">
        <v>2849</v>
      </c>
      <c r="M41" s="84">
        <v>2748</v>
      </c>
    </row>
    <row r="42" spans="2:13" ht="27.75" customHeight="1">
      <c r="B42" s="1169"/>
      <c r="C42" s="1170"/>
      <c r="D42" s="85"/>
      <c r="E42" s="1175" t="s">
        <v>25</v>
      </c>
      <c r="F42" s="1175"/>
      <c r="G42" s="1175"/>
      <c r="H42" s="1176"/>
      <c r="I42" s="86" t="s">
        <v>470</v>
      </c>
      <c r="J42" s="87" t="s">
        <v>470</v>
      </c>
      <c r="K42" s="87" t="s">
        <v>470</v>
      </c>
      <c r="L42" s="87" t="s">
        <v>470</v>
      </c>
      <c r="M42" s="88" t="s">
        <v>470</v>
      </c>
    </row>
    <row r="43" spans="2:13" ht="27.75" customHeight="1">
      <c r="B43" s="1169"/>
      <c r="C43" s="1170"/>
      <c r="D43" s="85"/>
      <c r="E43" s="1175" t="s">
        <v>26</v>
      </c>
      <c r="F43" s="1175"/>
      <c r="G43" s="1175"/>
      <c r="H43" s="1176"/>
      <c r="I43" s="86">
        <v>563</v>
      </c>
      <c r="J43" s="87">
        <v>523</v>
      </c>
      <c r="K43" s="87">
        <v>482</v>
      </c>
      <c r="L43" s="87">
        <v>446</v>
      </c>
      <c r="M43" s="88">
        <v>414</v>
      </c>
    </row>
    <row r="44" spans="2:13" ht="27.75" customHeight="1">
      <c r="B44" s="1169"/>
      <c r="C44" s="1170"/>
      <c r="D44" s="85"/>
      <c r="E44" s="1175" t="s">
        <v>27</v>
      </c>
      <c r="F44" s="1175"/>
      <c r="G44" s="1175"/>
      <c r="H44" s="1176"/>
      <c r="I44" s="86">
        <v>479</v>
      </c>
      <c r="J44" s="87">
        <v>441</v>
      </c>
      <c r="K44" s="87">
        <v>405</v>
      </c>
      <c r="L44" s="87">
        <v>369</v>
      </c>
      <c r="M44" s="88">
        <v>353</v>
      </c>
    </row>
    <row r="45" spans="2:13" ht="27.75" customHeight="1">
      <c r="B45" s="1169"/>
      <c r="C45" s="1170"/>
      <c r="D45" s="85"/>
      <c r="E45" s="1175" t="s">
        <v>28</v>
      </c>
      <c r="F45" s="1175"/>
      <c r="G45" s="1175"/>
      <c r="H45" s="1176"/>
      <c r="I45" s="86">
        <v>660</v>
      </c>
      <c r="J45" s="87">
        <v>630</v>
      </c>
      <c r="K45" s="87">
        <v>594</v>
      </c>
      <c r="L45" s="87">
        <v>614</v>
      </c>
      <c r="M45" s="88">
        <v>691</v>
      </c>
    </row>
    <row r="46" spans="2:13" ht="27.75" customHeight="1">
      <c r="B46" s="1169"/>
      <c r="C46" s="1170"/>
      <c r="D46" s="85"/>
      <c r="E46" s="1175" t="s">
        <v>29</v>
      </c>
      <c r="F46" s="1175"/>
      <c r="G46" s="1175"/>
      <c r="H46" s="1176"/>
      <c r="I46" s="86" t="s">
        <v>470</v>
      </c>
      <c r="J46" s="87" t="s">
        <v>470</v>
      </c>
      <c r="K46" s="87" t="s">
        <v>470</v>
      </c>
      <c r="L46" s="87" t="s">
        <v>470</v>
      </c>
      <c r="M46" s="88" t="s">
        <v>470</v>
      </c>
    </row>
    <row r="47" spans="2:13" ht="27.75" customHeight="1">
      <c r="B47" s="1169"/>
      <c r="C47" s="1170"/>
      <c r="D47" s="85"/>
      <c r="E47" s="1175" t="s">
        <v>30</v>
      </c>
      <c r="F47" s="1175"/>
      <c r="G47" s="1175"/>
      <c r="H47" s="1176"/>
      <c r="I47" s="86" t="s">
        <v>470</v>
      </c>
      <c r="J47" s="87" t="s">
        <v>470</v>
      </c>
      <c r="K47" s="87" t="s">
        <v>470</v>
      </c>
      <c r="L47" s="87" t="s">
        <v>470</v>
      </c>
      <c r="M47" s="88" t="s">
        <v>470</v>
      </c>
    </row>
    <row r="48" spans="2:13" ht="27.75" customHeight="1">
      <c r="B48" s="1171"/>
      <c r="C48" s="1172"/>
      <c r="D48" s="85"/>
      <c r="E48" s="1175" t="s">
        <v>31</v>
      </c>
      <c r="F48" s="1175"/>
      <c r="G48" s="1175"/>
      <c r="H48" s="1176"/>
      <c r="I48" s="86">
        <v>519</v>
      </c>
      <c r="J48" s="87">
        <v>402</v>
      </c>
      <c r="K48" s="87">
        <v>284</v>
      </c>
      <c r="L48" s="87">
        <v>166</v>
      </c>
      <c r="M48" s="88">
        <v>97</v>
      </c>
    </row>
    <row r="49" spans="2:13" ht="27.75" customHeight="1">
      <c r="B49" s="1177" t="s">
        <v>32</v>
      </c>
      <c r="C49" s="1178"/>
      <c r="D49" s="89"/>
      <c r="E49" s="1175" t="s">
        <v>33</v>
      </c>
      <c r="F49" s="1175"/>
      <c r="G49" s="1175"/>
      <c r="H49" s="1176"/>
      <c r="I49" s="86">
        <v>1136</v>
      </c>
      <c r="J49" s="87">
        <v>1146</v>
      </c>
      <c r="K49" s="87">
        <v>1147</v>
      </c>
      <c r="L49" s="87">
        <v>1181</v>
      </c>
      <c r="M49" s="88">
        <v>1005</v>
      </c>
    </row>
    <row r="50" spans="2:13" ht="27.75" customHeight="1">
      <c r="B50" s="1169"/>
      <c r="C50" s="1170"/>
      <c r="D50" s="85"/>
      <c r="E50" s="1175" t="s">
        <v>34</v>
      </c>
      <c r="F50" s="1175"/>
      <c r="G50" s="1175"/>
      <c r="H50" s="1176"/>
      <c r="I50" s="86">
        <v>108</v>
      </c>
      <c r="J50" s="87">
        <v>102</v>
      </c>
      <c r="K50" s="87">
        <v>75</v>
      </c>
      <c r="L50" s="87">
        <v>102</v>
      </c>
      <c r="M50" s="88">
        <v>96</v>
      </c>
    </row>
    <row r="51" spans="2:13" ht="27.75" customHeight="1">
      <c r="B51" s="1171"/>
      <c r="C51" s="1172"/>
      <c r="D51" s="85"/>
      <c r="E51" s="1175" t="s">
        <v>35</v>
      </c>
      <c r="F51" s="1175"/>
      <c r="G51" s="1175"/>
      <c r="H51" s="1176"/>
      <c r="I51" s="86">
        <v>2684</v>
      </c>
      <c r="J51" s="87">
        <v>2671</v>
      </c>
      <c r="K51" s="87">
        <v>2489</v>
      </c>
      <c r="L51" s="87">
        <v>2504</v>
      </c>
      <c r="M51" s="88">
        <v>2239</v>
      </c>
    </row>
    <row r="52" spans="2:13" ht="27.75" customHeight="1" thickBot="1">
      <c r="B52" s="1179" t="s">
        <v>36</v>
      </c>
      <c r="C52" s="1180"/>
      <c r="D52" s="90"/>
      <c r="E52" s="1181" t="s">
        <v>37</v>
      </c>
      <c r="F52" s="1181"/>
      <c r="G52" s="1181"/>
      <c r="H52" s="1182"/>
      <c r="I52" s="91">
        <v>1315</v>
      </c>
      <c r="J52" s="92">
        <v>1087</v>
      </c>
      <c r="K52" s="92">
        <v>942</v>
      </c>
      <c r="L52" s="92">
        <v>656</v>
      </c>
      <c r="M52" s="93">
        <v>963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145351</v>
      </c>
      <c r="E3" s="116"/>
      <c r="F3" s="117">
        <v>262834</v>
      </c>
      <c r="G3" s="118"/>
      <c r="H3" s="119"/>
    </row>
    <row r="4" spans="1:8">
      <c r="A4" s="120"/>
      <c r="B4" s="121"/>
      <c r="C4" s="122"/>
      <c r="D4" s="123">
        <v>99552</v>
      </c>
      <c r="E4" s="124"/>
      <c r="F4" s="125">
        <v>147509</v>
      </c>
      <c r="G4" s="126"/>
      <c r="H4" s="127"/>
    </row>
    <row r="5" spans="1:8">
      <c r="A5" s="108" t="s">
        <v>504</v>
      </c>
      <c r="B5" s="113"/>
      <c r="C5" s="114"/>
      <c r="D5" s="115">
        <v>169944</v>
      </c>
      <c r="E5" s="116"/>
      <c r="F5" s="117">
        <v>334234</v>
      </c>
      <c r="G5" s="118"/>
      <c r="H5" s="119"/>
    </row>
    <row r="6" spans="1:8">
      <c r="A6" s="120"/>
      <c r="B6" s="121"/>
      <c r="C6" s="122"/>
      <c r="D6" s="123">
        <v>93757</v>
      </c>
      <c r="E6" s="124"/>
      <c r="F6" s="125">
        <v>135366</v>
      </c>
      <c r="G6" s="126"/>
      <c r="H6" s="127"/>
    </row>
    <row r="7" spans="1:8">
      <c r="A7" s="108" t="s">
        <v>505</v>
      </c>
      <c r="B7" s="113"/>
      <c r="C7" s="114"/>
      <c r="D7" s="115">
        <v>93275</v>
      </c>
      <c r="E7" s="116"/>
      <c r="F7" s="117">
        <v>201428</v>
      </c>
      <c r="G7" s="118"/>
      <c r="H7" s="119"/>
    </row>
    <row r="8" spans="1:8">
      <c r="A8" s="120"/>
      <c r="B8" s="121"/>
      <c r="C8" s="122"/>
      <c r="D8" s="123">
        <v>57062</v>
      </c>
      <c r="E8" s="124"/>
      <c r="F8" s="125">
        <v>118373</v>
      </c>
      <c r="G8" s="126"/>
      <c r="H8" s="127"/>
    </row>
    <row r="9" spans="1:8">
      <c r="A9" s="108" t="s">
        <v>506</v>
      </c>
      <c r="B9" s="113"/>
      <c r="C9" s="114"/>
      <c r="D9" s="115">
        <v>126976</v>
      </c>
      <c r="E9" s="116"/>
      <c r="F9" s="117">
        <v>221823</v>
      </c>
      <c r="G9" s="118"/>
      <c r="H9" s="119"/>
    </row>
    <row r="10" spans="1:8">
      <c r="A10" s="120"/>
      <c r="B10" s="121"/>
      <c r="C10" s="122"/>
      <c r="D10" s="123">
        <v>39826</v>
      </c>
      <c r="E10" s="124"/>
      <c r="F10" s="125">
        <v>104431</v>
      </c>
      <c r="G10" s="126"/>
      <c r="H10" s="127"/>
    </row>
    <row r="11" spans="1:8">
      <c r="A11" s="108" t="s">
        <v>507</v>
      </c>
      <c r="B11" s="113"/>
      <c r="C11" s="114"/>
      <c r="D11" s="115">
        <v>163565</v>
      </c>
      <c r="E11" s="116"/>
      <c r="F11" s="117">
        <v>263041</v>
      </c>
      <c r="G11" s="118"/>
      <c r="H11" s="119"/>
    </row>
    <row r="12" spans="1:8">
      <c r="A12" s="120"/>
      <c r="B12" s="121"/>
      <c r="C12" s="128"/>
      <c r="D12" s="123">
        <v>68814</v>
      </c>
      <c r="E12" s="124"/>
      <c r="F12" s="125">
        <v>103171</v>
      </c>
      <c r="G12" s="126"/>
      <c r="H12" s="127"/>
    </row>
    <row r="13" spans="1:8">
      <c r="A13" s="108"/>
      <c r="B13" s="113"/>
      <c r="C13" s="129"/>
      <c r="D13" s="130">
        <v>139822</v>
      </c>
      <c r="E13" s="131"/>
      <c r="F13" s="132">
        <v>256672</v>
      </c>
      <c r="G13" s="133"/>
      <c r="H13" s="119"/>
    </row>
    <row r="14" spans="1:8">
      <c r="A14" s="120"/>
      <c r="B14" s="121"/>
      <c r="C14" s="122"/>
      <c r="D14" s="123">
        <v>71802</v>
      </c>
      <c r="E14" s="124"/>
      <c r="F14" s="125">
        <v>121770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2.77</v>
      </c>
      <c r="C19" s="134">
        <f>ROUND(VALUE(SUBSTITUTE(実質収支比率等に係る経年分析!G$48,"▲","-")),2)</f>
        <v>3.14</v>
      </c>
      <c r="D19" s="134">
        <f>ROUND(VALUE(SUBSTITUTE(実質収支比率等に係る経年分析!H$48,"▲","-")),2)</f>
        <v>3.62</v>
      </c>
      <c r="E19" s="134">
        <f>ROUND(VALUE(SUBSTITUTE(実質収支比率等に係る経年分析!I$48,"▲","-")),2)</f>
        <v>2.81</v>
      </c>
      <c r="F19" s="134">
        <f>ROUND(VALUE(SUBSTITUTE(実質収支比率等に係る経年分析!J$48,"▲","-")),2)</f>
        <v>4.8899999999999997</v>
      </c>
    </row>
    <row r="20" spans="1:11">
      <c r="A20" s="134" t="s">
        <v>42</v>
      </c>
      <c r="B20" s="134">
        <f>ROUND(VALUE(SUBSTITUTE(実質収支比率等に係る経年分析!F$47,"▲","-")),2)</f>
        <v>3.79</v>
      </c>
      <c r="C20" s="134">
        <f>ROUND(VALUE(SUBSTITUTE(実質収支比率等に係る経年分析!G$47,"▲","-")),2)</f>
        <v>7.09</v>
      </c>
      <c r="D20" s="134">
        <f>ROUND(VALUE(SUBSTITUTE(実質収支比率等に係る経年分析!H$47,"▲","-")),2)</f>
        <v>5.94</v>
      </c>
      <c r="E20" s="134">
        <f>ROUND(VALUE(SUBSTITUTE(実質収支比率等に係る経年分析!I$47,"▲","-")),2)</f>
        <v>2.76</v>
      </c>
      <c r="F20" s="134">
        <f>ROUND(VALUE(SUBSTITUTE(実質収支比率等に係る経年分析!J$47,"▲","-")),2)</f>
        <v>2.14</v>
      </c>
    </row>
    <row r="21" spans="1:11">
      <c r="A21" s="134" t="s">
        <v>43</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2.46</v>
      </c>
      <c r="D21" s="134">
        <f>IF(ISNUMBER(VALUE(SUBSTITUTE(実質収支比率等に係る経年分析!H$49,"▲","-"))),ROUND(VALUE(SUBSTITUTE(実質収支比率等に係る経年分析!H$49,"▲","-")),2),NA())</f>
        <v>-2.65</v>
      </c>
      <c r="E21" s="134">
        <f>IF(ISNUMBER(VALUE(SUBSTITUTE(実質収支比率等に係る経年分析!I$49,"▲","-"))),ROUND(VALUE(SUBSTITUTE(実質収支比率等に係る経年分析!I$49,"▲","-")),2),NA())</f>
        <v>-6.11</v>
      </c>
      <c r="F21" s="134">
        <f>IF(ISNUMBER(VALUE(SUBSTITUTE(実質収支比率等に係る経年分析!J$49,"▲","-"))),ROUND(VALUE(SUBSTITUTE(実質収支比率等に係る経年分析!J$49,"▲","-")),2),NA())</f>
        <v>0</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4.8899999999999997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322</v>
      </c>
      <c r="E42" s="136"/>
      <c r="F42" s="136"/>
      <c r="G42" s="136">
        <f>'実質公債費比率（分子）の構造'!L$52</f>
        <v>292</v>
      </c>
      <c r="H42" s="136"/>
      <c r="I42" s="136"/>
      <c r="J42" s="136">
        <f>'実質公債費比率（分子）の構造'!M$52</f>
        <v>295</v>
      </c>
      <c r="K42" s="136"/>
      <c r="L42" s="136"/>
      <c r="M42" s="136">
        <f>'実質公債費比率（分子）の構造'!N$52</f>
        <v>305</v>
      </c>
      <c r="N42" s="136"/>
      <c r="O42" s="136"/>
      <c r="P42" s="136">
        <f>'実質公債費比率（分子）の構造'!O$52</f>
        <v>307</v>
      </c>
    </row>
    <row r="43" spans="1:16">
      <c r="A43" s="136" t="s">
        <v>51</v>
      </c>
      <c r="B43" s="136">
        <f>'実質公債費比率（分子）の構造'!K$51</f>
        <v>1</v>
      </c>
      <c r="C43" s="136"/>
      <c r="D43" s="136"/>
      <c r="E43" s="136">
        <f>'実質公債費比率（分子）の構造'!L$51</f>
        <v>4</v>
      </c>
      <c r="F43" s="136"/>
      <c r="G43" s="136"/>
      <c r="H43" s="136">
        <f>'実質公債費比率（分子）の構造'!M$51</f>
        <v>2</v>
      </c>
      <c r="I43" s="136"/>
      <c r="J43" s="136"/>
      <c r="K43" s="136">
        <f>'実質公債費比率（分子）の構造'!N$51</f>
        <v>3</v>
      </c>
      <c r="L43" s="136"/>
      <c r="M43" s="136"/>
      <c r="N43" s="136">
        <f>'実質公債費比率（分子）の構造'!O$51</f>
        <v>2</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46</v>
      </c>
      <c r="C45" s="136"/>
      <c r="D45" s="136"/>
      <c r="E45" s="136">
        <f>'実質公債費比率（分子）の構造'!L$49</f>
        <v>49</v>
      </c>
      <c r="F45" s="136"/>
      <c r="G45" s="136"/>
      <c r="H45" s="136">
        <f>'実質公債費比率（分子）の構造'!M$49</f>
        <v>57</v>
      </c>
      <c r="I45" s="136"/>
      <c r="J45" s="136"/>
      <c r="K45" s="136">
        <f>'実質公債費比率（分子）の構造'!N$49</f>
        <v>57</v>
      </c>
      <c r="L45" s="136"/>
      <c r="M45" s="136"/>
      <c r="N45" s="136">
        <f>'実質公債費比率（分子）の構造'!O$49</f>
        <v>46</v>
      </c>
      <c r="O45" s="136"/>
      <c r="P45" s="136"/>
    </row>
    <row r="46" spans="1:16">
      <c r="A46" s="136" t="s">
        <v>54</v>
      </c>
      <c r="B46" s="136">
        <f>'実質公債費比率（分子）の構造'!K$48</f>
        <v>54</v>
      </c>
      <c r="C46" s="136"/>
      <c r="D46" s="136"/>
      <c r="E46" s="136">
        <f>'実質公債費比率（分子）の構造'!L$48</f>
        <v>56</v>
      </c>
      <c r="F46" s="136"/>
      <c r="G46" s="136"/>
      <c r="H46" s="136">
        <f>'実質公債費比率（分子）の構造'!M$48</f>
        <v>52</v>
      </c>
      <c r="I46" s="136"/>
      <c r="J46" s="136"/>
      <c r="K46" s="136">
        <f>'実質公債費比率（分子）の構造'!N$48</f>
        <v>49</v>
      </c>
      <c r="L46" s="136"/>
      <c r="M46" s="136"/>
      <c r="N46" s="136">
        <f>'実質公債費比率（分子）の構造'!O$48</f>
        <v>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392</v>
      </c>
      <c r="C49" s="136"/>
      <c r="D49" s="136"/>
      <c r="E49" s="136">
        <f>'実質公債費比率（分子）の構造'!L$45</f>
        <v>344</v>
      </c>
      <c r="F49" s="136"/>
      <c r="G49" s="136"/>
      <c r="H49" s="136">
        <f>'実質公債費比率（分子）の構造'!M$45</f>
        <v>356</v>
      </c>
      <c r="I49" s="136"/>
      <c r="J49" s="136"/>
      <c r="K49" s="136">
        <f>'実質公債費比率（分子）の構造'!N$45</f>
        <v>373</v>
      </c>
      <c r="L49" s="136"/>
      <c r="M49" s="136"/>
      <c r="N49" s="136">
        <f>'実質公債費比率（分子）の構造'!O$45</f>
        <v>396</v>
      </c>
      <c r="O49" s="136"/>
      <c r="P49" s="136"/>
    </row>
    <row r="50" spans="1:16">
      <c r="A50" s="136" t="s">
        <v>58</v>
      </c>
      <c r="B50" s="136" t="e">
        <f>NA()</f>
        <v>#N/A</v>
      </c>
      <c r="C50" s="136">
        <f>IF(ISNUMBER('実質公債費比率（分子）の構造'!K$53),'実質公債費比率（分子）の構造'!K$53,NA())</f>
        <v>171</v>
      </c>
      <c r="D50" s="136" t="e">
        <f>NA()</f>
        <v>#N/A</v>
      </c>
      <c r="E50" s="136" t="e">
        <f>NA()</f>
        <v>#N/A</v>
      </c>
      <c r="F50" s="136">
        <f>IF(ISNUMBER('実質公債費比率（分子）の構造'!L$53),'実質公債費比率（分子）の構造'!L$53,NA())</f>
        <v>161</v>
      </c>
      <c r="G50" s="136" t="e">
        <f>NA()</f>
        <v>#N/A</v>
      </c>
      <c r="H50" s="136" t="e">
        <f>NA()</f>
        <v>#N/A</v>
      </c>
      <c r="I50" s="136">
        <f>IF(ISNUMBER('実質公債費比率（分子）の構造'!M$53),'実質公債費比率（分子）の構造'!M$53,NA())</f>
        <v>172</v>
      </c>
      <c r="J50" s="136" t="e">
        <f>NA()</f>
        <v>#N/A</v>
      </c>
      <c r="K50" s="136" t="e">
        <f>NA()</f>
        <v>#N/A</v>
      </c>
      <c r="L50" s="136">
        <f>IF(ISNUMBER('実質公債費比率（分子）の構造'!N$53),'実質公債費比率（分子）の構造'!N$53,NA())</f>
        <v>177</v>
      </c>
      <c r="M50" s="136" t="e">
        <f>NA()</f>
        <v>#N/A</v>
      </c>
      <c r="N50" s="136" t="e">
        <f>NA()</f>
        <v>#N/A</v>
      </c>
      <c r="O50" s="136">
        <f>IF(ISNUMBER('実質公債費比率（分子）の構造'!O$53),'実質公債費比率（分子）の構造'!O$53,NA())</f>
        <v>182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2684</v>
      </c>
      <c r="E56" s="135"/>
      <c r="F56" s="135"/>
      <c r="G56" s="135">
        <f>'将来負担比率（分子）の構造'!J$51</f>
        <v>2671</v>
      </c>
      <c r="H56" s="135"/>
      <c r="I56" s="135"/>
      <c r="J56" s="135">
        <f>'将来負担比率（分子）の構造'!K$51</f>
        <v>2489</v>
      </c>
      <c r="K56" s="135"/>
      <c r="L56" s="135"/>
      <c r="M56" s="135">
        <f>'将来負担比率（分子）の構造'!L$51</f>
        <v>2504</v>
      </c>
      <c r="N56" s="135"/>
      <c r="O56" s="135"/>
      <c r="P56" s="135">
        <f>'将来負担比率（分子）の構造'!M$51</f>
        <v>2239</v>
      </c>
    </row>
    <row r="57" spans="1:16">
      <c r="A57" s="135" t="s">
        <v>34</v>
      </c>
      <c r="B57" s="135"/>
      <c r="C57" s="135"/>
      <c r="D57" s="135">
        <f>'将来負担比率（分子）の構造'!I$50</f>
        <v>108</v>
      </c>
      <c r="E57" s="135"/>
      <c r="F57" s="135"/>
      <c r="G57" s="135">
        <f>'将来負担比率（分子）の構造'!J$50</f>
        <v>102</v>
      </c>
      <c r="H57" s="135"/>
      <c r="I57" s="135"/>
      <c r="J57" s="135">
        <f>'将来負担比率（分子）の構造'!K$50</f>
        <v>75</v>
      </c>
      <c r="K57" s="135"/>
      <c r="L57" s="135"/>
      <c r="M57" s="135">
        <f>'将来負担比率（分子）の構造'!L$50</f>
        <v>102</v>
      </c>
      <c r="N57" s="135"/>
      <c r="O57" s="135"/>
      <c r="P57" s="135">
        <f>'将来負担比率（分子）の構造'!M$50</f>
        <v>96</v>
      </c>
    </row>
    <row r="58" spans="1:16">
      <c r="A58" s="135" t="s">
        <v>33</v>
      </c>
      <c r="B58" s="135"/>
      <c r="C58" s="135"/>
      <c r="D58" s="135">
        <f>'将来負担比率（分子）の構造'!I$49</f>
        <v>1136</v>
      </c>
      <c r="E58" s="135"/>
      <c r="F58" s="135"/>
      <c r="G58" s="135">
        <f>'将来負担比率（分子）の構造'!J$49</f>
        <v>1146</v>
      </c>
      <c r="H58" s="135"/>
      <c r="I58" s="135"/>
      <c r="J58" s="135">
        <f>'将来負担比率（分子）の構造'!K$49</f>
        <v>1147</v>
      </c>
      <c r="K58" s="135"/>
      <c r="L58" s="135"/>
      <c r="M58" s="135">
        <f>'将来負担比率（分子）の構造'!L$49</f>
        <v>1181</v>
      </c>
      <c r="N58" s="135"/>
      <c r="O58" s="135"/>
      <c r="P58" s="135">
        <f>'将来負担比率（分子）の構造'!M$49</f>
        <v>1005</v>
      </c>
    </row>
    <row r="59" spans="1:16">
      <c r="A59" s="135" t="s">
        <v>31</v>
      </c>
      <c r="B59" s="135">
        <f>'将来負担比率（分子）の構造'!I$48</f>
        <v>519</v>
      </c>
      <c r="C59" s="135"/>
      <c r="D59" s="135"/>
      <c r="E59" s="135">
        <f>'将来負担比率（分子）の構造'!J$48</f>
        <v>402</v>
      </c>
      <c r="F59" s="135"/>
      <c r="G59" s="135"/>
      <c r="H59" s="135">
        <f>'将来負担比率（分子）の構造'!K$48</f>
        <v>284</v>
      </c>
      <c r="I59" s="135"/>
      <c r="J59" s="135"/>
      <c r="K59" s="135">
        <f>'将来負担比率（分子）の構造'!L$48</f>
        <v>166</v>
      </c>
      <c r="L59" s="135"/>
      <c r="M59" s="135"/>
      <c r="N59" s="135">
        <f>'将来負担比率（分子）の構造'!M$48</f>
        <v>97</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660</v>
      </c>
      <c r="C62" s="135"/>
      <c r="D62" s="135"/>
      <c r="E62" s="135">
        <f>'将来負担比率（分子）の構造'!J$45</f>
        <v>630</v>
      </c>
      <c r="F62" s="135"/>
      <c r="G62" s="135"/>
      <c r="H62" s="135">
        <f>'将来負担比率（分子）の構造'!K$45</f>
        <v>594</v>
      </c>
      <c r="I62" s="135"/>
      <c r="J62" s="135"/>
      <c r="K62" s="135">
        <f>'将来負担比率（分子）の構造'!L$45</f>
        <v>614</v>
      </c>
      <c r="L62" s="135"/>
      <c r="M62" s="135"/>
      <c r="N62" s="135">
        <f>'将来負担比率（分子）の構造'!M$45</f>
        <v>691</v>
      </c>
      <c r="O62" s="135"/>
      <c r="P62" s="135"/>
    </row>
    <row r="63" spans="1:16">
      <c r="A63" s="135" t="s">
        <v>27</v>
      </c>
      <c r="B63" s="135">
        <f>'将来負担比率（分子）の構造'!I$44</f>
        <v>479</v>
      </c>
      <c r="C63" s="135"/>
      <c r="D63" s="135"/>
      <c r="E63" s="135">
        <f>'将来負担比率（分子）の構造'!J$44</f>
        <v>441</v>
      </c>
      <c r="F63" s="135"/>
      <c r="G63" s="135"/>
      <c r="H63" s="135">
        <f>'将来負担比率（分子）の構造'!K$44</f>
        <v>405</v>
      </c>
      <c r="I63" s="135"/>
      <c r="J63" s="135"/>
      <c r="K63" s="135">
        <f>'将来負担比率（分子）の構造'!L$44</f>
        <v>369</v>
      </c>
      <c r="L63" s="135"/>
      <c r="M63" s="135"/>
      <c r="N63" s="135">
        <f>'将来負担比率（分子）の構造'!M$44</f>
        <v>353</v>
      </c>
      <c r="O63" s="135"/>
      <c r="P63" s="135"/>
    </row>
    <row r="64" spans="1:16">
      <c r="A64" s="135" t="s">
        <v>26</v>
      </c>
      <c r="B64" s="135">
        <f>'将来負担比率（分子）の構造'!I$43</f>
        <v>563</v>
      </c>
      <c r="C64" s="135"/>
      <c r="D64" s="135"/>
      <c r="E64" s="135">
        <f>'将来負担比率（分子）の構造'!J$43</f>
        <v>523</v>
      </c>
      <c r="F64" s="135"/>
      <c r="G64" s="135"/>
      <c r="H64" s="135">
        <f>'将来負担比率（分子）の構造'!K$43</f>
        <v>482</v>
      </c>
      <c r="I64" s="135"/>
      <c r="J64" s="135"/>
      <c r="K64" s="135">
        <f>'将来負担比率（分子）の構造'!L$43</f>
        <v>446</v>
      </c>
      <c r="L64" s="135"/>
      <c r="M64" s="135"/>
      <c r="N64" s="135">
        <f>'将来負担比率（分子）の構造'!M$43</f>
        <v>414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3022</v>
      </c>
      <c r="C66" s="135"/>
      <c r="D66" s="135"/>
      <c r="E66" s="135">
        <f>'将来負担比率（分子）の構造'!J$41</f>
        <v>3010</v>
      </c>
      <c r="F66" s="135"/>
      <c r="G66" s="135"/>
      <c r="H66" s="135">
        <f>'将来負担比率（分子）の構造'!K$41</f>
        <v>2888</v>
      </c>
      <c r="I66" s="135"/>
      <c r="J66" s="135"/>
      <c r="K66" s="135">
        <f>'将来負担比率（分子）の構造'!L$41</f>
        <v>2849</v>
      </c>
      <c r="L66" s="135"/>
      <c r="M66" s="135"/>
      <c r="N66" s="135">
        <f>'将来負担比率（分子）の構造'!M$41</f>
        <v>2748</v>
      </c>
      <c r="O66" s="135"/>
      <c r="P66" s="135"/>
    </row>
    <row r="67" spans="1:16">
      <c r="A67" s="135" t="s">
        <v>62</v>
      </c>
      <c r="B67" s="135" t="e">
        <f>NA()</f>
        <v>#N/A</v>
      </c>
      <c r="C67" s="135">
        <f>IF(ISNUMBER('将来負担比率（分子）の構造'!I$52), IF('将来負担比率（分子）の構造'!I$52 &lt; 0, 0, '将来負担比率（分子）の構造'!I$52), NA())</f>
        <v>1315</v>
      </c>
      <c r="D67" s="135" t="e">
        <f>NA()</f>
        <v>#N/A</v>
      </c>
      <c r="E67" s="135" t="e">
        <f>NA()</f>
        <v>#N/A</v>
      </c>
      <c r="F67" s="135">
        <f>IF(ISNUMBER('将来負担比率（分子）の構造'!J$52), IF('将来負担比率（分子）の構造'!J$52 &lt; 0, 0, '将来負担比率（分子）の構造'!J$52), NA())</f>
        <v>1087</v>
      </c>
      <c r="G67" s="135" t="e">
        <f>NA()</f>
        <v>#N/A</v>
      </c>
      <c r="H67" s="135" t="e">
        <f>NA()</f>
        <v>#N/A</v>
      </c>
      <c r="I67" s="135">
        <f>IF(ISNUMBER('将来負担比率（分子）の構造'!K$52), IF('将来負担比率（分子）の構造'!K$52 &lt; 0, 0, '将来負担比率（分子）の構造'!K$52), NA())</f>
        <v>942</v>
      </c>
      <c r="J67" s="135" t="e">
        <f>NA()</f>
        <v>#N/A</v>
      </c>
      <c r="K67" s="135" t="e">
        <f>NA()</f>
        <v>#N/A</v>
      </c>
      <c r="L67" s="135">
        <f>IF(ISNUMBER('将来負担比率（分子）の構造'!L$52), IF('将来負担比率（分子）の構造'!L$52 &lt; 0, 0, '将来負担比率（分子）の構造'!L$52), NA())</f>
        <v>656</v>
      </c>
      <c r="M67" s="135" t="e">
        <f>NA()</f>
        <v>#N/A</v>
      </c>
      <c r="N67" s="135" t="e">
        <f>NA()</f>
        <v>#N/A</v>
      </c>
      <c r="O67" s="135">
        <f>IF(ISNUMBER('将来負担比率（分子）の構造'!M$52), IF('将来負担比率（分子）の構造'!M$52 &lt; 0, 0, '将来負担比率（分子）の構造'!M$52), NA())</f>
        <v>963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2015-04-16T06:46:28Z</cp:lastPrinted>
  <dcterms:created xsi:type="dcterms:W3CDTF">2015-02-17T05:58:15Z</dcterms:created>
  <dcterms:modified xsi:type="dcterms:W3CDTF">2015-05-07T14:00:42Z</dcterms:modified>
  <cp:category/>
</cp:coreProperties>
</file>