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1D053995-3C7D-4A30-9F43-D139BB0CB962}" xr6:coauthVersionLast="36" xr6:coauthVersionMax="36" xr10:uidLastSave="{00000000-0000-0000-0000-000000000000}"/>
  <bookViews>
    <workbookView xWindow="0" yWindow="0" windowWidth="28800" windowHeight="12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c r="CO35" i="10" s="1"/>
</calcChain>
</file>

<file path=xl/sharedStrings.xml><?xml version="1.0" encoding="utf-8"?>
<sst xmlns="http://schemas.openxmlformats.org/spreadsheetml/2006/main" count="1139" uniqueCount="605">
  <si>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</si>
  <si>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</si>
  <si>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</si>
  <si>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</si>
  <si>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</si>
  <si>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</si>
  <si>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</si>
  <si>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</si>
  <si>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</si>
  <si>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</si>
  <si>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</si>
  <si>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</si>
  <si>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</si>
  <si>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</si>
  <si>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</si>
  <si>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</si>
  <si>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</si>
  <si>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</si>
  <si>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</si>
  <si>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</si>
  <si>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</si>
  <si>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</si>
  <si>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</si>
  <si>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</si>
  <si>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</si>
  <si>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</si>
  <si>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</si>
  <si>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</si>
  <si>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</si>
  <si>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</si>
  <si>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</si>
  <si>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</si>
  <si>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</si>
  <si>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</si>
  <si>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</si>
  <si>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</si>
  <si>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</si>
  <si>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</si>
  <si>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</si>
  <si>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</si>
  <si>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</si>
  <si>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</si>
  <si>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</si>
  <si>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</si>
  <si>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</si>
  <si>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</si>
  <si>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</si>
  <si>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</si>
  <si>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</si>
  <si>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</si>
  <si>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</si>
  <si>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</si>
  <si>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</si>
  <si>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</si>
  <si>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</si>
  <si>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</si>
  <si>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</si>
  <si>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</si>
  <si>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</si>
  <si>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</si>
  <si>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</si>
  <si>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</si>
  <si>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</si>
  <si>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</si>
  <si>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</si>
  <si>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</si>
  <si>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</si>
  <si>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</si>
  <si>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</si>
  <si>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</si>
  <si>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</si>
  <si>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</si>
  <si>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</si>
  <si>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</si>
  <si>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</si>
  <si>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</si>
  <si>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</si>
  <si>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</si>
  <si>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</si>
  <si>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</si>
  <si>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</si>
  <si>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</si>
  <si>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</si>
  <si>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</si>
  <si>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</si>
  <si>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</si>
  <si>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</si>
  <si>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</si>
  <si>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</si>
  <si>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</si>
  <si>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</si>
  <si>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</si>
  <si>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</si>
  <si>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</si>
  <si>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</si>
  <si>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</si>
  <si>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</si>
  <si>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</si>
  <si>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</si>
  <si>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</si>
  <si>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</si>
  <si>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</si>
  <si>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</si>
  <si>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</si>
  <si>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</si>
  <si>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</si>
  <si>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</si>
  <si>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</si>
  <si>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</si>
  <si>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</si>
  <si>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</si>
  <si>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</si>
  <si>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</si>
  <si>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</si>
  <si>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</si>
  <si>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</si>
  <si>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</si>
  <si>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</si>
  <si>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</si>
  <si>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</si>
  <si>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</si>
  <si>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</si>
  <si>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</si>
  <si>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</si>
  <si>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</si>
  <si>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</si>
  <si>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</si>
  <si>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</si>
  <si>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</si>
  <si>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</si>
  <si>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</si>
  <si>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</si>
  <si>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</si>
  <si>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</si>
  <si>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</si>
  <si>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</si>
  <si>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</si>
  <si>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</si>
  <si>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</si>
  <si>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</si>
  <si>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</si>
  <si>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</si>
  <si>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</si>
  <si>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</si>
  <si>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</si>
  <si>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</si>
  <si>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</si>
  <si>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</si>
  <si>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</si>
  <si>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</si>
  <si>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</si>
  <si>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</si>
  <si>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</si>
  <si>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</si>
  <si>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</si>
  <si>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</si>
  <si>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</si>
  <si>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</si>
  <si>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</si>
  <si>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</si>
  <si>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</si>
  <si>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</si>
  <si>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</si>
  <si>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</si>
  <si>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</si>
  <si>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</si>
  <si>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</si>
  <si>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</si>
  <si>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</si>
  <si>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</si>
  <si>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</si>
  <si>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</si>
  <si>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</si>
  <si>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</si>
  <si>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</si>
  <si>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</si>
  <si>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</si>
  <si>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</si>
  <si>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</si>
  <si>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</si>
  <si>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</si>
  <si>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</si>
  <si>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</si>
  <si>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</si>
  <si>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</si>
  <si>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</si>
  <si>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</si>
  <si>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</si>
  <si>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</si>
  <si>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</si>
  <si>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</si>
  <si>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</si>
  <si>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</si>
  <si>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</si>
  <si>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</si>
  <si>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</si>
  <si>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</si>
  <si>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</si>
  <si>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</si>
  <si>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</si>
  <si>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</si>
  <si>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</si>
  <si>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</si>
  <si>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</si>
  <si>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</si>
  <si>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</si>
  <si>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</si>
  <si>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</si>
  <si>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</si>
  <si>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</si>
  <si>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</si>
  <si>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</si>
  <si>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</si>
  <si>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</si>
  <si>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青森県佐井村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</si>
  <si>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</si>
  <si>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</si>
  <si>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</si>
  <si>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</si>
  <si>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</si>
  <si>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</si>
  <si>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</si>
  <si>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</si>
  <si>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</si>
  <si>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</si>
  <si>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</si>
  <si>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</si>
  <si>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</si>
  <si>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</si>
  <si>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</si>
  <si>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</si>
  <si>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</si>
  <si>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</si>
  <si>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</si>
  <si>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</si>
  <si>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</si>
  <si>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</si>
  <si>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</si>
  <si>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</si>
  <si>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</si>
  <si>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</si>
  <si>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</si>
  <si>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</si>
  <si>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</si>
  <si>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</si>
  <si>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</si>
  <si>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</si>
  <si>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</si>
  <si>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</si>
  <si>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</si>
  <si>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</si>
  <si>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</si>
  <si>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</si>
  <si>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</si>
  <si>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</si>
  <si>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</si>
  <si>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</si>
  <si>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</si>
  <si>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</si>
  <si>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</si>
  <si>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</si>
  <si>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</si>
  <si>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</si>
  <si>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</si>
  <si>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</si>
  <si>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</si>
  <si>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</si>
  <si>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</si>
  <si>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</si>
  <si>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</si>
  <si>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</si>
  <si>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</si>
  <si>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</si>
  <si>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</si>
  <si>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</si>
  <si>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</si>
  <si>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</si>
  <si>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</si>
  <si>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</si>
  <si>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</si>
  <si>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</si>
  <si>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</si>
  <si>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</si>
  <si>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</si>
  <si>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</si>
  <si>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</si>
  <si>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</si>
  <si>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</si>
  <si>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</si>
  <si>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</si>
  <si>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</si>
  <si>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</si>
  <si>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</si>
  <si>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</si>
  <si>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</si>
  <si>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</si>
  <si>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</si>
  <si>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</si>
  <si>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</si>
  <si>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</si>
  <si>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</si>
  <si>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</si>
  <si>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</si>
  <si>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</si>
  <si>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</si>
  <si>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</si>
  <si>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</si>
  <si>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</si>
  <si>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</si>
  <si>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</si>
  <si>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</si>
  <si>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</si>
  <si>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</si>
  <si>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</si>
  <si>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</si>
  <si>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</si>
  <si>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</si>
  <si>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</si>
  <si>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</si>
  <si>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</si>
  <si>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</si>
  <si>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</si>
  <si>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</si>
  <si>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</si>
  <si>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</si>
  <si>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</si>
  <si>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</si>
  <si>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</si>
  <si>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</si>
  <si>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</si>
  <si>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</si>
  <si>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</si>
  <si>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</si>
  <si>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</si>
  <si>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</si>
  <si>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</si>
  <si>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</si>
  <si>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</si>
  <si>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</si>
  <si>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</si>
  <si>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</si>
  <si>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</si>
  <si>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</si>
  <si>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</si>
  <si>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</si>
  <si>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</si>
  <si>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</si>
  <si>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</si>
  <si>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</si>
  <si>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</si>
  <si>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</si>
  <si>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</si>
  <si>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</si>
  <si>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</si>
  <si>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</si>
  <si>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</si>
  <si>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</si>
  <si>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</si>
  <si>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</si>
  <si>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</si>
  <si>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</si>
  <si>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</si>
  <si>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</si>
  <si>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</si>
  <si>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</si>
  <si>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</si>
  <si>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</si>
  <si>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青森県佐井村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</si>
  <si>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</si>
  <si>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</si>
  <si>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</si>
  <si>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</si>
  <si>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</si>
  <si>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</si>
  <si>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</si>
  <si>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</si>
  <si>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</si>
  <si>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</si>
  <si>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</si>
  <si>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</si>
  <si>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</si>
  <si>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</si>
  <si>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</si>
  <si>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</si>
  <si>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</si>
  <si>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</si>
  <si>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</si>
  <si>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</si>
  <si>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</si>
  <si>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</si>
  <si>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</si>
  <si>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</si>
  <si>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</si>
  <si>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</si>
  <si>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</si>
  <si>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</si>
  <si>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</si>
  <si>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</si>
  <si>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</si>
  <si>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</si>
  <si>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</si>
  <si>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</si>
  <si>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</si>
  <si>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</si>
  <si>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</si>
  <si>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</si>
  <si>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</si>
  <si>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</si>
  <si>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</si>
  <si>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</si>
  <si>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</si>
  <si>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</si>
  <si>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</si>
  <si>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</si>
  <si>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</si>
  <si>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</si>
  <si>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</si>
  <si>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</si>
  <si>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</si>
  <si>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</si>
  <si>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</si>
  <si>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</si>
  <si>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</si>
  <si>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</si>
  <si>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</si>
  <si>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</si>
  <si>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</si>
  <si>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</si>
  <si>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</si>
  <si>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</si>
  <si>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</si>
  <si>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</si>
  <si>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</si>
  <si>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</si>
  <si>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</si>
  <si>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</si>
  <si>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</si>
  <si>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</si>
  <si>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</si>
  <si>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</si>
  <si>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</si>
  <si>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</si>
  <si>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</si>
  <si>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</si>
  <si>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</si>
  <si>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</si>
  <si>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</si>
  <si>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</si>
  <si>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</si>
  <si>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</si>
  <si>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</si>
  <si>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</si>
  <si>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</si>
  <si>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</si>
  <si>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</si>
  <si>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</si>
  <si>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</si>
  <si>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</si>
  <si>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</si>
  <si>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</si>
  <si>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</si>
  <si>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</si>
  <si>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</si>
  <si>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</si>
  <si>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</si>
  <si>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</si>
  <si>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</si>
  <si>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</si>
  <si>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</si>
  <si>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</si>
  <si>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</si>
  <si>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</si>
  <si>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</si>
  <si>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</si>
  <si>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</si>
  <si>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</si>
  <si>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</si>
  <si>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</si>
  <si>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</si>
  <si>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</si>
  <si>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</si>
  <si>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</si>
  <si>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</si>
  <si>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</si>
  <si>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</si>
  <si>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</si>
  <si>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</si>
  <si>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</si>
  <si>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</si>
  <si>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</si>
  <si>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</si>
  <si>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</si>
  <si>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</si>
  <si>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</si>
  <si>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</si>
  <si>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</si>
  <si>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</si>
  <si>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</si>
  <si>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</si>
  <si>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</si>
  <si>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</si>
  <si>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</si>
  <si>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</si>
  <si>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</si>
  <si>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</si>
  <si>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</si>
  <si>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</si>
  <si>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</si>
  <si>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</si>
  <si>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</si>
  <si>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</si>
  <si>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</si>
  <si>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</si>
  <si>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</si>
  <si>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</si>
  <si>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</si>
  <si>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</si>
  <si>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</si>
  <si>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</si>
  <si>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</si>
  <si>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</si>
  <si>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</si>
  <si>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</si>
  <si>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</si>
  <si>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</si>
  <si>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</si>
  <si>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</si>
  <si>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</si>
  <si>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</si>
  <si>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</si>
  <si>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</si>
  <si>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</si>
  <si>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</si>
  <si>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</si>
  <si>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</si>
  <si>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</si>
  <si>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</si>
  <si>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</si>
  <si>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</si>
  <si>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</si>
  <si>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</si>
  <si>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</si>
  <si>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</si>
  <si>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</si>
  <si>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</si>
  <si>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</si>
  <si>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</si>
  <si>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</si>
  <si>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</si>
  <si>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</si>
  <si>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</si>
  <si>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</si>
  <si>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</si>
  <si>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</si>
  <si>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</si>
  <si>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</si>
  <si>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1.13</t>
  </si>
  <si>
    <t>▲ 0.66</t>
  </si>
  <si>
    <t>一般会計</t>
  </si>
  <si>
    <t>介護保険特別会計</t>
  </si>
  <si>
    <t>国民健康保険特別会計</t>
  </si>
  <si>
    <t>▲ 0.52</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</si>
  <si>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</si>
  <si>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</si>
  <si>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</si>
  <si>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</si>
  <si>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</si>
  <si>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</si>
  <si>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</si>
  <si>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</si>
  <si>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</si>
  <si>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簡易水道事業特別会計</t>
    <rPh sb="0" eb="2">
      <t>カンイ</t>
    </rPh>
    <rPh sb="2" eb="4">
      <t>スイドウ</t>
    </rPh>
    <rPh sb="4" eb="6">
      <t>ジギョウ</t>
    </rPh>
    <rPh sb="6" eb="8">
      <t>トクベツ</t>
    </rPh>
    <rPh sb="8" eb="10">
      <t>カイケイ</t>
    </rPh>
    <phoneticPr fontId="2"/>
  </si>
  <si>
    <t>下水道事業特別会計</t>
    <rPh sb="0" eb="3">
      <t>ゲスイドウ</t>
    </rPh>
    <rPh sb="3" eb="5">
      <t>ジギョウ</t>
    </rPh>
    <rPh sb="5" eb="7">
      <t>トクベツ</t>
    </rPh>
    <rPh sb="7" eb="9">
      <t>カイケイ</t>
    </rPh>
    <phoneticPr fontId="2"/>
  </si>
  <si>
    <t>-</t>
    <phoneticPr fontId="2"/>
  </si>
  <si>
    <t>-</t>
    <phoneticPr fontId="2"/>
  </si>
  <si>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</si>
  <si>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</si>
  <si>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</si>
  <si>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</si>
  <si>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</si>
  <si>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</si>
  <si>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</si>
  <si>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</si>
  <si>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</si>
  <si>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</si>
  <si>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</si>
  <si>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</si>
  <si>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佐井定期観光株式会社</t>
    <rPh sb="0" eb="2">
      <t>サイ</t>
    </rPh>
    <rPh sb="2" eb="4">
      <t>テイキ</t>
    </rPh>
    <rPh sb="4" eb="6">
      <t>カンコウ</t>
    </rPh>
    <rPh sb="6" eb="10">
      <t>カブシキガイシャ</t>
    </rPh>
    <phoneticPr fontId="2"/>
  </si>
  <si>
    <t>シィライン株式会社</t>
    <rPh sb="5" eb="9">
      <t>カブシキガイシャ</t>
    </rPh>
    <phoneticPr fontId="2"/>
  </si>
  <si>
    <t>水産振興基金</t>
    <rPh sb="0" eb="2">
      <t>スイサン</t>
    </rPh>
    <rPh sb="2" eb="4">
      <t>シンコウ</t>
    </rPh>
    <rPh sb="4" eb="6">
      <t>キキン</t>
    </rPh>
    <phoneticPr fontId="2"/>
  </si>
  <si>
    <t>公共施設維持補修基金</t>
    <rPh sb="0" eb="2">
      <t>コウキョウ</t>
    </rPh>
    <rPh sb="2" eb="4">
      <t>シセツ</t>
    </rPh>
    <rPh sb="4" eb="6">
      <t>イジ</t>
    </rPh>
    <rPh sb="6" eb="8">
      <t>ホシュウ</t>
    </rPh>
    <rPh sb="8" eb="10">
      <t>キキン</t>
    </rPh>
    <phoneticPr fontId="2"/>
  </si>
  <si>
    <t>公共施設整備基金</t>
    <rPh sb="0" eb="2">
      <t>コウキョウ</t>
    </rPh>
    <rPh sb="2" eb="4">
      <t>シセツ</t>
    </rPh>
    <rPh sb="4" eb="6">
      <t>セイビ</t>
    </rPh>
    <rPh sb="6" eb="8">
      <t>キキン</t>
    </rPh>
    <phoneticPr fontId="2"/>
  </si>
  <si>
    <t>ふるさと佐井村応援基金</t>
    <rPh sb="4" eb="7">
      <t>サイムラ</t>
    </rPh>
    <rPh sb="7" eb="9">
      <t>オウエン</t>
    </rPh>
    <rPh sb="9" eb="11">
      <t>キキン</t>
    </rPh>
    <phoneticPr fontId="2"/>
  </si>
  <si>
    <t>育英基金</t>
    <rPh sb="0" eb="2">
      <t>イクエイ</t>
    </rPh>
    <rPh sb="2" eb="4">
      <t>キキン</t>
    </rPh>
    <phoneticPr fontId="2"/>
  </si>
  <si>
    <t>法非適用企業</t>
    <rPh sb="0" eb="1">
      <t>ホウ</t>
    </rPh>
    <rPh sb="1" eb="2">
      <t>ヒ</t>
    </rPh>
    <rPh sb="2" eb="3">
      <t>テキ</t>
    </rPh>
    <rPh sb="3" eb="4">
      <t>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</si>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</sst>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C1B4-4185-8514-9C2A35D831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176191</c:v>
                </c:pt>
                <c:pt idx="1">
                  <c:v>160345</c:v>
                </c:pt>
                <c:pt idx="2">
                  <c:v>163256</c:v>
                </c:pt>
                <c:pt idx="3">
                  <c:v>158210</c:v>
                </c:pt>
                <c:pt idx="4">
                  <c:v>164142</c:v>
                </c:pt>
              </c:numCache>
            </c:numRef>
          </c:val>
          <c:smooth val="0"/>
          <c:extLst>
            <c:ext xmlns:c16="http://schemas.microsoft.com/office/drawing/2014/chart" uri="{C3380CC4-5D6E-409C-BE32-E72D297353CC}">
              <c16:uniqueId val="{00000001-C1B4-4185-8514-9C2A35D831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4.16</c:v>
                </c:pt>
                <c:pt idx="1">
                  <c:v>3.7</c:v>
                </c:pt>
                <c:pt idx="2">
                  <c:v>3.35</c:v>
                </c:pt>
                <c:pt idx="3">
                  <c:v>3.98</c:v>
                </c:pt>
                <c:pt idx="4">
                  <c:v>3.35</c:v>
                </c:pt>
              </c:numCache>
            </c:numRef>
          </c:val>
          <c:extLst>
            <c:ext xmlns:c16="http://schemas.microsoft.com/office/drawing/2014/chart" uri="{C3380CC4-5D6E-409C-BE32-E72D297353CC}">
              <c16:uniqueId val="{00000000-D289-4BFC-A640-AF4703EA5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39.06</c:v>
                </c:pt>
                <c:pt idx="1">
                  <c:v>44.87</c:v>
                </c:pt>
                <c:pt idx="2">
                  <c:v>46.01</c:v>
                </c:pt>
                <c:pt idx="3">
                  <c:v>46.92</c:v>
                </c:pt>
                <c:pt idx="4">
                  <c:v>47.63</c:v>
                </c:pt>
              </c:numCache>
            </c:numRef>
          </c:val>
          <c:extLst>
            <c:ext xmlns:c16="http://schemas.microsoft.com/office/drawing/2014/chart" uri="{C3380CC4-5D6E-409C-BE32-E72D297353CC}">
              <c16:uniqueId val="{00000001-D289-4BFC-A640-AF4703EA5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9.49</c:v>
                </c:pt>
                <c:pt idx="1">
                  <c:v>4.3899999999999997</c:v>
                </c:pt>
                <c:pt idx="2">
                  <c:v>-1.1299999999999999</c:v>
                </c:pt>
                <c:pt idx="3">
                  <c:v>0.23</c:v>
                </c:pt>
                <c:pt idx="4">
                  <c:v>-0.66</c:v>
                </c:pt>
              </c:numCache>
            </c:numRef>
          </c:val>
          <c:smooth val="0"/>
          <c:extLst>
            <c:ext xmlns:c16="http://schemas.microsoft.com/office/drawing/2014/chart" uri="{C3380CC4-5D6E-409C-BE32-E72D297353CC}">
              <c16:uniqueId val="{00000002-D289-4BFC-A640-AF4703EA5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A71C-4C61-91C1-360587B8B4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C-4C61-91C1-360587B8B4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1C-4C61-91C1-360587B8B4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1C-4C61-91C1-360587B8B4D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71C-4C61-91C1-360587B8B4D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71C-4C61-91C1-360587B8B4D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71C-4C61-91C1-360587B8B4D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0.52</c:v>
                </c:pt>
                <c:pt idx="1">
                  <c:v>#N/A</c:v>
                </c:pt>
                <c:pt idx="2">
                  <c:v>#N/A</c:v>
                </c:pt>
                <c:pt idx="3">
                  <c:v>0</c:v>
                </c:pt>
                <c:pt idx="4">
                  <c:v>#N/A</c:v>
                </c:pt>
                <c:pt idx="5">
                  <c:v>0.96</c:v>
                </c:pt>
                <c:pt idx="6">
                  <c:v>#N/A</c:v>
                </c:pt>
                <c:pt idx="7">
                  <c:v>0.77</c:v>
                </c:pt>
                <c:pt idx="8">
                  <c:v>#N/A</c:v>
                </c:pt>
                <c:pt idx="9">
                  <c:v>0.49</c:v>
                </c:pt>
              </c:numCache>
            </c:numRef>
          </c:val>
          <c:extLst>
            <c:ext xmlns:c16="http://schemas.microsoft.com/office/drawing/2014/chart" uri="{C3380CC4-5D6E-409C-BE32-E72D297353CC}">
              <c16:uniqueId val="{00000007-A71C-4C61-91C1-360587B8B4D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0.28000000000000003</c:v>
                </c:pt>
                <c:pt idx="2">
                  <c:v>#N/A</c:v>
                </c:pt>
                <c:pt idx="3">
                  <c:v>0.25</c:v>
                </c:pt>
                <c:pt idx="4">
                  <c:v>#N/A</c:v>
                </c:pt>
                <c:pt idx="5">
                  <c:v>0</c:v>
                </c:pt>
                <c:pt idx="6">
                  <c:v>#N/A</c:v>
                </c:pt>
                <c:pt idx="7">
                  <c:v>0</c:v>
                </c:pt>
                <c:pt idx="8">
                  <c:v>#N/A</c:v>
                </c:pt>
                <c:pt idx="9">
                  <c:v>1.37</c:v>
                </c:pt>
              </c:numCache>
            </c:numRef>
          </c:val>
          <c:extLst>
            <c:ext xmlns:c16="http://schemas.microsoft.com/office/drawing/2014/chart" uri="{C3380CC4-5D6E-409C-BE32-E72D297353CC}">
              <c16:uniqueId val="{00000008-A71C-4C61-91C1-360587B8B4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4.1500000000000004</c:v>
                </c:pt>
                <c:pt idx="2">
                  <c:v>#N/A</c:v>
                </c:pt>
                <c:pt idx="3">
                  <c:v>3.7</c:v>
                </c:pt>
                <c:pt idx="4">
                  <c:v>#N/A</c:v>
                </c:pt>
                <c:pt idx="5">
                  <c:v>3.34</c:v>
                </c:pt>
                <c:pt idx="6">
                  <c:v>#N/A</c:v>
                </c:pt>
                <c:pt idx="7">
                  <c:v>3.97</c:v>
                </c:pt>
                <c:pt idx="8">
                  <c:v>#N/A</c:v>
                </c:pt>
                <c:pt idx="9">
                  <c:v>3.35</c:v>
                </c:pt>
              </c:numCache>
            </c:numRef>
          </c:val>
          <c:extLst>
            <c:ext xmlns:c16="http://schemas.microsoft.com/office/drawing/2014/chart" uri="{C3380CC4-5D6E-409C-BE32-E72D297353CC}">
              <c16:uniqueId val="{00000009-A71C-4C61-91C1-360587B8B4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c:v>
                </c:pt>
                <c:pt idx="5">
                  <c:v>289</c:v>
                </c:pt>
                <c:pt idx="8">
                  <c:v>272</c:v>
                </c:pt>
                <c:pt idx="11">
                  <c:v>256</c:v>
                </c:pt>
                <c:pt idx="14">
                  <c:v>235</c:v>
                </c:pt>
              </c:numCache>
            </c:numRef>
          </c:val>
          <c:extLst>
            <c:ext xmlns:c16="http://schemas.microsoft.com/office/drawing/2014/chart" uri="{C3380CC4-5D6E-409C-BE32-E72D297353CC}">
              <c16:uniqueId val="{00000000-A0DA-40AB-B47F-5A8A41A9F0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DA-40AB-B47F-5A8A41A9F0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DA-40AB-B47F-5A8A41A9F0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44</c:v>
                </c:pt>
                <c:pt idx="6">
                  <c:v>45</c:v>
                </c:pt>
                <c:pt idx="9">
                  <c:v>28</c:v>
                </c:pt>
                <c:pt idx="12">
                  <c:v>27</c:v>
                </c:pt>
              </c:numCache>
            </c:numRef>
          </c:val>
          <c:extLst>
            <c:ext xmlns:c16="http://schemas.microsoft.com/office/drawing/2014/chart" uri="{C3380CC4-5D6E-409C-BE32-E72D297353CC}">
              <c16:uniqueId val="{00000003-A0DA-40AB-B47F-5A8A41A9F0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107</c:v>
                </c:pt>
                <c:pt idx="3">
                  <c:v>116</c:v>
                </c:pt>
                <c:pt idx="6">
                  <c:v>121</c:v>
                </c:pt>
                <c:pt idx="9">
                  <c:v>117</c:v>
                </c:pt>
                <c:pt idx="12">
                  <c:v>109</c:v>
                </c:pt>
              </c:numCache>
            </c:numRef>
          </c:val>
          <c:extLst>
            <c:ext xmlns:c16="http://schemas.microsoft.com/office/drawing/2014/chart" uri="{C3380CC4-5D6E-409C-BE32-E72D297353CC}">
              <c16:uniqueId val="{00000004-A0DA-40AB-B47F-5A8A41A9F0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A-40AB-B47F-5A8A41A9F0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DA-40AB-B47F-5A8A41A9F0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285</c:v>
                </c:pt>
                <c:pt idx="3">
                  <c:v>258</c:v>
                </c:pt>
                <c:pt idx="6">
                  <c:v>231</c:v>
                </c:pt>
                <c:pt idx="9">
                  <c:v>204</c:v>
                </c:pt>
                <c:pt idx="12">
                  <c:v>180</c:v>
                </c:pt>
              </c:numCache>
            </c:numRef>
          </c:val>
          <c:extLst>
            <c:ext xmlns:c16="http://schemas.microsoft.com/office/drawing/2014/chart" uri="{C3380CC4-5D6E-409C-BE32-E72D297353CC}">
              <c16:uniqueId val="{00000007-A0DA-40AB-B47F-5A8A41A9F0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139</c:v>
                </c:pt>
                <c:pt idx="2">
                  <c:v>#N/A</c:v>
                </c:pt>
                <c:pt idx="3">
                  <c:v>#N/A</c:v>
                </c:pt>
                <c:pt idx="4">
                  <c:v>129</c:v>
                </c:pt>
                <c:pt idx="5">
                  <c:v>#N/A</c:v>
                </c:pt>
                <c:pt idx="6">
                  <c:v>#N/A</c:v>
                </c:pt>
                <c:pt idx="7">
                  <c:v>125</c:v>
                </c:pt>
                <c:pt idx="8">
                  <c:v>#N/A</c:v>
                </c:pt>
                <c:pt idx="9">
                  <c:v>#N/A</c:v>
                </c:pt>
                <c:pt idx="10">
                  <c:v>93</c:v>
                </c:pt>
                <c:pt idx="11">
                  <c:v>#N/A</c:v>
                </c:pt>
                <c:pt idx="12">
                  <c:v>#N/A</c:v>
                </c:pt>
                <c:pt idx="13">
                  <c:v>81</c:v>
                </c:pt>
                <c:pt idx="14">
                  <c:v>#N/A</c:v>
                </c:pt>
              </c:numCache>
            </c:numRef>
          </c:val>
          <c:smooth val="0"/>
          <c:extLst>
            <c:ext xmlns:c16="http://schemas.microsoft.com/office/drawing/2014/chart" uri="{C3380CC4-5D6E-409C-BE32-E72D297353CC}">
              <c16:uniqueId val="{00000008-A0DA-40AB-B47F-5A8A41A9F0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2389</c:v>
                </c:pt>
                <c:pt idx="5">
                  <c:v>2489</c:v>
                </c:pt>
                <c:pt idx="8">
                  <c:v>2200</c:v>
                </c:pt>
                <c:pt idx="11">
                  <c:v>1922</c:v>
                </c:pt>
                <c:pt idx="14">
                  <c:v>1789</c:v>
                </c:pt>
              </c:numCache>
            </c:numRef>
          </c:val>
          <c:extLst>
            <c:ext xmlns:c16="http://schemas.microsoft.com/office/drawing/2014/chart" uri="{C3380CC4-5D6E-409C-BE32-E72D297353CC}">
              <c16:uniqueId val="{00000000-89D4-4173-AA76-7C6F87124D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c:v>
                </c:pt>
                <c:pt idx="5">
                  <c:v>3</c:v>
                </c:pt>
                <c:pt idx="8">
                  <c:v>2</c:v>
                </c:pt>
                <c:pt idx="11">
                  <c:v>1</c:v>
                </c:pt>
                <c:pt idx="14">
                  <c:v>0</c:v>
                </c:pt>
              </c:numCache>
            </c:numRef>
          </c:val>
          <c:extLst>
            <c:ext xmlns:c16="http://schemas.microsoft.com/office/drawing/2014/chart" uri="{C3380CC4-5D6E-409C-BE32-E72D297353CC}">
              <c16:uniqueId val="{00000001-89D4-4173-AA76-7C6F87124D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1423</c:v>
                </c:pt>
                <c:pt idx="5">
                  <c:v>1639</c:v>
                </c:pt>
                <c:pt idx="8">
                  <c:v>1837</c:v>
                </c:pt>
                <c:pt idx="11">
                  <c:v>1838</c:v>
                </c:pt>
                <c:pt idx="14">
                  <c:v>1848</c:v>
                </c:pt>
              </c:numCache>
            </c:numRef>
          </c:val>
          <c:extLst>
            <c:ext xmlns:c16="http://schemas.microsoft.com/office/drawing/2014/chart" uri="{C3380CC4-5D6E-409C-BE32-E72D297353CC}">
              <c16:uniqueId val="{00000002-89D4-4173-AA76-7C6F87124D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D4-4173-AA76-7C6F87124D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D4-4173-AA76-7C6F87124D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D4-4173-AA76-7C6F87124D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368</c:v>
                </c:pt>
                <c:pt idx="3">
                  <c:v>401</c:v>
                </c:pt>
                <c:pt idx="6">
                  <c:v>378</c:v>
                </c:pt>
                <c:pt idx="9">
                  <c:v>397</c:v>
                </c:pt>
                <c:pt idx="12">
                  <c:v>351</c:v>
                </c:pt>
              </c:numCache>
            </c:numRef>
          </c:val>
          <c:extLst>
            <c:ext xmlns:c16="http://schemas.microsoft.com/office/drawing/2014/chart" uri="{C3380CC4-5D6E-409C-BE32-E72D297353CC}">
              <c16:uniqueId val="{00000006-89D4-4173-AA76-7C6F87124D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251</c:v>
                </c:pt>
                <c:pt idx="3">
                  <c:v>207</c:v>
                </c:pt>
                <c:pt idx="6">
                  <c:v>172</c:v>
                </c:pt>
                <c:pt idx="9">
                  <c:v>145</c:v>
                </c:pt>
                <c:pt idx="12">
                  <c:v>122</c:v>
                </c:pt>
              </c:numCache>
            </c:numRef>
          </c:val>
          <c:extLst>
            <c:ext xmlns:c16="http://schemas.microsoft.com/office/drawing/2014/chart" uri="{C3380CC4-5D6E-409C-BE32-E72D297353CC}">
              <c16:uniqueId val="{00000007-89D4-4173-AA76-7C6F87124D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518</c:v>
                </c:pt>
                <c:pt idx="3">
                  <c:v>444</c:v>
                </c:pt>
                <c:pt idx="6">
                  <c:v>401</c:v>
                </c:pt>
                <c:pt idx="9">
                  <c:v>449</c:v>
                </c:pt>
                <c:pt idx="12">
                  <c:v>432</c:v>
                </c:pt>
              </c:numCache>
            </c:numRef>
          </c:val>
          <c:extLst>
            <c:ext xmlns:c16="http://schemas.microsoft.com/office/drawing/2014/chart" uri="{C3380CC4-5D6E-409C-BE32-E72D297353CC}">
              <c16:uniqueId val="{00000008-89D4-4173-AA76-7C6F87124D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D4-4173-AA76-7C6F87124D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1736</c:v>
                </c:pt>
                <c:pt idx="3">
                  <c:v>1534</c:v>
                </c:pt>
                <c:pt idx="6">
                  <c:v>1433</c:v>
                </c:pt>
                <c:pt idx="9">
                  <c:v>1337</c:v>
                </c:pt>
                <c:pt idx="12">
                  <c:v>1269</c:v>
                </c:pt>
              </c:numCache>
            </c:numRef>
          </c:val>
          <c:extLst>
            <c:ext xmlns:c16="http://schemas.microsoft.com/office/drawing/2014/chart" uri="{C3380CC4-5D6E-409C-BE32-E72D297353CC}">
              <c16:uniqueId val="{0000000A-89D4-4173-AA76-7C6F87124D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D4-4173-AA76-7C6F87124D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720</c:v>
                </c:pt>
                <c:pt idx="1">
                  <c:v>715</c:v>
                </c:pt>
                <c:pt idx="2">
                  <c:v>715</c:v>
                </c:pt>
              </c:numCache>
            </c:numRef>
          </c:val>
          <c:extLst>
            <c:ext xmlns:c16="http://schemas.microsoft.com/office/drawing/2014/chart" uri="{C3380CC4-5D6E-409C-BE32-E72D297353CC}">
              <c16:uniqueId val="{00000000-9EDC-4C57-A27A-0106BD802E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277</c:v>
                </c:pt>
                <c:pt idx="1">
                  <c:v>303</c:v>
                </c:pt>
                <c:pt idx="2">
                  <c:v>334</c:v>
                </c:pt>
              </c:numCache>
            </c:numRef>
          </c:val>
          <c:extLst>
            <c:ext xmlns:c16="http://schemas.microsoft.com/office/drawing/2014/chart" uri="{C3380CC4-5D6E-409C-BE32-E72D297353CC}">
              <c16:uniqueId val="{00000001-9EDC-4C57-A27A-0106BD802E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839</c:v>
                </c:pt>
                <c:pt idx="1">
                  <c:v>818</c:v>
                </c:pt>
                <c:pt idx="2">
                  <c:v>797</c:v>
                </c:pt>
              </c:numCache>
            </c:numRef>
          </c:val>
          <c:extLst>
            <c:ext xmlns:c16="http://schemas.microsoft.com/office/drawing/2014/chart" uri="{C3380CC4-5D6E-409C-BE32-E72D297353CC}">
              <c16:uniqueId val="{00000002-9EDC-4C57-A27A-0106BD802E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{AD67C41A-D8C4-46DF-8B90-8C754CC65BC3}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7A-4424-BC57-FE79EDD4B3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{6E44606D-18F0-41BD-B13D-BB8D56714077}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A-4424-BC57-FE79EDD4B3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{923EE6AF-E8BA-4AC6-9EC5-966B08213158}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A-4424-BC57-FE79EDD4B3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{84000E3E-06B3-4B61-922A-48A82A74D17E}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A-4424-BC57-FE79EDD4B3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{5E08BBA1-1C89-49E3-A557-7CE47D620F11}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A-4424-BC57-FE79EDD4B3F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{9161E764-6C4C-47A7-BF12-86F37EFED623}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7A-4424-BC57-FE79EDD4B3F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{73BA0AE4-943A-457C-900D-58BE5A265BF4}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7A-4424-BC57-FE79EDD4B3F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{250405B3-8616-42D0-AF35-33F27CE8802D}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7A-4424-BC57-FE79EDD4B3F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{AFEC3858-7608-4D43-BAAA-221D051F9EE4}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7A-4424-BC57-FE79EDD4B3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64.8</c:v>
                </c:pt>
                <c:pt idx="24">
                  <c:v>66.400000000000006</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7A-4424-BC57-FE79EDD4B3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{5C0881F9-C956-44BE-9737-D308B709F636}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7A-4424-BC57-FE79EDD4B3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{D8676233-202D-43E2-A7C8-DA98A3DFB36E}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A-4424-BC57-FE79EDD4B3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{D60973E0-2B1A-49F5-9E1A-0D9F5E274F14}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A-4424-BC57-FE79EDD4B3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{61C2DD96-235B-4B6D-A806-955FD6851489}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A-4424-BC57-FE79EDD4B3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{877DD305-BA82-415A-838A-994831847F60}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A-4424-BC57-FE79EDD4B3F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{433468E4-B03B-4FA1-99C1-909DA8B3BC7E}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7A-4424-BC57-FE79EDD4B3F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{6A779916-0B99-447B-8721-3752F246560B}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7A-4424-BC57-FE79EDD4B3F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{60611C5A-B441-460A-8838-4C0EBD63FBF5}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7A-4424-BC57-FE79EDD4B3F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{906487F4-8371-4686-9B05-1D7A1AD8AF77}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7A-4424-BC57-FE79EDD4B3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A7A-4424-BC57-FE79EDD4B3F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{58EE0A27-0321-40C0-9648-674E4525A419}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9F-4F9E-A45A-EA538BE083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{5BFBFF40-8455-403B-B683-BF80CE6EE3FA}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9F-4F9E-A45A-EA538BE083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{3D4CEA57-D00E-4872-A027-37A60BEB3458}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9F-4F9E-A45A-EA538BE083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{3711645F-896B-4B1D-9118-062CB547F106}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9F-4F9E-A45A-EA538BE083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{77850599-4316-4DBF-9556-741D9CE319EC}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9F-4F9E-A45A-EA538BE083F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{95A04858-12C9-4AF3-A980-4469081C01E2}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9F-4F9E-A45A-EA538BE083F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{C8108D80-4DDF-4884-8507-8FAFCB6D1AFF}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9F-4F9E-A45A-EA538BE083F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{B7F2E598-21B7-4B7C-A3DA-3A37E1E4A38B}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9F-4F9E-A45A-EA538BE083F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{30233626-D32E-4452-A3C1-01FB858642A5}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9F-4F9E-A45A-EA538BE083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10.4</c:v>
                </c:pt>
                <c:pt idx="16">
                  <c:v>9.8000000000000007</c:v>
                </c:pt>
                <c:pt idx="24">
                  <c:v>8.9</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9F-4F9E-A45A-EA538BE083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{D0C7EABF-D6DF-4BB5-90F2-F0E79A1268F2}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9F-4F9E-A45A-EA538BE083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{AE81B0F0-7769-4CB7-92E8-67AD9DC3BEE8}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9F-4F9E-A45A-EA538BE083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{C1D5D26F-6CE9-4B0E-8620-BDD1CD79BA0D}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9F-4F9E-A45A-EA538BE083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{2100CA8E-777D-4443-BB78-2DEFF8819772}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9F-4F9E-A45A-EA538BE083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{3863F9D6-1A16-475B-97A5-A17D0E675172}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9F-4F9E-A45A-EA538BE083F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{36292C67-C9A7-49FC-B75E-5E8AAF625441}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9F-4F9E-A45A-EA538BE083F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{841A217D-71AD-4E4D-8A13-6F2877B12F43}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9F-4F9E-A45A-EA538BE083F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{E6AA24DF-F23F-4B63-BAE6-7EA0C8C5C8AC}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9F-4F9E-A45A-EA538BE083F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{7139A3CD-BAD2-4D87-BC73-03993B0CCB73}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9F-4F9E-A45A-EA538BE08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9F-4F9E-A45A-EA538BE083F8}"/>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人口の減少や全国平均を上回る高齢化率（令和元年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　</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％）に加え、長引く景気低迷や漁業不振などから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ポイントと類似団体を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今後も自主財源の根幹である村税の収納率向上に努めるとともに、緊急に必要な事業を峻別し、行財政の効率化に努めることにより、財政の健全化を図る。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9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年度から実施している職員の給与カット（令和元年度　特別職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％、等）による人件費の削減や投資的経費の抑制による公債費の削減等により対前年度比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ポイント減となり、類似団体平均で比べると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さらに進めるとともに、すべての事務事業の優先度を厳しく点検し、優先度の低い事務事業については計画的に廃止・縮小を進める。また、事務的経費の削減に取り組み、経常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27305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401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43392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001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161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147955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825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148396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これまでに実施した退職者不補充等による職員数の削減や給与カット、さらにはゴミ・し尿処理業務や消防業務等が一部事務組合への負担金で決算されるため、類似団体平均を下回っている。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％増の要因としては、各地区消火栓用格納箱整備により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百万円、指定管理委託料で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百万円の増となったことが考えられる。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ただし、一部事務組合負担金や公営企業会計繰出金といった費用を加味した場合、人口一人当たりの決算額は増加するため、今後はこれらを含めた経費について、抑制していく必要がある。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118988</xdr:rowOff>
    </xdr:from>
    <xdr:to>
      <xdr:col>23</xdr:col>
      <xdr:colOff>133350</xdr:colOff>
      <xdr:row>82</xdr:row>
      <xdr:rowOff>162443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77888"/>
          <a:ext cx="838200" cy="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108527</xdr:rowOff>
    </xdr:from>
    <xdr:to>
      <xdr:col>19</xdr:col>
      <xdr:colOff>133350</xdr:colOff>
      <xdr:row>82</xdr:row>
      <xdr:rowOff>118988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742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108527</xdr:rowOff>
    </xdr:from>
    <xdr:to>
      <xdr:col>15</xdr:col>
      <xdr:colOff>82550</xdr:colOff>
      <xdr:row>82</xdr:row>
      <xdr:rowOff>108565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6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108565</xdr:rowOff>
    </xdr:from>
    <xdr:to>
      <xdr:col>11</xdr:col>
      <xdr:colOff>31750</xdr:colOff>
      <xdr:row>82</xdr:row>
      <xdr:rowOff>119343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67465"/>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111643</xdr:rowOff>
    </xdr:from>
    <xdr:to>
      <xdr:col>23</xdr:col>
      <xdr:colOff>184150</xdr:colOff>
      <xdr:row>83</xdr:row>
      <xdr:rowOff>41793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128170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68188</xdr:rowOff>
    </xdr:from>
    <xdr:to>
      <xdr:col>19</xdr:col>
      <xdr:colOff>184150</xdr:colOff>
      <xdr:row>82</xdr:row>
      <xdr:rowOff>169788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57727</xdr:rowOff>
    </xdr:from>
    <xdr:to>
      <xdr:col>15</xdr:col>
      <xdr:colOff>133350</xdr:colOff>
      <xdr:row>82</xdr:row>
      <xdr:rowOff>159327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169504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57765</xdr:rowOff>
    </xdr:from>
    <xdr:to>
      <xdr:col>11</xdr:col>
      <xdr:colOff>82550</xdr:colOff>
      <xdr:row>82</xdr:row>
      <xdr:rowOff>159365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169542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68543</xdr:rowOff>
    </xdr:from>
    <xdr:to>
      <xdr:col>7</xdr:col>
      <xdr:colOff>31750</xdr:colOff>
      <xdr:row>82</xdr:row>
      <xdr:rowOff>170143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厳しい財政状況の中、財源確保として平成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年度まで職員の本給をカット（特別職</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％カットや時間外勤務手当の上限設定（給料の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％）、管理職手当の凍結及び特別勤務手当の廃止を行ってきた。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令和元年度においては、特別職の給料カット（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％）及び管理職手当のカット（</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％）等を行っており、類似団体平均とさほど変わらない状態となっていることから、今後もこの状態を維持するため、引き続き給与の適正化に努めていく。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139277</xdr:rowOff>
    </xdr:from>
    <xdr:to>
      <xdr:col>77</xdr:col>
      <xdr:colOff>44450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5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109643</xdr:rowOff>
    </xdr:from>
    <xdr:to>
      <xdr:col>72</xdr:col>
      <xdr:colOff>203200</xdr:colOff>
      <xdr:row>87</xdr:row>
      <xdr:rowOff>139277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5434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87</xdr:row>
      <xdr:rowOff>66887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434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88477</xdr:rowOff>
    </xdr:from>
    <xdr:to>
      <xdr:col>73</xdr:col>
      <xdr:colOff>44450</xdr:colOff>
      <xdr:row>88</xdr:row>
      <xdr:rowOff>18627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127864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年度までは採用者なし）が大きな要因となり、その後は定員管理適正化計画に則り退職者数と採用者数の均衡を図ることにより、類似団体平均を下回った状態が続いている。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今後も「佐井村行財政改革大綱」及び「佐井村第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次長期総合計画」に基づき、組織機構の合理化、事務事業の見直しをさらに進め、職員数の適正化を図る。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10578</xdr:rowOff>
    </xdr:from>
    <xdr:to>
      <xdr:col>81</xdr:col>
      <xdr:colOff>44450</xdr:colOff>
      <xdr:row>60</xdr:row>
      <xdr:rowOff>57803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7578"/>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161689</xdr:rowOff>
    </xdr:from>
    <xdr:to>
      <xdr:col>77</xdr:col>
      <xdr:colOff>44450</xdr:colOff>
      <xdr:row>60</xdr:row>
      <xdr:rowOff>10578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77239"/>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128941</xdr:rowOff>
    </xdr:from>
    <xdr:to>
      <xdr:col>72</xdr:col>
      <xdr:colOff>203200</xdr:colOff>
      <xdr:row>59</xdr:row>
      <xdr:rowOff>161689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4449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89299</xdr:rowOff>
    </xdr:from>
    <xdr:to>
      <xdr:col>68</xdr:col>
      <xdr:colOff>152400</xdr:colOff>
      <xdr:row>59</xdr:row>
      <xdr:rowOff>128941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0484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7003</xdr:rowOff>
    </xdr:from>
    <xdr:to>
      <xdr:col>81</xdr:col>
      <xdr:colOff>95250</xdr:colOff>
      <xdr:row>60</xdr:row>
      <xdr:rowOff>108603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23530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131228</xdr:rowOff>
    </xdr:from>
    <xdr:to>
      <xdr:col>77</xdr:col>
      <xdr:colOff>95250</xdr:colOff>
      <xdr:row>60</xdr:row>
      <xdr:rowOff>61378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71555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110889</xdr:rowOff>
    </xdr:from>
    <xdr:to>
      <xdr:col>73</xdr:col>
      <xdr:colOff>44450</xdr:colOff>
      <xdr:row>60</xdr:row>
      <xdr:rowOff>41039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51216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78141</xdr:rowOff>
    </xdr:from>
    <xdr:to>
      <xdr:col>68</xdr:col>
      <xdr:colOff>203200</xdr:colOff>
      <xdr:row>60</xdr:row>
      <xdr:rowOff>8291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18468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38499</xdr:rowOff>
    </xdr:from>
    <xdr:to>
      <xdr:col>64</xdr:col>
      <xdr:colOff>152400</xdr:colOff>
      <xdr:row>59</xdr:row>
      <xdr:rowOff>140099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普通建設事業費の縮減等による公債費の削減により比率が下がってきているものの、いまだに類似団体平均を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ポイント上回っている状態である。徐々に類似団体平均に近づいてきているものの、今後大規模工事分の償還も控えており、公債費比率は増加する見込みである。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今後も事業の取捨選択を徹底するとともに、新規の地方債の発行にあたっては厳選し計画的に進めることにより、公債費比率の改善に努める。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143764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012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42</xdr:row>
      <xdr:rowOff>15748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7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44704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160528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ポイント上回ったものの、類似団体平均を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ポイント下回っている。これは過去に実施した退職者不補充や平成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年度から継続している給与カットが大きく影響している。また、ゴミ・し尿処理業務や消防業務を一部事務組合で行っていることも下回っている要因として考えられる。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今後も職員数の適正化を維持していくとともに、人件費の抑制に努める。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ポイント増となった、これはゴミ収集に関する委託料及び各施設の設備等の保守・点検業務、制度改正等によるシステム改修、村単独で実施しているものを含めた各種イベント（三上剛太郎生誕</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周年祭など）経費の増大が大きく影響している。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01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01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ポイント下回っており、横這いとなっているものの障害者自立支援給付費や乳幼児医療扶助費、児童・生徒に対する医療費扶助費は増額傾向にある。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今後は事業内容の精査・見直しを進めていき、扶助費の抑制に努める。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その他に係るものは繰出金及び維持補修費となっており、類似団体平均を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たが、繰出金については地理的条件による集落の点在のため費用が嵩んでいる状態で、さらに各給排水施設の老朽化が進んでいるため維持管理費用が高止まり、その解消のため長寿命化計画の策定等でも負担が大きくなってき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公営企業会計については独立採算の原則に立ち返った料金の見直しによる健全化を図ることなどにより、普通会計の負担を減らしていくよう努める。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88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いまだに類似団体平均を大きく上回っている。これは、ゴミ・し尿処理業務や消防業務などを一部事務組合で行っていることが影響しており、補助費等のうち経常経費一般財源等に占める割合については、</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今後も村単独補助金の見直しに加え、一部事務組合負担金についても注視していく必要がある。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558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512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129286</xdr:rowOff>
    </xdr:from>
    <xdr:to>
      <xdr:col>69</xdr:col>
      <xdr:colOff>92075</xdr:colOff>
      <xdr:row>39</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815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78486</xdr:rowOff>
    </xdr:from>
    <xdr:to>
      <xdr:col>65</xdr:col>
      <xdr:colOff>53975</xdr:colOff>
      <xdr:row>40</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ポイント下回った。数年は減少傾向となると考えられるが、各施設の長寿命化事業や防災関係事業等で多額の借入を行っているため、償還が始まると類似団体平均を上回る可能性がある。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一般会計・特別会計ともに減少傾向にはあるものの、近年はやむを得ない多額の借入が続いていることから、今後も他の事業と調整を図りながら地方債発行の抑制に努める。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66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16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7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これは補助費等と物件費が主な要因であり、特に一部事務組合（下北地域広域行政事務組合）への負担金が大きく影響している。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今後は、一部事務組合負担金の推移に十分に留意するとともに、業務委託料についても、事業の必要性を十分に検討し、最小限の事業実施に努める。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121286</xdr:rowOff>
    </xdr:from>
    <xdr:to>
      <xdr:col>82</xdr:col>
      <xdr:colOff>107950</xdr:colOff>
      <xdr:row>77</xdr:row>
      <xdr:rowOff>147002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22936"/>
          <a:ext cx="8382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121286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143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101282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80061"/>
          <a:ext cx="889000" cy="1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96202</xdr:rowOff>
    </xdr:from>
    <xdr:to>
      <xdr:col>82</xdr:col>
      <xdr:colOff>158750</xdr:colOff>
      <xdr:row>78</xdr:row>
      <xdr:rowOff>26352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68279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70486</xdr:rowOff>
    </xdr:from>
    <xdr:to>
      <xdr:col>78</xdr:col>
      <xdr:colOff>120650</xdr:colOff>
      <xdr:row>78</xdr:row>
      <xdr:rowOff>636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156863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50482</xdr:rowOff>
    </xdr:from>
    <xdr:to>
      <xdr:col>65</xdr:col>
      <xdr:colOff>53975</xdr:colOff>
      <xdr:row>77</xdr:row>
      <xdr:rowOff>152082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41342</xdr:rowOff>
    </xdr:from>
    <xdr:to>
      <xdr:col>29</xdr:col>
      <xdr:colOff>127000</xdr:colOff>
      <xdr:row>17</xdr:row>
      <xdr:rowOff>77017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03617"/>
          <a:ext cx="647700" cy="3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77017</xdr:rowOff>
    </xdr:from>
    <xdr:to>
      <xdr:col>26</xdr:col>
      <xdr:colOff>50800</xdr:colOff>
      <xdr:row>17</xdr:row>
      <xdr:rowOff>110360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9292"/>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110360</xdr:rowOff>
    </xdr:from>
    <xdr:to>
      <xdr:col>22</xdr:col>
      <xdr:colOff>114300</xdr:colOff>
      <xdr:row>17</xdr:row>
      <xdr:rowOff>126171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72635"/>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126171</xdr:rowOff>
    </xdr:from>
    <xdr:to>
      <xdr:col>18</xdr:col>
      <xdr:colOff>177800</xdr:colOff>
      <xdr:row>17</xdr:row>
      <xdr:rowOff>128381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8844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161992</xdr:rowOff>
    </xdr:from>
    <xdr:to>
      <xdr:col>29</xdr:col>
      <xdr:colOff>177800</xdr:colOff>
      <xdr:row>17</xdr:row>
      <xdr:rowOff>92142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26217</xdr:rowOff>
    </xdr:from>
    <xdr:to>
      <xdr:col>26</xdr:col>
      <xdr:colOff>101600</xdr:colOff>
      <xdr:row>17</xdr:row>
      <xdr:rowOff>127817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137994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59560</xdr:rowOff>
    </xdr:from>
    <xdr:to>
      <xdr:col>22</xdr:col>
      <xdr:colOff>165100</xdr:colOff>
      <xdr:row>17</xdr:row>
      <xdr:rowOff>161160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171337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75371</xdr:rowOff>
    </xdr:from>
    <xdr:to>
      <xdr:col>19</xdr:col>
      <xdr:colOff>38100</xdr:colOff>
      <xdr:row>18</xdr:row>
      <xdr:rowOff>5521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3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77581</xdr:rowOff>
    </xdr:from>
    <xdr:to>
      <xdr:col>15</xdr:col>
      <xdr:colOff>101600</xdr:colOff>
      <xdr:row>18</xdr:row>
      <xdr:rowOff>7731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17908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215895</xdr:rowOff>
    </xdr:from>
    <xdr:to>
      <xdr:col>29</xdr:col>
      <xdr:colOff>127000</xdr:colOff>
      <xdr:row>35</xdr:row>
      <xdr:rowOff>240835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26245"/>
          <a:ext cx="6477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111089</xdr:rowOff>
    </xdr:from>
    <xdr:to>
      <xdr:col>26</xdr:col>
      <xdr:colOff>50800</xdr:colOff>
      <xdr:row>35</xdr:row>
      <xdr:rowOff>215895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21439"/>
          <a:ext cx="698500" cy="10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107393</xdr:rowOff>
    </xdr:from>
    <xdr:to>
      <xdr:col>22</xdr:col>
      <xdr:colOff>114300</xdr:colOff>
      <xdr:row>35</xdr:row>
      <xdr:rowOff>111089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17743"/>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92626</xdr:rowOff>
    </xdr:from>
    <xdr:to>
      <xdr:col>18</xdr:col>
      <xdr:colOff>177800</xdr:colOff>
      <xdr:row>35</xdr:row>
      <xdr:rowOff>107393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02976"/>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190035</xdr:rowOff>
    </xdr:from>
    <xdr:to>
      <xdr:col>29</xdr:col>
      <xdr:colOff>177800</xdr:colOff>
      <xdr:row>35</xdr:row>
      <xdr:rowOff>291635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162112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165095</xdr:rowOff>
    </xdr:from>
    <xdr:to>
      <xdr:col>26</xdr:col>
      <xdr:colOff>101600</xdr:colOff>
      <xdr:row>35</xdr:row>
      <xdr:rowOff>266695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276872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60289</xdr:rowOff>
    </xdr:from>
    <xdr:to>
      <xdr:col>22</xdr:col>
      <xdr:colOff>165100</xdr:colOff>
      <xdr:row>35</xdr:row>
      <xdr:rowOff>161889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7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172066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3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56593</xdr:rowOff>
    </xdr:from>
    <xdr:to>
      <xdr:col>19</xdr:col>
      <xdr:colOff>38100</xdr:colOff>
      <xdr:row>35</xdr:row>
      <xdr:rowOff>158193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6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168371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41826</xdr:rowOff>
    </xdr:from>
    <xdr:to>
      <xdr:col>15</xdr:col>
      <xdr:colOff>101600</xdr:colOff>
      <xdr:row>35</xdr:row>
      <xdr:rowOff>143426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5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153603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2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35776</xdr:rowOff>
    </xdr:from>
    <xdr:to>
      <xdr:col>24</xdr:col>
      <xdr:colOff>63500</xdr:colOff>
      <xdr:row>37</xdr:row>
      <xdr:rowOff>64334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9426"/>
          <a:ext cx="8382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64334</xdr:rowOff>
    </xdr:from>
    <xdr:to>
      <xdr:col>19</xdr:col>
      <xdr:colOff>177800</xdr:colOff>
      <xdr:row>37</xdr:row>
      <xdr:rowOff>90185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798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90185</xdr:rowOff>
    </xdr:from>
    <xdr:to>
      <xdr:col>15</xdr:col>
      <xdr:colOff>50800</xdr:colOff>
      <xdr:row>37</xdr:row>
      <xdr:rowOff>95070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3835"/>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95070</xdr:rowOff>
    </xdr:from>
    <xdr:to>
      <xdr:col>10</xdr:col>
      <xdr:colOff>114300</xdr:colOff>
      <xdr:row>37</xdr:row>
      <xdr:rowOff>103076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8720"/>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156426</xdr:rowOff>
    </xdr:from>
    <xdr:to>
      <xdr:col>24</xdr:col>
      <xdr:colOff>114300</xdr:colOff>
      <xdr:row>37</xdr:row>
      <xdr:rowOff>86576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134853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13534</xdr:rowOff>
    </xdr:from>
    <xdr:to>
      <xdr:col>20</xdr:col>
      <xdr:colOff>38100</xdr:colOff>
      <xdr:row>37</xdr:row>
      <xdr:rowOff>115134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106261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39385</xdr:rowOff>
    </xdr:from>
    <xdr:to>
      <xdr:col>15</xdr:col>
      <xdr:colOff>101600</xdr:colOff>
      <xdr:row>37</xdr:row>
      <xdr:rowOff>140985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132112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44270</xdr:rowOff>
    </xdr:from>
    <xdr:to>
      <xdr:col>10</xdr:col>
      <xdr:colOff>165100</xdr:colOff>
      <xdr:row>37</xdr:row>
      <xdr:rowOff>145870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136996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52276</xdr:rowOff>
    </xdr:from>
    <xdr:to>
      <xdr:col>6</xdr:col>
      <xdr:colOff>38100</xdr:colOff>
      <xdr:row>37</xdr:row>
      <xdr:rowOff>153876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145004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63101</xdr:rowOff>
    </xdr:from>
    <xdr:to>
      <xdr:col>24</xdr:col>
      <xdr:colOff>63500</xdr:colOff>
      <xdr:row>57</xdr:row>
      <xdr:rowOff>96318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5751"/>
          <a:ext cx="8382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94091</xdr:rowOff>
    </xdr:from>
    <xdr:to>
      <xdr:col>19</xdr:col>
      <xdr:colOff>177800</xdr:colOff>
      <xdr:row>57</xdr:row>
      <xdr:rowOff>96318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674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80194</xdr:rowOff>
    </xdr:from>
    <xdr:to>
      <xdr:col>15</xdr:col>
      <xdr:colOff>50800</xdr:colOff>
      <xdr:row>57</xdr:row>
      <xdr:rowOff>94091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2844"/>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72769</xdr:rowOff>
    </xdr:from>
    <xdr:to>
      <xdr:col>10</xdr:col>
      <xdr:colOff>114300</xdr:colOff>
      <xdr:row>57</xdr:row>
      <xdr:rowOff>80194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5419"/>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12301</xdr:rowOff>
    </xdr:from>
    <xdr:to>
      <xdr:col>24</xdr:col>
      <xdr:colOff>114300</xdr:colOff>
      <xdr:row>57</xdr:row>
      <xdr:rowOff>113901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35178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45518</xdr:rowOff>
    </xdr:from>
    <xdr:to>
      <xdr:col>20</xdr:col>
      <xdr:colOff>38100</xdr:colOff>
      <xdr:row>57</xdr:row>
      <xdr:rowOff>147118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138245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1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43291</xdr:rowOff>
    </xdr:from>
    <xdr:to>
      <xdr:col>15</xdr:col>
      <xdr:colOff>101600</xdr:colOff>
      <xdr:row>57</xdr:row>
      <xdr:rowOff>144891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161418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29394</xdr:rowOff>
    </xdr:from>
    <xdr:to>
      <xdr:col>10</xdr:col>
      <xdr:colOff>165100</xdr:colOff>
      <xdr:row>57</xdr:row>
      <xdr:rowOff>130994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21969</xdr:rowOff>
    </xdr:from>
    <xdr:to>
      <xdr:col>6</xdr:col>
      <xdr:colOff>38100</xdr:colOff>
      <xdr:row>57</xdr:row>
      <xdr:rowOff>123569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140096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90903</xdr:rowOff>
    </xdr:from>
    <xdr:to>
      <xdr:col>24</xdr:col>
      <xdr:colOff>63500</xdr:colOff>
      <xdr:row>78</xdr:row>
      <xdr:rowOff>100290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4003"/>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79555</xdr:rowOff>
    </xdr:from>
    <xdr:to>
      <xdr:col>19</xdr:col>
      <xdr:colOff>177800</xdr:colOff>
      <xdr:row>78</xdr:row>
      <xdr:rowOff>100290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2655"/>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79555</xdr:rowOff>
    </xdr:from>
    <xdr:to>
      <xdr:col>15</xdr:col>
      <xdr:colOff>50800</xdr:colOff>
      <xdr:row>78</xdr:row>
      <xdr:rowOff>100595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2655"/>
          <a:ext cx="889000" cy="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71802</xdr:rowOff>
    </xdr:from>
    <xdr:to>
      <xdr:col>10</xdr:col>
      <xdr:colOff>114300</xdr:colOff>
      <xdr:row>78</xdr:row>
      <xdr:rowOff>100595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4902"/>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40103</xdr:rowOff>
    </xdr:from>
    <xdr:to>
      <xdr:col>24</xdr:col>
      <xdr:colOff>114300</xdr:colOff>
      <xdr:row>78</xdr:row>
      <xdr:rowOff>141703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126480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49490</xdr:rowOff>
    </xdr:from>
    <xdr:to>
      <xdr:col>20</xdr:col>
      <xdr:colOff>38100</xdr:colOff>
      <xdr:row>78</xdr:row>
      <xdr:rowOff>151090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142217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28755</xdr:rowOff>
    </xdr:from>
    <xdr:to>
      <xdr:col>15</xdr:col>
      <xdr:colOff>101600</xdr:colOff>
      <xdr:row>78</xdr:row>
      <xdr:rowOff>130355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121482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49795</xdr:rowOff>
    </xdr:from>
    <xdr:to>
      <xdr:col>10</xdr:col>
      <xdr:colOff>165100</xdr:colOff>
      <xdr:row>78</xdr:row>
      <xdr:rowOff>151395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142522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21002</xdr:rowOff>
    </xdr:from>
    <xdr:to>
      <xdr:col>6</xdr:col>
      <xdr:colOff>38100</xdr:colOff>
      <xdr:row>78</xdr:row>
      <xdr:rowOff>122602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113729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106829</xdr:rowOff>
    </xdr:from>
    <xdr:to>
      <xdr:col>24</xdr:col>
      <xdr:colOff>63500</xdr:colOff>
      <xdr:row>98</xdr:row>
      <xdr:rowOff>113937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08929"/>
          <a:ext cx="8382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112289</xdr:rowOff>
    </xdr:from>
    <xdr:to>
      <xdr:col>19</xdr:col>
      <xdr:colOff>177800</xdr:colOff>
      <xdr:row>98</xdr:row>
      <xdr:rowOff>113937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4389"/>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95310</xdr:rowOff>
    </xdr:from>
    <xdr:to>
      <xdr:col>15</xdr:col>
      <xdr:colOff>50800</xdr:colOff>
      <xdr:row>98</xdr:row>
      <xdr:rowOff>112289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97410"/>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95310</xdr:rowOff>
    </xdr:from>
    <xdr:to>
      <xdr:col>10</xdr:col>
      <xdr:colOff>114300</xdr:colOff>
      <xdr:row>98</xdr:row>
      <xdr:rowOff>119345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7410"/>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56029</xdr:rowOff>
    </xdr:from>
    <xdr:to>
      <xdr:col>24</xdr:col>
      <xdr:colOff>114300</xdr:colOff>
      <xdr:row>98</xdr:row>
      <xdr:rowOff>157629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63137</xdr:rowOff>
    </xdr:from>
    <xdr:to>
      <xdr:col>20</xdr:col>
      <xdr:colOff>38100</xdr:colOff>
      <xdr:row>98</xdr:row>
      <xdr:rowOff>164737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61489</xdr:rowOff>
    </xdr:from>
    <xdr:to>
      <xdr:col>15</xdr:col>
      <xdr:colOff>101600</xdr:colOff>
      <xdr:row>98</xdr:row>
      <xdr:rowOff>163089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44510</xdr:rowOff>
    </xdr:from>
    <xdr:to>
      <xdr:col>10</xdr:col>
      <xdr:colOff>165100</xdr:colOff>
      <xdr:row>98</xdr:row>
      <xdr:rowOff>146110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68545</xdr:rowOff>
    </xdr:from>
    <xdr:to>
      <xdr:col>6</xdr:col>
      <xdr:colOff>38100</xdr:colOff>
      <xdr:row>98</xdr:row>
      <xdr:rowOff>170145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52274</xdr:rowOff>
    </xdr:from>
    <xdr:to>
      <xdr:col>55</xdr:col>
      <xdr:colOff>0</xdr:colOff>
      <xdr:row>37</xdr:row>
      <xdr:rowOff>76922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95924"/>
          <a:ext cx="838200" cy="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76922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69507"/>
          <a:ext cx="8890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25857</xdr:rowOff>
    </xdr:from>
    <xdr:to>
      <xdr:col>45</xdr:col>
      <xdr:colOff>177800</xdr:colOff>
      <xdr:row>37</xdr:row>
      <xdr:rowOff>95603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69507"/>
          <a:ext cx="8890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45079</xdr:rowOff>
    </xdr:from>
    <xdr:to>
      <xdr:col>41</xdr:col>
      <xdr:colOff>50800</xdr:colOff>
      <xdr:row>37</xdr:row>
      <xdr:rowOff>95603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88729"/>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xdr:rowOff>
    </xdr:from>
    <xdr:to>
      <xdr:col>55</xdr:col>
      <xdr:colOff>50800</xdr:colOff>
      <xdr:row>37</xdr:row>
      <xdr:rowOff>103074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24351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26122</xdr:rowOff>
    </xdr:from>
    <xdr:to>
      <xdr:col>50</xdr:col>
      <xdr:colOff>165100</xdr:colOff>
      <xdr:row>37</xdr:row>
      <xdr:rowOff>127722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144249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146507</xdr:rowOff>
    </xdr:from>
    <xdr:to>
      <xdr:col>46</xdr:col>
      <xdr:colOff>38100</xdr:colOff>
      <xdr:row>37</xdr:row>
      <xdr:rowOff>76657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93184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44803</xdr:rowOff>
    </xdr:from>
    <xdr:to>
      <xdr:col>41</xdr:col>
      <xdr:colOff>101600</xdr:colOff>
      <xdr:row>37</xdr:row>
      <xdr:rowOff>146403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162930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165729</xdr:rowOff>
    </xdr:from>
    <xdr:to>
      <xdr:col>36</xdr:col>
      <xdr:colOff>165100</xdr:colOff>
      <xdr:row>37</xdr:row>
      <xdr:rowOff>95879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112406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153362</xdr:rowOff>
    </xdr:from>
    <xdr:to>
      <xdr:col>55</xdr:col>
      <xdr:colOff>0</xdr:colOff>
      <xdr:row>58</xdr:row>
      <xdr:rowOff>155622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97462"/>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153699</xdr:rowOff>
    </xdr:from>
    <xdr:to>
      <xdr:col>50</xdr:col>
      <xdr:colOff>114300</xdr:colOff>
      <xdr:row>58</xdr:row>
      <xdr:rowOff>155622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7799"/>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153699</xdr:rowOff>
    </xdr:from>
    <xdr:to>
      <xdr:col>45</xdr:col>
      <xdr:colOff>177800</xdr:colOff>
      <xdr:row>58</xdr:row>
      <xdr:rowOff>154808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7799"/>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148772</xdr:rowOff>
    </xdr:from>
    <xdr:to>
      <xdr:col>41</xdr:col>
      <xdr:colOff>50800</xdr:colOff>
      <xdr:row>58</xdr:row>
      <xdr:rowOff>154808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287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102562</xdr:rowOff>
    </xdr:from>
    <xdr:to>
      <xdr:col>55</xdr:col>
      <xdr:colOff>50800</xdr:colOff>
      <xdr:row>59</xdr:row>
      <xdr:rowOff>32712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104822</xdr:rowOff>
    </xdr:from>
    <xdr:to>
      <xdr:col>50</xdr:col>
      <xdr:colOff>165100</xdr:colOff>
      <xdr:row>59</xdr:row>
      <xdr:rowOff>34972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26099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102899</xdr:rowOff>
    </xdr:from>
    <xdr:to>
      <xdr:col>46</xdr:col>
      <xdr:colOff>38100</xdr:colOff>
      <xdr:row>59</xdr:row>
      <xdr:rowOff>33049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24176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104008</xdr:rowOff>
    </xdr:from>
    <xdr:to>
      <xdr:col>41</xdr:col>
      <xdr:colOff>101600</xdr:colOff>
      <xdr:row>59</xdr:row>
      <xdr:rowOff>34158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25285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19249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122259</xdr:rowOff>
    </xdr:from>
    <xdr:to>
      <xdr:col>55</xdr:col>
      <xdr:colOff>0</xdr:colOff>
      <xdr:row>78</xdr:row>
      <xdr:rowOff>132400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5359"/>
          <a:ext cx="8382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122259</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5359"/>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139681</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7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139681</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27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81600</xdr:rowOff>
    </xdr:from>
    <xdr:to>
      <xdr:col>55</xdr:col>
      <xdr:colOff>50800</xdr:colOff>
      <xdr:row>79</xdr:row>
      <xdr:rowOff>11750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71459</xdr:rowOff>
    </xdr:from>
    <xdr:to>
      <xdr:col>50</xdr:col>
      <xdr:colOff>165100</xdr:colOff>
      <xdr:row>79</xdr:row>
      <xdr:rowOff>1609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164186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88881</xdr:rowOff>
    </xdr:from>
    <xdr:to>
      <xdr:col>41</xdr:col>
      <xdr:colOff>101600</xdr:colOff>
      <xdr:row>79</xdr:row>
      <xdr:rowOff>19031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10158</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04333" y="13554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11427</xdr:rowOff>
    </xdr:from>
    <xdr:to>
      <xdr:col>55</xdr:col>
      <xdr:colOff>0</xdr:colOff>
      <xdr:row>98</xdr:row>
      <xdr:rowOff>36064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13527"/>
          <a:ext cx="8382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223</xdr:rowOff>
    </xdr:from>
    <xdr:to>
      <xdr:col>50</xdr:col>
      <xdr:colOff>114300</xdr:colOff>
      <xdr:row>98</xdr:row>
      <xdr:rowOff>36064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02323"/>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171259</xdr:rowOff>
    </xdr:from>
    <xdr:to>
      <xdr:col>45</xdr:col>
      <xdr:colOff>177800</xdr:colOff>
      <xdr:row>98</xdr:row>
      <xdr:rowOff>223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01909"/>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157790</xdr:rowOff>
    </xdr:from>
    <xdr:to>
      <xdr:col>41</xdr:col>
      <xdr:colOff>50800</xdr:colOff>
      <xdr:row>97</xdr:row>
      <xdr:rowOff>171259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88440"/>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132077</xdr:rowOff>
    </xdr:from>
    <xdr:to>
      <xdr:col>55</xdr:col>
      <xdr:colOff>50800</xdr:colOff>
      <xdr:row>98</xdr:row>
      <xdr:rowOff>62227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110504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156714</xdr:rowOff>
    </xdr:from>
    <xdr:to>
      <xdr:col>50</xdr:col>
      <xdr:colOff>165100</xdr:colOff>
      <xdr:row>98</xdr:row>
      <xdr:rowOff>86864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77991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8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120873</xdr:rowOff>
    </xdr:from>
    <xdr:to>
      <xdr:col>46</xdr:col>
      <xdr:colOff>38100</xdr:colOff>
      <xdr:row>98</xdr:row>
      <xdr:rowOff>51023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42150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120459</xdr:rowOff>
    </xdr:from>
    <xdr:to>
      <xdr:col>41</xdr:col>
      <xdr:colOff>101600</xdr:colOff>
      <xdr:row>98</xdr:row>
      <xdr:rowOff>50609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67136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2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106990</xdr:rowOff>
    </xdr:from>
    <xdr:to>
      <xdr:col>36</xdr:col>
      <xdr:colOff>165100</xdr:colOff>
      <xdr:row>98</xdr:row>
      <xdr:rowOff>37140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53667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97893</xdr:rowOff>
    </xdr:from>
    <xdr:to>
      <xdr:col>85</xdr:col>
      <xdr:colOff>127000</xdr:colOff>
      <xdr:row>39</xdr:row>
      <xdr:rowOff>98185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4443"/>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95884</xdr:rowOff>
    </xdr:from>
    <xdr:to>
      <xdr:col>81</xdr:col>
      <xdr:colOff>50800</xdr:colOff>
      <xdr:row>39</xdr:row>
      <xdr:rowOff>98185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243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95884</xdr:rowOff>
    </xdr:from>
    <xdr:to>
      <xdr:col>76</xdr:col>
      <xdr:colOff>114300</xdr:colOff>
      <xdr:row>39</xdr:row>
      <xdr:rowOff>97984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2434"/>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94102</xdr:rowOff>
    </xdr:from>
    <xdr:to>
      <xdr:col>71</xdr:col>
      <xdr:colOff>177800</xdr:colOff>
      <xdr:row>39</xdr:row>
      <xdr:rowOff>97984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0652"/>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47093</xdr:rowOff>
    </xdr:from>
    <xdr:to>
      <xdr:col>85</xdr:col>
      <xdr:colOff>177800</xdr:colOff>
      <xdr:row>39</xdr:row>
      <xdr:rowOff>148693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47385</xdr:rowOff>
    </xdr:from>
    <xdr:to>
      <xdr:col>81</xdr:col>
      <xdr:colOff>101600</xdr:colOff>
      <xdr:row>39</xdr:row>
      <xdr:rowOff>148985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45084</xdr:rowOff>
    </xdr:from>
    <xdr:to>
      <xdr:col>76</xdr:col>
      <xdr:colOff>165100</xdr:colOff>
      <xdr:row>39</xdr:row>
      <xdr:rowOff>146684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137811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47184</xdr:rowOff>
    </xdr:from>
    <xdr:to>
      <xdr:col>72</xdr:col>
      <xdr:colOff>38100</xdr:colOff>
      <xdr:row>39</xdr:row>
      <xdr:rowOff>148784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139911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43302</xdr:rowOff>
    </xdr:from>
    <xdr:to>
      <xdr:col>67</xdr:col>
      <xdr:colOff>101600</xdr:colOff>
      <xdr:row>39</xdr:row>
      <xdr:rowOff>144902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136029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24516</xdr:rowOff>
    </xdr:from>
    <xdr:to>
      <xdr:col>85</xdr:col>
      <xdr:colOff>127000</xdr:colOff>
      <xdr:row>78</xdr:row>
      <xdr:rowOff>39745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97616"/>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138678</xdr:rowOff>
    </xdr:from>
    <xdr:to>
      <xdr:col>81</xdr:col>
      <xdr:colOff>50800</xdr:colOff>
      <xdr:row>78</xdr:row>
      <xdr:rowOff>24516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40328"/>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114774</xdr:rowOff>
    </xdr:from>
    <xdr:to>
      <xdr:col>76</xdr:col>
      <xdr:colOff>114300</xdr:colOff>
      <xdr:row>77</xdr:row>
      <xdr:rowOff>138678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16424"/>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114774</xdr:rowOff>
    </xdr:from>
    <xdr:to>
      <xdr:col>71</xdr:col>
      <xdr:colOff>177800</xdr:colOff>
      <xdr:row>77</xdr:row>
      <xdr:rowOff>144356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6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160395</xdr:rowOff>
    </xdr:from>
    <xdr:to>
      <xdr:col>85</xdr:col>
      <xdr:colOff>177800</xdr:colOff>
      <xdr:row>78</xdr:row>
      <xdr:rowOff>90545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138822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145166</xdr:rowOff>
    </xdr:from>
    <xdr:to>
      <xdr:col>81</xdr:col>
      <xdr:colOff>101600</xdr:colOff>
      <xdr:row>78</xdr:row>
      <xdr:rowOff>75316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66443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87878</xdr:rowOff>
    </xdr:from>
    <xdr:to>
      <xdr:col>76</xdr:col>
      <xdr:colOff>165100</xdr:colOff>
      <xdr:row>78</xdr:row>
      <xdr:rowOff>18028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9155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63974</xdr:rowOff>
    </xdr:from>
    <xdr:to>
      <xdr:col>72</xdr:col>
      <xdr:colOff>38100</xdr:colOff>
      <xdr:row>77</xdr:row>
      <xdr:rowOff>165574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156701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93556</xdr:rowOff>
    </xdr:from>
    <xdr:to>
      <xdr:col>67</xdr:col>
      <xdr:colOff>101600</xdr:colOff>
      <xdr:row>78</xdr:row>
      <xdr:rowOff>23706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113402</xdr:rowOff>
    </xdr:from>
    <xdr:to>
      <xdr:col>85</xdr:col>
      <xdr:colOff>127000</xdr:colOff>
      <xdr:row>98</xdr:row>
      <xdr:rowOff>115106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15502"/>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65898</xdr:rowOff>
    </xdr:from>
    <xdr:to>
      <xdr:col>81</xdr:col>
      <xdr:colOff>50800</xdr:colOff>
      <xdr:row>98</xdr:row>
      <xdr:rowOff>113402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67998"/>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65898</xdr:rowOff>
    </xdr:from>
    <xdr:to>
      <xdr:col>76</xdr:col>
      <xdr:colOff>114300</xdr:colOff>
      <xdr:row>98</xdr:row>
      <xdr:rowOff>96709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7998"/>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75837</xdr:rowOff>
    </xdr:from>
    <xdr:to>
      <xdr:col>71</xdr:col>
      <xdr:colOff>177800</xdr:colOff>
      <xdr:row>98</xdr:row>
      <xdr:rowOff>96709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7937"/>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64306</xdr:rowOff>
    </xdr:from>
    <xdr:to>
      <xdr:col>85</xdr:col>
      <xdr:colOff>177800</xdr:colOff>
      <xdr:row>98</xdr:row>
      <xdr:rowOff>165906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62602</xdr:rowOff>
    </xdr:from>
    <xdr:to>
      <xdr:col>81</xdr:col>
      <xdr:colOff>101600</xdr:colOff>
      <xdr:row>98</xdr:row>
      <xdr:rowOff>164202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155329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15098</xdr:rowOff>
    </xdr:from>
    <xdr:to>
      <xdr:col>76</xdr:col>
      <xdr:colOff>165100</xdr:colOff>
      <xdr:row>98</xdr:row>
      <xdr:rowOff>116698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133225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9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45909</xdr:rowOff>
    </xdr:from>
    <xdr:to>
      <xdr:col>72</xdr:col>
      <xdr:colOff>38100</xdr:colOff>
      <xdr:row>98</xdr:row>
      <xdr:rowOff>147509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164036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25037</xdr:rowOff>
    </xdr:from>
    <xdr:to>
      <xdr:col>67</xdr:col>
      <xdr:colOff>101600</xdr:colOff>
      <xdr:row>98</xdr:row>
      <xdr:rowOff>126637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143164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41040</xdr:rowOff>
    </xdr:from>
    <xdr:to>
      <xdr:col>116</xdr:col>
      <xdr:colOff>63500</xdr:colOff>
      <xdr:row>39</xdr:row>
      <xdr:rowOff>41193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759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41193</xdr:rowOff>
    </xdr:from>
    <xdr:to>
      <xdr:col>111</xdr:col>
      <xdr:colOff>177800</xdr:colOff>
      <xdr:row>39</xdr:row>
      <xdr:rowOff>41269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277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41269</xdr:rowOff>
    </xdr:from>
    <xdr:to>
      <xdr:col>107</xdr:col>
      <xdr:colOff>50800</xdr:colOff>
      <xdr:row>39</xdr:row>
      <xdr:rowOff>41364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781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40030</xdr:rowOff>
    </xdr:from>
    <xdr:to>
      <xdr:col>102</xdr:col>
      <xdr:colOff>114300</xdr:colOff>
      <xdr:row>39</xdr:row>
      <xdr:rowOff>41364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658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161690</xdr:rowOff>
    </xdr:from>
    <xdr:to>
      <xdr:col>116</xdr:col>
      <xdr:colOff>114300</xdr:colOff>
      <xdr:row>39</xdr:row>
      <xdr:rowOff>91840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161843</xdr:rowOff>
    </xdr:from>
    <xdr:to>
      <xdr:col>112</xdr:col>
      <xdr:colOff>38100</xdr:colOff>
      <xdr:row>39</xdr:row>
      <xdr:rowOff>91993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83120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161919</xdr:rowOff>
    </xdr:from>
    <xdr:to>
      <xdr:col>107</xdr:col>
      <xdr:colOff>101600</xdr:colOff>
      <xdr:row>39</xdr:row>
      <xdr:rowOff>92069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83196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6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162014</xdr:rowOff>
    </xdr:from>
    <xdr:to>
      <xdr:col>102</xdr:col>
      <xdr:colOff>165100</xdr:colOff>
      <xdr:row>39</xdr:row>
      <xdr:rowOff>92164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83291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160680</xdr:rowOff>
    </xdr:from>
    <xdr:to>
      <xdr:col>98</xdr:col>
      <xdr:colOff>38100</xdr:colOff>
      <xdr:row>39</xdr:row>
      <xdr:rowOff>90830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81957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155499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070899"/>
          <a:ext cx="1269" cy="10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155499</xdr:rowOff>
    </xdr:from>
    <xdr:to>
      <xdr:col>116</xdr:col>
      <xdr:colOff>152400</xdr:colOff>
      <xdr:row>52</xdr:row>
      <xdr:rowOff>155499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07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96482</xdr:rowOff>
    </xdr:from>
    <xdr:to>
      <xdr:col>116</xdr:col>
      <xdr:colOff>63500</xdr:colOff>
      <xdr:row>58</xdr:row>
      <xdr:rowOff>97168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405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42054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86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63627</xdr:rowOff>
    </xdr:from>
    <xdr:to>
      <xdr:col>116</xdr:col>
      <xdr:colOff>114300</xdr:colOff>
      <xdr:row>58</xdr:row>
      <xdr:rowOff>165227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97168</xdr:rowOff>
    </xdr:from>
    <xdr:to>
      <xdr:col>111</xdr:col>
      <xdr:colOff>177800</xdr:colOff>
      <xdr:row>58</xdr:row>
      <xdr:rowOff>109080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1268"/>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66967</xdr:rowOff>
    </xdr:from>
    <xdr:to>
      <xdr:col>112</xdr:col>
      <xdr:colOff>38100</xdr:colOff>
      <xdr:row>58</xdr:row>
      <xdr:rowOff>168567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159694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106769</xdr:rowOff>
    </xdr:from>
    <xdr:to>
      <xdr:col>107</xdr:col>
      <xdr:colOff>50800</xdr:colOff>
      <xdr:row>58</xdr:row>
      <xdr:rowOff>109080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5086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57455</xdr:rowOff>
    </xdr:from>
    <xdr:to>
      <xdr:col>107</xdr:col>
      <xdr:colOff>101600</xdr:colOff>
      <xdr:row>58</xdr:row>
      <xdr:rowOff>159055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67081</xdr:rowOff>
    </xdr:from>
    <xdr:to>
      <xdr:col>102</xdr:col>
      <xdr:colOff>114300</xdr:colOff>
      <xdr:row>58</xdr:row>
      <xdr:rowOff>106769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639581"/>
          <a:ext cx="889000" cy="14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56845</xdr:rowOff>
    </xdr:from>
    <xdr:to>
      <xdr:col>102</xdr:col>
      <xdr:colOff>165100</xdr:colOff>
      <xdr:row>58</xdr:row>
      <xdr:rowOff>158445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149572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49555</xdr:rowOff>
    </xdr:from>
    <xdr:to>
      <xdr:col>98</xdr:col>
      <xdr:colOff>38100</xdr:colOff>
      <xdr:row>58</xdr:row>
      <xdr:rowOff>151155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142282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45682</xdr:rowOff>
    </xdr:from>
    <xdr:to>
      <xdr:col>116</xdr:col>
      <xdr:colOff>114300</xdr:colOff>
      <xdr:row>58</xdr:row>
      <xdr:rowOff>147282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5059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46368</xdr:rowOff>
    </xdr:from>
    <xdr:to>
      <xdr:col>112</xdr:col>
      <xdr:colOff>38100</xdr:colOff>
      <xdr:row>58</xdr:row>
      <xdr:rowOff>147968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164495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58280</xdr:rowOff>
    </xdr:from>
    <xdr:to>
      <xdr:col>107</xdr:col>
      <xdr:colOff>101600</xdr:colOff>
      <xdr:row>58</xdr:row>
      <xdr:rowOff>159880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151007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55969</xdr:rowOff>
    </xdr:from>
    <xdr:to>
      <xdr:col>102</xdr:col>
      <xdr:colOff>165100</xdr:colOff>
      <xdr:row>58</xdr:row>
      <xdr:rowOff>157569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2646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16281</xdr:rowOff>
    </xdr:from>
    <xdr:to>
      <xdr:col>98</xdr:col>
      <xdr:colOff>38100</xdr:colOff>
      <xdr:row>50</xdr:row>
      <xdr:rowOff>117881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5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134408</xdr:rowOff>
    </xdr:from>
    <xdr:ext cx="59901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56795" y="83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151225</xdr:rowOff>
    </xdr:from>
    <xdr:to>
      <xdr:col>116</xdr:col>
      <xdr:colOff>63500</xdr:colOff>
      <xdr:row>76</xdr:row>
      <xdr:rowOff>16580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0997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16580</xdr:rowOff>
    </xdr:from>
    <xdr:to>
      <xdr:col>111</xdr:col>
      <xdr:colOff>177800</xdr:colOff>
      <xdr:row>76</xdr:row>
      <xdr:rowOff>19749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4678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16047</xdr:rowOff>
    </xdr:from>
    <xdr:to>
      <xdr:col>107</xdr:col>
      <xdr:colOff>50800</xdr:colOff>
      <xdr:row>76</xdr:row>
      <xdr:rowOff>19749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4624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119073</xdr:rowOff>
    </xdr:from>
    <xdr:to>
      <xdr:col>102</xdr:col>
      <xdr:colOff>114300</xdr:colOff>
      <xdr:row>76</xdr:row>
      <xdr:rowOff>16047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77823"/>
          <a:ext cx="889000" cy="6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100425</xdr:rowOff>
    </xdr:from>
    <xdr:to>
      <xdr:col>116</xdr:col>
      <xdr:colOff>114300</xdr:colOff>
      <xdr:row>76</xdr:row>
      <xdr:rowOff>30575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123302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137230</xdr:rowOff>
    </xdr:from>
    <xdr:to>
      <xdr:col>112</xdr:col>
      <xdr:colOff>38100</xdr:colOff>
      <xdr:row>76</xdr:row>
      <xdr:rowOff>67379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9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83907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140400</xdr:rowOff>
    </xdr:from>
    <xdr:to>
      <xdr:col>107</xdr:col>
      <xdr:colOff>101600</xdr:colOff>
      <xdr:row>76</xdr:row>
      <xdr:rowOff>70551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87077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136696</xdr:rowOff>
    </xdr:from>
    <xdr:to>
      <xdr:col>102</xdr:col>
      <xdr:colOff>165100</xdr:colOff>
      <xdr:row>76</xdr:row>
      <xdr:rowOff>66846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83373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68273</xdr:rowOff>
    </xdr:from>
    <xdr:to>
      <xdr:col>98</xdr:col>
      <xdr:colOff>38100</xdr:colOff>
      <xdr:row>75</xdr:row>
      <xdr:rowOff>169872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27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14950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1,195,801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60,416</a:t>
          </a:r>
          <a:r>
            <a:rPr kumimoji="1" lang="ja-JP" altLang="en-US" sz="1300">
              <a:latin typeface="ＭＳ Ｐゴシック" panose="020B0600070205080204" pitchFamily="50" charset="-128"/>
              <a:ea typeface="ＭＳ Ｐゴシック" panose="020B0600070205080204" pitchFamily="50" charset="-128"/>
            </a:rPr>
            <a:t>円の増額となっている。これは人口減少に伴う住民一人当たりの負担も増もあるが、主な構成項目である補助費等及び物件費の増額が要因として挙げられる。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238,542</a:t>
          </a:r>
          <a:r>
            <a:rPr kumimoji="1" lang="ja-JP" altLang="en-US" sz="1300">
              <a:latin typeface="ＭＳ Ｐゴシック" panose="020B0600070205080204" pitchFamily="50" charset="-128"/>
              <a:ea typeface="ＭＳ Ｐゴシック" panose="020B0600070205080204" pitchFamily="50" charset="-128"/>
            </a:rPr>
            <a:t>円で類似団体平均と比較したときにいまだ</a:t>
          </a:r>
          <a:r>
            <a:rPr kumimoji="1" lang="en-US" altLang="ja-JP" sz="1300">
              <a:latin typeface="ＭＳ Ｐゴシック" panose="020B0600070205080204" pitchFamily="50" charset="-128"/>
              <a:ea typeface="ＭＳ Ｐゴシック" panose="020B0600070205080204" pitchFamily="50" charset="-128"/>
            </a:rPr>
            <a:t>39,740</a:t>
          </a:r>
          <a:r>
            <a:rPr kumimoji="1" lang="ja-JP" altLang="en-US" sz="1300">
              <a:latin typeface="ＭＳ Ｐゴシック" panose="020B0600070205080204" pitchFamily="50" charset="-128"/>
              <a:ea typeface="ＭＳ Ｐゴシック" panose="020B0600070205080204" pitchFamily="50" charset="-128"/>
            </a:rPr>
            <a:t>円上回っている状態で、前年度と比較しても</a:t>
          </a:r>
          <a:r>
            <a:rPr kumimoji="1" lang="en-US" altLang="ja-JP" sz="1300">
              <a:latin typeface="ＭＳ Ｐゴシック" panose="020B0600070205080204" pitchFamily="50" charset="-128"/>
              <a:ea typeface="ＭＳ Ｐゴシック" panose="020B0600070205080204" pitchFamily="50" charset="-128"/>
            </a:rPr>
            <a:t>15,095</a:t>
          </a:r>
          <a:r>
            <a:rPr kumimoji="1" lang="ja-JP" altLang="en-US" sz="1300">
              <a:latin typeface="ＭＳ Ｐゴシック" panose="020B0600070205080204" pitchFamily="50" charset="-128"/>
              <a:ea typeface="ＭＳ Ｐゴシック" panose="020B0600070205080204" pitchFamily="50" charset="-128"/>
            </a:rPr>
            <a:t>円の増額となっている。ゴミ・し尿処理や消防業務などを下北地域広域行政事務組合で行っているため高止まりの状態ではあるが、一部事務組合負担金の中の消防分署費等では抑制が図られている。令和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年度から新ゴミ処理施設の建設事業が始まるため、一部事務組合負担金はさらに増額となる見込みである。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231,911</a:t>
          </a:r>
          <a:r>
            <a:rPr kumimoji="1" lang="ja-JP" altLang="en-US" sz="1300">
              <a:latin typeface="ＭＳ Ｐゴシック" panose="020B0600070205080204" pitchFamily="50" charset="-128"/>
              <a:ea typeface="ＭＳ Ｐゴシック" panose="020B0600070205080204" pitchFamily="50" charset="-128"/>
            </a:rPr>
            <a:t>円で類似団体平均と比較したときに</a:t>
          </a:r>
          <a:r>
            <a:rPr kumimoji="1" lang="en-US" altLang="ja-JP" sz="1300">
              <a:latin typeface="ＭＳ Ｐゴシック" panose="020B0600070205080204" pitchFamily="50" charset="-128"/>
              <a:ea typeface="ＭＳ Ｐゴシック" panose="020B0600070205080204" pitchFamily="50" charset="-128"/>
            </a:rPr>
            <a:t>12,429</a:t>
          </a:r>
          <a:r>
            <a:rPr kumimoji="1" lang="ja-JP" altLang="en-US" sz="1300">
              <a:latin typeface="ＭＳ Ｐゴシック" panose="020B0600070205080204" pitchFamily="50" charset="-128"/>
              <a:ea typeface="ＭＳ Ｐゴシック" panose="020B0600070205080204" pitchFamily="50" charset="-128"/>
            </a:rPr>
            <a:t>円上回っており、前年度の比較すると</a:t>
          </a:r>
          <a:r>
            <a:rPr kumimoji="1" lang="en-US" altLang="ja-JP" sz="1300">
              <a:latin typeface="ＭＳ Ｐゴシック" panose="020B0600070205080204" pitchFamily="50" charset="-128"/>
              <a:ea typeface="ＭＳ Ｐゴシック" panose="020B0600070205080204" pitchFamily="50" charset="-128"/>
            </a:rPr>
            <a:t>20,343</a:t>
          </a:r>
          <a:r>
            <a:rPr kumimoji="1" lang="ja-JP" altLang="en-US" sz="1300">
              <a:latin typeface="ＭＳ Ｐゴシック" panose="020B0600070205080204" pitchFamily="50" charset="-128"/>
              <a:ea typeface="ＭＳ Ｐゴシック" panose="020B0600070205080204" pitchFamily="50" charset="-128"/>
            </a:rPr>
            <a:t>円の増額となっている。これは、令和元年度に実施した消火栓用格納箱及び付属品の整備と各施設の指定管理委託料が年々増加傾向にあるためである。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人件費については、年々増加傾向にあるが類似団体平均と比較しても下回る状態が続いている。これは、平成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年度から実施している職員の給与カット、手当では期末・勤勉手当のカットや管理職手当の凍結・圧縮、特別勤務手当の廃止を行ってきたのが要因である。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46450</xdr:rowOff>
    </xdr:from>
    <xdr:to>
      <xdr:col>24</xdr:col>
      <xdr:colOff>63500</xdr:colOff>
      <xdr:row>36</xdr:row>
      <xdr:rowOff>104991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18650"/>
          <a:ext cx="8382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104991</xdr:rowOff>
    </xdr:from>
    <xdr:to>
      <xdr:col>19</xdr:col>
      <xdr:colOff>177800</xdr:colOff>
      <xdr:row>36</xdr:row>
      <xdr:rowOff>138767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77191"/>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132271</xdr:rowOff>
    </xdr:from>
    <xdr:to>
      <xdr:col>15</xdr:col>
      <xdr:colOff>50800</xdr:colOff>
      <xdr:row>36</xdr:row>
      <xdr:rowOff>138767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4471"/>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110858</xdr:rowOff>
    </xdr:from>
    <xdr:to>
      <xdr:col>10</xdr:col>
      <xdr:colOff>114300</xdr:colOff>
      <xdr:row>36</xdr:row>
      <xdr:rowOff>132271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305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167100</xdr:rowOff>
    </xdr:from>
    <xdr:to>
      <xdr:col>24</xdr:col>
      <xdr:colOff>114300</xdr:colOff>
      <xdr:row>36</xdr:row>
      <xdr:rowOff>97250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18527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54191</xdr:rowOff>
    </xdr:from>
    <xdr:to>
      <xdr:col>20</xdr:col>
      <xdr:colOff>38100</xdr:colOff>
      <xdr:row>36</xdr:row>
      <xdr:rowOff>155791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87967</xdr:rowOff>
    </xdr:from>
    <xdr:to>
      <xdr:col>15</xdr:col>
      <xdr:colOff>101600</xdr:colOff>
      <xdr:row>37</xdr:row>
      <xdr:rowOff>18117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34644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81471</xdr:rowOff>
    </xdr:from>
    <xdr:to>
      <xdr:col>10</xdr:col>
      <xdr:colOff>165100</xdr:colOff>
      <xdr:row>37</xdr:row>
      <xdr:rowOff>11621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28148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60058</xdr:rowOff>
    </xdr:from>
    <xdr:to>
      <xdr:col>6</xdr:col>
      <xdr:colOff>38100</xdr:colOff>
      <xdr:row>36</xdr:row>
      <xdr:rowOff>161658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105677</xdr:rowOff>
    </xdr:from>
    <xdr:to>
      <xdr:col>24</xdr:col>
      <xdr:colOff>63500</xdr:colOff>
      <xdr:row>58</xdr:row>
      <xdr:rowOff>114631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49777"/>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56746</xdr:rowOff>
    </xdr:from>
    <xdr:to>
      <xdr:col>19</xdr:col>
      <xdr:colOff>177800</xdr:colOff>
      <xdr:row>58</xdr:row>
      <xdr:rowOff>105677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00846"/>
          <a:ext cx="8890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56746</xdr:rowOff>
    </xdr:from>
    <xdr:to>
      <xdr:col>15</xdr:col>
      <xdr:colOff>50800</xdr:colOff>
      <xdr:row>58</xdr:row>
      <xdr:rowOff>106709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0846"/>
          <a:ext cx="8890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72736</xdr:rowOff>
    </xdr:from>
    <xdr:to>
      <xdr:col>10</xdr:col>
      <xdr:colOff>114300</xdr:colOff>
      <xdr:row>58</xdr:row>
      <xdr:rowOff>106709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16836"/>
          <a:ext cx="88900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63831</xdr:rowOff>
    </xdr:from>
    <xdr:to>
      <xdr:col>24</xdr:col>
      <xdr:colOff>114300</xdr:colOff>
      <xdr:row>58</xdr:row>
      <xdr:rowOff>165431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54877</xdr:rowOff>
    </xdr:from>
    <xdr:to>
      <xdr:col>20</xdr:col>
      <xdr:colOff>38100</xdr:colOff>
      <xdr:row>58</xdr:row>
      <xdr:rowOff>156477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5946</xdr:rowOff>
    </xdr:from>
    <xdr:to>
      <xdr:col>15</xdr:col>
      <xdr:colOff>101600</xdr:colOff>
      <xdr:row>58</xdr:row>
      <xdr:rowOff>107546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124073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2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55909</xdr:rowOff>
    </xdr:from>
    <xdr:to>
      <xdr:col>10</xdr:col>
      <xdr:colOff>165100</xdr:colOff>
      <xdr:row>58</xdr:row>
      <xdr:rowOff>157509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2586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7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21936</xdr:rowOff>
    </xdr:from>
    <xdr:to>
      <xdr:col>6</xdr:col>
      <xdr:colOff>38100</xdr:colOff>
      <xdr:row>58</xdr:row>
      <xdr:rowOff>123536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140063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105035</xdr:rowOff>
    </xdr:from>
    <xdr:to>
      <xdr:col>24</xdr:col>
      <xdr:colOff>63500</xdr:colOff>
      <xdr:row>77</xdr:row>
      <xdr:rowOff>132828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06685"/>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128792</xdr:rowOff>
    </xdr:from>
    <xdr:to>
      <xdr:col>19</xdr:col>
      <xdr:colOff>177800</xdr:colOff>
      <xdr:row>77</xdr:row>
      <xdr:rowOff>132828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30442"/>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75783</xdr:rowOff>
    </xdr:from>
    <xdr:to>
      <xdr:col>15</xdr:col>
      <xdr:colOff>50800</xdr:colOff>
      <xdr:row>77</xdr:row>
      <xdr:rowOff>128792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77433"/>
          <a:ext cx="8890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75783</xdr:rowOff>
    </xdr:from>
    <xdr:to>
      <xdr:col>10</xdr:col>
      <xdr:colOff>114300</xdr:colOff>
      <xdr:row>77</xdr:row>
      <xdr:rowOff>151549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7433"/>
          <a:ext cx="889000" cy="7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54235</xdr:rowOff>
    </xdr:from>
    <xdr:to>
      <xdr:col>24</xdr:col>
      <xdr:colOff>114300</xdr:colOff>
      <xdr:row>77</xdr:row>
      <xdr:rowOff>155835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32662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82028</xdr:rowOff>
    </xdr:from>
    <xdr:to>
      <xdr:col>20</xdr:col>
      <xdr:colOff>38100</xdr:colOff>
      <xdr:row>78</xdr:row>
      <xdr:rowOff>12178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77992</xdr:rowOff>
    </xdr:from>
    <xdr:to>
      <xdr:col>15</xdr:col>
      <xdr:colOff>101600</xdr:colOff>
      <xdr:row>78</xdr:row>
      <xdr:rowOff>8142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170719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24983</xdr:rowOff>
    </xdr:from>
    <xdr:to>
      <xdr:col>10</xdr:col>
      <xdr:colOff>165100</xdr:colOff>
      <xdr:row>77</xdr:row>
      <xdr:rowOff>126583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143110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100749</xdr:rowOff>
    </xdr:from>
    <xdr:to>
      <xdr:col>6</xdr:col>
      <xdr:colOff>38100</xdr:colOff>
      <xdr:row>78</xdr:row>
      <xdr:rowOff>30899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134874</xdr:rowOff>
    </xdr:from>
    <xdr:to>
      <xdr:col>24</xdr:col>
      <xdr:colOff>63500</xdr:colOff>
      <xdr:row>96</xdr:row>
      <xdr:rowOff>147162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94074"/>
          <a:ext cx="8382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147162</xdr:rowOff>
    </xdr:from>
    <xdr:to>
      <xdr:col>19</xdr:col>
      <xdr:colOff>177800</xdr:colOff>
      <xdr:row>97</xdr:row>
      <xdr:rowOff>1597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06362"/>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xdr:rowOff>
    </xdr:from>
    <xdr:to>
      <xdr:col>15</xdr:col>
      <xdr:colOff>50800</xdr:colOff>
      <xdr:row>97</xdr:row>
      <xdr:rowOff>34417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2247"/>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123397</xdr:rowOff>
    </xdr:from>
    <xdr:to>
      <xdr:col>10</xdr:col>
      <xdr:colOff>114300</xdr:colOff>
      <xdr:row>97</xdr:row>
      <xdr:rowOff>34417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82597"/>
          <a:ext cx="8890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84074</xdr:rowOff>
    </xdr:from>
    <xdr:to>
      <xdr:col>24</xdr:col>
      <xdr:colOff>114300</xdr:colOff>
      <xdr:row>97</xdr:row>
      <xdr:rowOff>14224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106951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9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96362</xdr:rowOff>
    </xdr:from>
    <xdr:to>
      <xdr:col>20</xdr:col>
      <xdr:colOff>38100</xdr:colOff>
      <xdr:row>97</xdr:row>
      <xdr:rowOff>26512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43039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122247</xdr:rowOff>
    </xdr:from>
    <xdr:to>
      <xdr:col>15</xdr:col>
      <xdr:colOff>101600</xdr:colOff>
      <xdr:row>97</xdr:row>
      <xdr:rowOff>52397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68924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155067</xdr:rowOff>
    </xdr:from>
    <xdr:to>
      <xdr:col>10</xdr:col>
      <xdr:colOff>165100</xdr:colOff>
      <xdr:row>97</xdr:row>
      <xdr:rowOff>85217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101744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72597</xdr:rowOff>
    </xdr:from>
    <xdr:to>
      <xdr:col>6</xdr:col>
      <xdr:colOff>38100</xdr:colOff>
      <xdr:row>97</xdr:row>
      <xdr:rowOff>2747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19274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0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107130</xdr:rowOff>
    </xdr:from>
    <xdr:to>
      <xdr:col>55</xdr:col>
      <xdr:colOff>0</xdr:colOff>
      <xdr:row>58</xdr:row>
      <xdr:rowOff>123427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1230"/>
          <a:ext cx="8382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79468</xdr:rowOff>
    </xdr:from>
    <xdr:to>
      <xdr:col>50</xdr:col>
      <xdr:colOff>114300</xdr:colOff>
      <xdr:row>58</xdr:row>
      <xdr:rowOff>123427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3568"/>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79468</xdr:rowOff>
    </xdr:from>
    <xdr:to>
      <xdr:col>45</xdr:col>
      <xdr:colOff>177800</xdr:colOff>
      <xdr:row>58</xdr:row>
      <xdr:rowOff>101605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3568"/>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143599</xdr:rowOff>
    </xdr:from>
    <xdr:to>
      <xdr:col>41</xdr:col>
      <xdr:colOff>50800</xdr:colOff>
      <xdr:row>58</xdr:row>
      <xdr:rowOff>101605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16249"/>
          <a:ext cx="889000" cy="1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56330</xdr:rowOff>
    </xdr:from>
    <xdr:to>
      <xdr:col>55</xdr:col>
      <xdr:colOff>50800</xdr:colOff>
      <xdr:row>58</xdr:row>
      <xdr:rowOff>157930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142707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72627</xdr:rowOff>
    </xdr:from>
    <xdr:to>
      <xdr:col>50</xdr:col>
      <xdr:colOff>165100</xdr:colOff>
      <xdr:row>59</xdr:row>
      <xdr:rowOff>2777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165354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28668</xdr:rowOff>
    </xdr:from>
    <xdr:to>
      <xdr:col>46</xdr:col>
      <xdr:colOff>38100</xdr:colOff>
      <xdr:row>58</xdr:row>
      <xdr:rowOff>130268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121395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50805</xdr:rowOff>
    </xdr:from>
    <xdr:to>
      <xdr:col>41</xdr:col>
      <xdr:colOff>101600</xdr:colOff>
      <xdr:row>58</xdr:row>
      <xdr:rowOff>152405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143532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92799</xdr:rowOff>
    </xdr:from>
    <xdr:to>
      <xdr:col>36</xdr:col>
      <xdr:colOff>165100</xdr:colOff>
      <xdr:row>58</xdr:row>
      <xdr:rowOff>22949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39476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133555</xdr:rowOff>
    </xdr:from>
    <xdr:to>
      <xdr:col>55</xdr:col>
      <xdr:colOff>0</xdr:colOff>
      <xdr:row>78</xdr:row>
      <xdr:rowOff>135413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06655"/>
          <a:ext cx="8382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135186</xdr:rowOff>
    </xdr:from>
    <xdr:to>
      <xdr:col>50</xdr:col>
      <xdr:colOff>114300</xdr:colOff>
      <xdr:row>78</xdr:row>
      <xdr:rowOff>135413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828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135186</xdr:rowOff>
    </xdr:from>
    <xdr:to>
      <xdr:col>45</xdr:col>
      <xdr:colOff>177800</xdr:colOff>
      <xdr:row>78</xdr:row>
      <xdr:rowOff>136697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8286"/>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125549</xdr:rowOff>
    </xdr:from>
    <xdr:to>
      <xdr:col>41</xdr:col>
      <xdr:colOff>50800</xdr:colOff>
      <xdr:row>78</xdr:row>
      <xdr:rowOff>136697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98649"/>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82755</xdr:rowOff>
    </xdr:from>
    <xdr:to>
      <xdr:col>55</xdr:col>
      <xdr:colOff>50800</xdr:colOff>
      <xdr:row>79</xdr:row>
      <xdr:rowOff>12905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169132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84613</xdr:rowOff>
    </xdr:from>
    <xdr:to>
      <xdr:col>50</xdr:col>
      <xdr:colOff>165100</xdr:colOff>
      <xdr:row>79</xdr:row>
      <xdr:rowOff>14763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84386</xdr:rowOff>
    </xdr:from>
    <xdr:to>
      <xdr:col>46</xdr:col>
      <xdr:colOff>38100</xdr:colOff>
      <xdr:row>79</xdr:row>
      <xdr:rowOff>14536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5663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85897</xdr:rowOff>
    </xdr:from>
    <xdr:to>
      <xdr:col>41</xdr:col>
      <xdr:colOff>101600</xdr:colOff>
      <xdr:row>79</xdr:row>
      <xdr:rowOff>16047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74749</xdr:rowOff>
    </xdr:from>
    <xdr:to>
      <xdr:col>36</xdr:col>
      <xdr:colOff>165100</xdr:colOff>
      <xdr:row>79</xdr:row>
      <xdr:rowOff>4899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167476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126989</xdr:rowOff>
    </xdr:from>
    <xdr:to>
      <xdr:col>55</xdr:col>
      <xdr:colOff>0</xdr:colOff>
      <xdr:row>98</xdr:row>
      <xdr:rowOff>134885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29089"/>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123219</xdr:rowOff>
    </xdr:from>
    <xdr:to>
      <xdr:col>50</xdr:col>
      <xdr:colOff>114300</xdr:colOff>
      <xdr:row>98</xdr:row>
      <xdr:rowOff>134885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25319"/>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123219</xdr:rowOff>
    </xdr:from>
    <xdr:to>
      <xdr:col>45</xdr:col>
      <xdr:colOff>177800</xdr:colOff>
      <xdr:row>98</xdr:row>
      <xdr:rowOff>132342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25319"/>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132342</xdr:rowOff>
    </xdr:from>
    <xdr:to>
      <xdr:col>41</xdr:col>
      <xdr:colOff>50800</xdr:colOff>
      <xdr:row>98</xdr:row>
      <xdr:rowOff>141123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4442"/>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76189</xdr:rowOff>
    </xdr:from>
    <xdr:to>
      <xdr:col>55</xdr:col>
      <xdr:colOff>50800</xdr:colOff>
      <xdr:row>99</xdr:row>
      <xdr:rowOff>6339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84085</xdr:rowOff>
    </xdr:from>
    <xdr:to>
      <xdr:col>50</xdr:col>
      <xdr:colOff>165100</xdr:colOff>
      <xdr:row>99</xdr:row>
      <xdr:rowOff>14235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72419</xdr:rowOff>
    </xdr:from>
    <xdr:to>
      <xdr:col>46</xdr:col>
      <xdr:colOff>38100</xdr:colOff>
      <xdr:row>99</xdr:row>
      <xdr:rowOff>2569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165146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81542</xdr:rowOff>
    </xdr:from>
    <xdr:to>
      <xdr:col>41</xdr:col>
      <xdr:colOff>101600</xdr:colOff>
      <xdr:row>99</xdr:row>
      <xdr:rowOff>11692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90323</xdr:rowOff>
    </xdr:from>
    <xdr:to>
      <xdr:col>36</xdr:col>
      <xdr:colOff>165100</xdr:colOff>
      <xdr:row>99</xdr:row>
      <xdr:rowOff>20473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4146</xdr:rowOff>
    </xdr:from>
    <xdr:to>
      <xdr:col>85</xdr:col>
      <xdr:colOff>127000</xdr:colOff>
      <xdr:row>38</xdr:row>
      <xdr:rowOff>17081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9246"/>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17081</xdr:rowOff>
    </xdr:from>
    <xdr:to>
      <xdr:col>81</xdr:col>
      <xdr:colOff>50800</xdr:colOff>
      <xdr:row>38</xdr:row>
      <xdr:rowOff>28818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32181"/>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170652</xdr:rowOff>
    </xdr:from>
    <xdr:to>
      <xdr:col>76</xdr:col>
      <xdr:colOff>114300</xdr:colOff>
      <xdr:row>38</xdr:row>
      <xdr:rowOff>28818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14302"/>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170652</xdr:rowOff>
    </xdr:from>
    <xdr:to>
      <xdr:col>71</xdr:col>
      <xdr:colOff>177800</xdr:colOff>
      <xdr:row>38</xdr:row>
      <xdr:rowOff>15111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14302"/>
          <a:ext cx="8890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124796</xdr:rowOff>
    </xdr:from>
    <xdr:to>
      <xdr:col>85</xdr:col>
      <xdr:colOff>177800</xdr:colOff>
      <xdr:row>38</xdr:row>
      <xdr:rowOff>54945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68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147673</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137731</xdr:rowOff>
    </xdr:from>
    <xdr:to>
      <xdr:col>81</xdr:col>
      <xdr:colOff>101600</xdr:colOff>
      <xdr:row>38</xdr:row>
      <xdr:rowOff>67881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84408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25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149468</xdr:rowOff>
    </xdr:from>
    <xdr:to>
      <xdr:col>76</xdr:col>
      <xdr:colOff>165100</xdr:colOff>
      <xdr:row>38</xdr:row>
      <xdr:rowOff>79618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119852</xdr:rowOff>
    </xdr:from>
    <xdr:to>
      <xdr:col>72</xdr:col>
      <xdr:colOff>38100</xdr:colOff>
      <xdr:row>38</xdr:row>
      <xdr:rowOff>50002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66529</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3795" y="62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135761</xdr:rowOff>
    </xdr:from>
    <xdr:to>
      <xdr:col>67</xdr:col>
      <xdr:colOff>101600</xdr:colOff>
      <xdr:row>38</xdr:row>
      <xdr:rowOff>65911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82438</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62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137826</xdr:rowOff>
    </xdr:from>
    <xdr:to>
      <xdr:col>85</xdr:col>
      <xdr:colOff>127000</xdr:colOff>
      <xdr:row>57</xdr:row>
      <xdr:rowOff>64305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39026"/>
          <a:ext cx="838200" cy="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64305</xdr:rowOff>
    </xdr:from>
    <xdr:to>
      <xdr:col>81</xdr:col>
      <xdr:colOff>50800</xdr:colOff>
      <xdr:row>57</xdr:row>
      <xdr:rowOff>121944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36955"/>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88471</xdr:rowOff>
    </xdr:from>
    <xdr:to>
      <xdr:col>76</xdr:col>
      <xdr:colOff>114300</xdr:colOff>
      <xdr:row>57</xdr:row>
      <xdr:rowOff>121944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61121"/>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133411</xdr:rowOff>
    </xdr:from>
    <xdr:to>
      <xdr:col>71</xdr:col>
      <xdr:colOff>177800</xdr:colOff>
      <xdr:row>57</xdr:row>
      <xdr:rowOff>88471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4611"/>
          <a:ext cx="889000" cy="1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87026</xdr:rowOff>
    </xdr:from>
    <xdr:to>
      <xdr:col>85</xdr:col>
      <xdr:colOff>177800</xdr:colOff>
      <xdr:row>57</xdr:row>
      <xdr:rowOff>17176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109903</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3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13505</xdr:rowOff>
    </xdr:from>
    <xdr:to>
      <xdr:col>81</xdr:col>
      <xdr:colOff>101600</xdr:colOff>
      <xdr:row>57</xdr:row>
      <xdr:rowOff>115105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106232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7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71144</xdr:rowOff>
    </xdr:from>
    <xdr:to>
      <xdr:col>76</xdr:col>
      <xdr:colOff>165100</xdr:colOff>
      <xdr:row>58</xdr:row>
      <xdr:rowOff>1294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163871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37671</xdr:rowOff>
    </xdr:from>
    <xdr:to>
      <xdr:col>72</xdr:col>
      <xdr:colOff>38100</xdr:colOff>
      <xdr:row>57</xdr:row>
      <xdr:rowOff>139271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82611</xdr:rowOff>
    </xdr:from>
    <xdr:to>
      <xdr:col>67</xdr:col>
      <xdr:colOff>101600</xdr:colOff>
      <xdr:row>57</xdr:row>
      <xdr:rowOff>12761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29288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97893</xdr:rowOff>
    </xdr:from>
    <xdr:to>
      <xdr:col>85</xdr:col>
      <xdr:colOff>127000</xdr:colOff>
      <xdr:row>79</xdr:row>
      <xdr:rowOff>98185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42443"/>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95884</xdr:rowOff>
    </xdr:from>
    <xdr:to>
      <xdr:col>81</xdr:col>
      <xdr:colOff>50800</xdr:colOff>
      <xdr:row>79</xdr:row>
      <xdr:rowOff>98185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043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95884</xdr:rowOff>
    </xdr:from>
    <xdr:to>
      <xdr:col>76</xdr:col>
      <xdr:colOff>114300</xdr:colOff>
      <xdr:row>79</xdr:row>
      <xdr:rowOff>97983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0434"/>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94101</xdr:rowOff>
    </xdr:from>
    <xdr:to>
      <xdr:col>71</xdr:col>
      <xdr:colOff>177800</xdr:colOff>
      <xdr:row>79</xdr:row>
      <xdr:rowOff>97983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8651"/>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47093</xdr:rowOff>
    </xdr:from>
    <xdr:to>
      <xdr:col>85</xdr:col>
      <xdr:colOff>177800</xdr:colOff>
      <xdr:row>79</xdr:row>
      <xdr:rowOff>148693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47385</xdr:rowOff>
    </xdr:from>
    <xdr:to>
      <xdr:col>81</xdr:col>
      <xdr:colOff>101600</xdr:colOff>
      <xdr:row>79</xdr:row>
      <xdr:rowOff>148985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140112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84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45084</xdr:rowOff>
    </xdr:from>
    <xdr:to>
      <xdr:col>76</xdr:col>
      <xdr:colOff>165100</xdr:colOff>
      <xdr:row>79</xdr:row>
      <xdr:rowOff>146684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47183</xdr:rowOff>
    </xdr:from>
    <xdr:to>
      <xdr:col>72</xdr:col>
      <xdr:colOff>38100</xdr:colOff>
      <xdr:row>79</xdr:row>
      <xdr:rowOff>148783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139910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43301</xdr:rowOff>
    </xdr:from>
    <xdr:to>
      <xdr:col>67</xdr:col>
      <xdr:colOff>101600</xdr:colOff>
      <xdr:row>79</xdr:row>
      <xdr:rowOff>144901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136028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24516</xdr:rowOff>
    </xdr:from>
    <xdr:to>
      <xdr:col>85</xdr:col>
      <xdr:colOff>127000</xdr:colOff>
      <xdr:row>98</xdr:row>
      <xdr:rowOff>39745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26616"/>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138678</xdr:rowOff>
    </xdr:from>
    <xdr:to>
      <xdr:col>81</xdr:col>
      <xdr:colOff>50800</xdr:colOff>
      <xdr:row>98</xdr:row>
      <xdr:rowOff>24516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69328"/>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114774</xdr:rowOff>
    </xdr:from>
    <xdr:to>
      <xdr:col>76</xdr:col>
      <xdr:colOff>114300</xdr:colOff>
      <xdr:row>97</xdr:row>
      <xdr:rowOff>138678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45424"/>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114774</xdr:rowOff>
    </xdr:from>
    <xdr:to>
      <xdr:col>71</xdr:col>
      <xdr:colOff>177800</xdr:colOff>
      <xdr:row>97</xdr:row>
      <xdr:rowOff>144356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45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160395</xdr:rowOff>
    </xdr:from>
    <xdr:to>
      <xdr:col>85</xdr:col>
      <xdr:colOff>177800</xdr:colOff>
      <xdr:row>98</xdr:row>
      <xdr:rowOff>90545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138822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145166</xdr:rowOff>
    </xdr:from>
    <xdr:to>
      <xdr:col>81</xdr:col>
      <xdr:colOff>101600</xdr:colOff>
      <xdr:row>98</xdr:row>
      <xdr:rowOff>75316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66443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87878</xdr:rowOff>
    </xdr:from>
    <xdr:to>
      <xdr:col>76</xdr:col>
      <xdr:colOff>165100</xdr:colOff>
      <xdr:row>98</xdr:row>
      <xdr:rowOff>18028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9155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63974</xdr:rowOff>
    </xdr:from>
    <xdr:to>
      <xdr:col>72</xdr:col>
      <xdr:colOff>38100</xdr:colOff>
      <xdr:row>97</xdr:row>
      <xdr:rowOff>165574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156701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7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93556</xdr:rowOff>
    </xdr:from>
    <xdr:to>
      <xdr:col>67</xdr:col>
      <xdr:colOff>101600</xdr:colOff>
      <xdr:row>98</xdr:row>
      <xdr:rowOff>23706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1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主な構成項目である総務費は住民一人当たり</a:t>
          </a:r>
          <a:r>
            <a:rPr kumimoji="1" lang="en-US" altLang="ja-JP" sz="1300" baseline="0">
              <a:latin typeface="ＭＳ Ｐゴシック" panose="020B0600070205080204" pitchFamily="50" charset="-128"/>
              <a:ea typeface="ＭＳ Ｐゴシック" panose="020B0600070205080204" pitchFamily="50" charset="-128"/>
            </a:rPr>
            <a:t>265,798</a:t>
          </a:r>
          <a:r>
            <a:rPr kumimoji="1" lang="ja-JP" altLang="en-US" sz="1300" baseline="0">
              <a:latin typeface="ＭＳ Ｐゴシック" panose="020B0600070205080204" pitchFamily="50" charset="-128"/>
              <a:ea typeface="ＭＳ Ｐゴシック" panose="020B0600070205080204" pitchFamily="50" charset="-128"/>
            </a:rPr>
            <a:t>円であり、前年度と比較し</a:t>
          </a:r>
          <a:r>
            <a:rPr kumimoji="1" lang="en-US" altLang="ja-JP" sz="1300" baseline="0">
              <a:latin typeface="ＭＳ Ｐゴシック" panose="020B0600070205080204" pitchFamily="50" charset="-128"/>
              <a:ea typeface="ＭＳ Ｐゴシック" panose="020B0600070205080204" pitchFamily="50" charset="-128"/>
            </a:rPr>
            <a:t>23,501</a:t>
          </a:r>
          <a:r>
            <a:rPr kumimoji="1" lang="ja-JP" altLang="en-US" sz="1300" baseline="0">
              <a:latin typeface="ＭＳ Ｐゴシック" panose="020B0600070205080204" pitchFamily="50" charset="-128"/>
              <a:ea typeface="ＭＳ Ｐゴシック" panose="020B0600070205080204" pitchFamily="50" charset="-128"/>
            </a:rPr>
            <a:t>円の減額となったが、これは津軽海峡文化館アルサス改修工事（事業費</a:t>
          </a:r>
          <a:r>
            <a:rPr kumimoji="1" lang="en-US" altLang="ja-JP" sz="1300" baseline="0">
              <a:latin typeface="ＭＳ Ｐゴシック" panose="020B0600070205080204" pitchFamily="50" charset="-128"/>
              <a:ea typeface="ＭＳ Ｐゴシック" panose="020B0600070205080204" pitchFamily="50" charset="-128"/>
            </a:rPr>
            <a:t>94,079</a:t>
          </a:r>
          <a:r>
            <a:rPr kumimoji="1" lang="ja-JP" altLang="en-US" sz="1300" baseline="0">
              <a:latin typeface="ＭＳ Ｐゴシック" panose="020B0600070205080204" pitchFamily="50" charset="-128"/>
              <a:ea typeface="ＭＳ Ｐゴシック" panose="020B0600070205080204" pitchFamily="50" charset="-128"/>
            </a:rPr>
            <a:t>千円）及び公用車整備（事業費</a:t>
          </a:r>
          <a:r>
            <a:rPr kumimoji="1" lang="en-US" altLang="ja-JP" sz="1300" baseline="0">
              <a:latin typeface="ＭＳ Ｐゴシック" panose="020B0600070205080204" pitchFamily="50" charset="-128"/>
              <a:ea typeface="ＭＳ Ｐゴシック" panose="020B0600070205080204" pitchFamily="50" charset="-128"/>
            </a:rPr>
            <a:t>4,482</a:t>
          </a:r>
          <a:r>
            <a:rPr kumimoji="1" lang="ja-JP" altLang="en-US" sz="1300" baseline="0">
              <a:latin typeface="ＭＳ Ｐゴシック" panose="020B0600070205080204" pitchFamily="50" charset="-128"/>
              <a:ea typeface="ＭＳ Ｐゴシック" panose="020B0600070205080204" pitchFamily="50" charset="-128"/>
            </a:rPr>
            <a:t>千円）の完了によるものである。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民生費は類似団体平均を</a:t>
          </a:r>
          <a:r>
            <a:rPr kumimoji="1" lang="en-US" altLang="ja-JP" sz="1300" baseline="0">
              <a:latin typeface="ＭＳ Ｐゴシック" panose="020B0600070205080204" pitchFamily="50" charset="-128"/>
              <a:ea typeface="ＭＳ Ｐゴシック" panose="020B0600070205080204" pitchFamily="50" charset="-128"/>
            </a:rPr>
            <a:t>11,647</a:t>
          </a:r>
          <a:r>
            <a:rPr kumimoji="1" lang="ja-JP" altLang="en-US" sz="1300" baseline="0">
              <a:latin typeface="ＭＳ Ｐゴシック" panose="020B0600070205080204" pitchFamily="50" charset="-128"/>
              <a:ea typeface="ＭＳ Ｐゴシック" panose="020B0600070205080204" pitchFamily="50" charset="-128"/>
            </a:rPr>
            <a:t>円下回っているものの、前年度と比較し</a:t>
          </a:r>
          <a:r>
            <a:rPr kumimoji="1" lang="en-US" altLang="ja-JP" sz="1300" baseline="0">
              <a:latin typeface="ＭＳ Ｐゴシック" panose="020B0600070205080204" pitchFamily="50" charset="-128"/>
              <a:ea typeface="ＭＳ Ｐゴシック" panose="020B0600070205080204" pitchFamily="50" charset="-128"/>
            </a:rPr>
            <a:t>17,020</a:t>
          </a:r>
          <a:r>
            <a:rPr kumimoji="1" lang="ja-JP" altLang="en-US" sz="1300" baseline="0">
              <a:latin typeface="ＭＳ Ｐゴシック" panose="020B0600070205080204" pitchFamily="50" charset="-128"/>
              <a:ea typeface="ＭＳ Ｐゴシック" panose="020B0600070205080204" pitchFamily="50" charset="-128"/>
            </a:rPr>
            <a:t>円の増額となったが、これはプレミアム付商品券発行事業（事業費</a:t>
          </a:r>
          <a:r>
            <a:rPr kumimoji="1" lang="en-US" altLang="ja-JP" sz="1300" baseline="0">
              <a:latin typeface="ＭＳ Ｐゴシック" panose="020B0600070205080204" pitchFamily="50" charset="-128"/>
              <a:ea typeface="ＭＳ Ｐゴシック" panose="020B0600070205080204" pitchFamily="50" charset="-128"/>
            </a:rPr>
            <a:t>2,729</a:t>
          </a:r>
          <a:r>
            <a:rPr kumimoji="1" lang="ja-JP" altLang="en-US" sz="1300" baseline="0">
              <a:latin typeface="ＭＳ Ｐゴシック" panose="020B0600070205080204" pitchFamily="50" charset="-128"/>
              <a:ea typeface="ＭＳ Ｐゴシック" panose="020B0600070205080204" pitchFamily="50" charset="-128"/>
            </a:rPr>
            <a:t>千円）及び「博愛号」整備（事業費</a:t>
          </a:r>
          <a:r>
            <a:rPr kumimoji="1" lang="en-US" altLang="ja-JP" sz="1300" baseline="0">
              <a:latin typeface="ＭＳ Ｐゴシック" panose="020B0600070205080204" pitchFamily="50" charset="-128"/>
              <a:ea typeface="ＭＳ Ｐゴシック" panose="020B0600070205080204" pitchFamily="50" charset="-128"/>
            </a:rPr>
            <a:t>1,878</a:t>
          </a:r>
          <a:r>
            <a:rPr kumimoji="1" lang="ja-JP" altLang="en-US" sz="1300" baseline="0">
              <a:latin typeface="ＭＳ Ｐゴシック" panose="020B0600070205080204" pitchFamily="50" charset="-128"/>
              <a:ea typeface="ＭＳ Ｐゴシック" panose="020B0600070205080204" pitchFamily="50" charset="-128"/>
            </a:rPr>
            <a:t>千円）、各施設の指定管理委託料の増額によるものである。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衛生費は常に類似団体平均を上回っており、これは簡易水道事業と下水道事業への特別会計繰出金や一部事務組合への負担金によるものであるため、大幅な抑制はできないものの、事業の必要性を検討し最小限の事業実施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また、今年度は不燃物最終処分場整地工事（事業費</a:t>
          </a:r>
          <a:r>
            <a:rPr kumimoji="1" lang="en-US" altLang="ja-JP" sz="1300" baseline="0">
              <a:latin typeface="ＭＳ Ｐゴシック" panose="020B0600070205080204" pitchFamily="50" charset="-128"/>
              <a:ea typeface="ＭＳ Ｐゴシック" panose="020B0600070205080204" pitchFamily="50" charset="-128"/>
            </a:rPr>
            <a:t>23,155</a:t>
          </a:r>
          <a:r>
            <a:rPr kumimoji="1" lang="ja-JP" altLang="en-US" sz="1300" baseline="0">
              <a:latin typeface="ＭＳ Ｐゴシック" panose="020B0600070205080204" pitchFamily="50" charset="-128"/>
              <a:ea typeface="ＭＳ Ｐゴシック" panose="020B0600070205080204" pitchFamily="50" charset="-128"/>
            </a:rPr>
            <a:t>千円）や患者送迎車両整備（事業費</a:t>
          </a:r>
          <a:r>
            <a:rPr kumimoji="1" lang="en-US" altLang="ja-JP" sz="1300" baseline="0">
              <a:latin typeface="ＭＳ Ｐゴシック" panose="020B0600070205080204" pitchFamily="50" charset="-128"/>
              <a:ea typeface="ＭＳ Ｐゴシック" panose="020B0600070205080204" pitchFamily="50" charset="-128"/>
            </a:rPr>
            <a:t>9,637</a:t>
          </a:r>
          <a:r>
            <a:rPr kumimoji="1" lang="ja-JP" altLang="en-US" sz="1300" baseline="0">
              <a:latin typeface="ＭＳ Ｐゴシック" panose="020B0600070205080204" pitchFamily="50" charset="-128"/>
              <a:ea typeface="ＭＳ Ｐゴシック" panose="020B0600070205080204" pitchFamily="50" charset="-128"/>
            </a:rPr>
            <a:t>千円）の実施に伴い、前年度と比較し</a:t>
          </a:r>
          <a:r>
            <a:rPr kumimoji="1" lang="en-US" altLang="ja-JP" sz="1300" baseline="0">
              <a:latin typeface="ＭＳ Ｐゴシック" panose="020B0600070205080204" pitchFamily="50" charset="-128"/>
              <a:ea typeface="ＭＳ Ｐゴシック" panose="020B0600070205080204" pitchFamily="50" charset="-128"/>
            </a:rPr>
            <a:t>3,763</a:t>
          </a:r>
          <a:r>
            <a:rPr kumimoji="1" lang="ja-JP" altLang="en-US" sz="1300" baseline="0">
              <a:latin typeface="ＭＳ Ｐゴシック" panose="020B0600070205080204" pitchFamily="50" charset="-128"/>
              <a:ea typeface="ＭＳ Ｐゴシック" panose="020B0600070205080204" pitchFamily="50" charset="-128"/>
            </a:rPr>
            <a:t>円の増額となっている。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消防費は前年度と比較し</a:t>
          </a:r>
          <a:r>
            <a:rPr kumimoji="1" lang="en-US" altLang="ja-JP" sz="1300" baseline="0">
              <a:latin typeface="ＭＳ Ｐゴシック" panose="020B0600070205080204" pitchFamily="50" charset="-128"/>
              <a:ea typeface="ＭＳ Ｐゴシック" panose="020B0600070205080204" pitchFamily="50" charset="-128"/>
            </a:rPr>
            <a:t>6,790</a:t>
          </a:r>
          <a:r>
            <a:rPr kumimoji="1" lang="ja-JP" altLang="en-US" sz="1300" baseline="0">
              <a:latin typeface="ＭＳ Ｐゴシック" panose="020B0600070205080204" pitchFamily="50" charset="-128"/>
              <a:ea typeface="ＭＳ Ｐゴシック" panose="020B0600070205080204" pitchFamily="50" charset="-128"/>
            </a:rPr>
            <a:t>千円の増額となり依然として類似団体平均を大きく上回っている。これは、一部事務組合の負担が大きいこと、また各地区消防施設の補修・更新が影響しているほか、今年度は各地区への消火栓用格納箱の設置（事業費</a:t>
          </a:r>
          <a:r>
            <a:rPr kumimoji="1" lang="en-US" altLang="ja-JP" sz="1300" baseline="0">
              <a:latin typeface="ＭＳ Ｐゴシック" panose="020B0600070205080204" pitchFamily="50" charset="-128"/>
              <a:ea typeface="ＭＳ Ｐゴシック" panose="020B0600070205080204" pitchFamily="50" charset="-128"/>
            </a:rPr>
            <a:t>9,586</a:t>
          </a:r>
          <a:r>
            <a:rPr kumimoji="1" lang="ja-JP" altLang="en-US" sz="1300" baseline="0">
              <a:latin typeface="ＭＳ Ｐゴシック" panose="020B0600070205080204" pitchFamily="50" charset="-128"/>
              <a:ea typeface="ＭＳ Ｐゴシック" panose="020B0600070205080204" pitchFamily="50" charset="-128"/>
            </a:rPr>
            <a:t>千円）を行ったことが増額の要因として考えられる。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教育費は前年度と比較し</a:t>
          </a:r>
          <a:r>
            <a:rPr kumimoji="1" lang="en-US" altLang="ja-JP" sz="1300" baseline="0">
              <a:latin typeface="ＭＳ Ｐゴシック" panose="020B0600070205080204" pitchFamily="50" charset="-128"/>
              <a:ea typeface="ＭＳ Ｐゴシック" panose="020B0600070205080204" pitchFamily="50" charset="-128"/>
            </a:rPr>
            <a:t>42,839</a:t>
          </a:r>
          <a:r>
            <a:rPr kumimoji="1" lang="ja-JP" altLang="en-US" sz="1300" baseline="0">
              <a:latin typeface="ＭＳ Ｐゴシック" panose="020B0600070205080204" pitchFamily="50" charset="-128"/>
              <a:ea typeface="ＭＳ Ｐゴシック" panose="020B0600070205080204" pitchFamily="50" charset="-128"/>
            </a:rPr>
            <a:t>円の増額、類似団体平均は</a:t>
          </a:r>
          <a:r>
            <a:rPr kumimoji="1" lang="en-US" altLang="ja-JP" sz="1300" baseline="0">
              <a:latin typeface="ＭＳ Ｐゴシック" panose="020B0600070205080204" pitchFamily="50" charset="-128"/>
              <a:ea typeface="ＭＳ Ｐゴシック" panose="020B0600070205080204" pitchFamily="50" charset="-128"/>
            </a:rPr>
            <a:t>28,613</a:t>
          </a:r>
          <a:r>
            <a:rPr kumimoji="1" lang="ja-JP" altLang="en-US" sz="1300" baseline="0">
              <a:latin typeface="ＭＳ Ｐゴシック" panose="020B0600070205080204" pitchFamily="50" charset="-128"/>
              <a:ea typeface="ＭＳ Ｐゴシック" panose="020B0600070205080204" pitchFamily="50" charset="-128"/>
            </a:rPr>
            <a:t>円上回る結果となったが、これは佐井中学校校舎外部改修工事（事業費</a:t>
          </a:r>
          <a:r>
            <a:rPr kumimoji="1" lang="en-US" altLang="ja-JP" sz="1300" baseline="0">
              <a:latin typeface="ＭＳ Ｐゴシック" panose="020B0600070205080204" pitchFamily="50" charset="-128"/>
              <a:ea typeface="ＭＳ Ｐゴシック" panose="020B0600070205080204" pitchFamily="50" charset="-128"/>
            </a:rPr>
            <a:t>106,996</a:t>
          </a:r>
          <a:r>
            <a:rPr kumimoji="1" lang="ja-JP" altLang="en-US" sz="1300" baseline="0">
              <a:latin typeface="ＭＳ Ｐゴシック" panose="020B0600070205080204" pitchFamily="50" charset="-128"/>
              <a:ea typeface="ＭＳ Ｐゴシック" panose="020B0600070205080204" pitchFamily="50" charset="-128"/>
            </a:rPr>
            <a:t>千円）の実施によるものである。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標準財政規模に対する実質収支割合は、年度により増減はあるものの、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年間平均では</a:t>
          </a:r>
          <a:r>
            <a:rPr kumimoji="1" lang="en-US" altLang="ja-JP" sz="1300">
              <a:latin typeface="ＭＳ ゴシック" pitchFamily="49" charset="-128"/>
              <a:ea typeface="ＭＳ ゴシック" pitchFamily="49" charset="-128"/>
            </a:rPr>
            <a:t>3.71</a:t>
          </a:r>
          <a:r>
            <a:rPr kumimoji="1" lang="ja-JP" altLang="en-US" sz="1300">
              <a:latin typeface="ＭＳ ゴシック" pitchFamily="49" charset="-128"/>
              <a:ea typeface="ＭＳ ゴシック" pitchFamily="49" charset="-128"/>
            </a:rPr>
            <a:t>％となり、一般的に適正な範囲といわれている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％の範囲であることから、財政運営の健全性は維持されている。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令和元年度決算においては、前年度と比較し収入・支出ともに増額しているが、収入に比べ支出の増額が大きく、さらには財政調整基金の取り崩しを行わなかったことが影響していると考えられる。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黒字となっているが、簡易水道事業や下水道事業の公営企業会計への繰出金が増加傾向にあり、これは簡易水道施設及び排水処理施設の維持補修費が増大しているためであり、経年によるものや立地による塩害等により老朽化が進んでいることが原因である。繰出金の抑制するためにも、施設の計画的な補修を行うこと、また独立採算の原則に立ち返った料金の見直し、下水道事業においては加入促進を図り、健全な経営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年度までの累積赤字が約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百万円となったことから平成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年度で一般会計から赤字補てんした状態である。平成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年度においては、国民健康保険税の改正等により黒字決算に転じている。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実質公債費率の分子は減少傾向にある。しかし、公営企業債の元利償還金に対する繰出金が高水準にあるが、これは下水道事業特別会計において償還のピークは越えたものの、いまだ高止まりとなっている。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の償還額及び一部事務組合が発行した地方債償還額金の負担金も減少傾向にあるが、両項目とも今後増加するも見込みのため、一部事務組合の動向に注視するとともに、村発行の地方債にあっては厳選し、計画的に進めることにより、当該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地方債等の将来負担額、基金残高等の充当可能財源等はともに減少となった。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百万円の減額となり、要因としては償還額の減少が挙げられるが、一般会計等に係る地方債の現在高及び組合等負担等見込額は今後増加していく見込みである。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百万円の減額したものの、それ以上に将来負担額が減少したため、分子の減少要因となった。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今後も新規発行地方債の源泉、抑制に努めるとともに下北地域広域行政事務組合等の経営健全化に係る取り組み、進展を見極めつつ、当該分子の減少に努める。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佐井中学校校舎の改修にあたり「公共施設維持補修基金」を９０百万円、佐井地区診療所の屋根改修にあたり「公共施設整備基金」を８百万円等、合計１２６百万円の取り崩した一方、電源立地地域対策交付金により「公共施設維持運営基金」に５４百万円、歳計剰余金を減債基金に３１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森林環境譲与税により「佐井村森林環境基金」に１百万円等、合計１３６百万円の積み立てしたため、基金全体としては１０百万円の増額となった。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額について、昨年度とほぼ同額となっているものが多く、「公共施設整備基金」においては８百万円、「公共施設維持補修基金」においては２百万円の増額となっているが、保育所運営事業に充てていた「公共施設維持運営基金」（昨年度取崩額：２４百万円）を取り崩さなかったことが要因と考えられ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経費とは佐井村漁業協同組合における水産振興対策のための事業、漁業協同組合の経営強化対策のための事業、その他水産振興に資すると認められ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・公共施設維持運営基金：公共施設の修繕、その他維持補修経費の財源に充てることができる。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・ふるさと佐井村応援基金：生活環境の整備及び学校教育の充実、防災に関すること、福祉・保健・医療の充実等を目的とした事業費に充てることができる。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・育英基金：奨学金の貸与のための基金。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以前、村漁業協同組合に経営強化資金を貸し付けた分の返済額が毎年２４百万円であり同額を積み立てたことによる増額。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・公共施設維持補修基金：公共施設の維持補修のため電源立地地域対策交付金５４百万円を積み立てたが、佐井中学校の改修工事により９０百万円取り崩したため減額。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・公共施設整備基金：佐井地区診療所屋根の改修工事により８百万円取り崩したため減額。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・ふるさと佐井村応援基金：取崩額より寄付金額が多かったことにより増額。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・育英基金：貸与額より返済金額が多かったことにより増額。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・水産振興基金：令和１６年度までは毎年返済金分として２４百万円積み立て、水産振興計画に基づき毎年１０百万円程度取り崩す予定。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・公共施設維持補修基金：令和３年度に歌舞伎の館の改修工事を行うため９０百万円程度取り崩すが、毎年電源立地地域対策交付金分で５０百万円程度積み立てを予定。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・今年度は利子分（０．３百万円）のみの積み立てとなったが、適切な財源の確保と歳出の精査により取崩を０百万円に抑えることができたことから、表面上昨年度と同額となった。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・財政調整基金の残高は、災害等不測の事態に備えるため、過去の実績を踏まえ、標準財政規模の２０～３０％の範囲になるように努めている。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・決算剰余金を３１百万円積み立てたことによる増額。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・毎年度、歳計剰余金を積み立てているため自然に増加していく。今後は償還のため計画に取崩して財政の安定化を図る。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有形固定資産減価償却率は類似団体より高く、施設の老朽化の進行により今後も上昇することが考えられる。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有形固定資産については、平成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佐井村公共施設等総合管理計画」において、それぞれの公共施設等について、令和２年度を目途に個別施設計画を策定することとしており、今後も当該計画に基づき、計画的な修繕・更新等による施設の維持管理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7117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D00-00005D000000}"/>
            </a:ext>
          </a:extLst>
        </xdr:cNvPr>
        <xdr:cNvSpPr txBox="1"/>
      </xdr:nvSpPr>
      <xdr:spPr>
        <a:xfrm>
          <a:off x="48133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126183</xdr:rowOff>
    </xdr:from>
    <xdr:to>
      <xdr:col>23</xdr:col>
      <xdr:colOff>85725</xdr:colOff>
      <xdr:row>33</xdr:row>
      <xdr:rowOff>10251</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4051300" y="638410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126183</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3289300" y="633476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8" name="楕円 97">
          <a:extLst>
            <a:ext uri="{FF2B5EF4-FFF2-40B4-BE49-F238E27FC236}">
              <a16:creationId xmlns:a16="http://schemas.microsoft.com/office/drawing/2014/main" id="{00000000-0008-0000-0D00-000062000000}"/>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76835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2527300" y="63347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id="{00000000-0008-0000-0D00-00006400000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id="{00000000-0008-0000-0D00-00006500000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id="{00000000-0008-0000-0D00-000066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00000000-0008-0000-0D00-000067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4" name="n_1mainValue有形固定資産減価償却率">
          <a:extLst>
            <a:ext uri="{FF2B5EF4-FFF2-40B4-BE49-F238E27FC236}">
              <a16:creationId xmlns:a16="http://schemas.microsoft.com/office/drawing/2014/main" id="{00000000-0008-0000-0D00-000068000000}"/>
            </a:ext>
          </a:extLst>
        </xdr:cNvPr>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105" name="n_2mainValue有形固定資産減価償却率">
          <a:extLst>
            <a:ext uri="{FF2B5EF4-FFF2-40B4-BE49-F238E27FC236}">
              <a16:creationId xmlns:a16="http://schemas.microsoft.com/office/drawing/2014/main" id="{00000000-0008-0000-0D00-000069000000}"/>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6" name="n_3mainValue有形固定資産減価償却率">
          <a:extLst>
            <a:ext uri="{FF2B5EF4-FFF2-40B4-BE49-F238E27FC236}">
              <a16:creationId xmlns:a16="http://schemas.microsoft.com/office/drawing/2014/main" id="{00000000-0008-0000-0D00-00006A000000}"/>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債務償還比率は類似団体平均を下回っている。主な要因は、地方債の新規発行を抑制していることによる公債費負担の軽減と村債残高の圧縮等が考えられる。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地方債残高は減少しているが、今後は施設の維持補修に多額の財源を要することが見込まれる。地方債の新規発行の抑制など、</a:t>
          </a:r>
          <a:r>
            <a:rPr kumimoji="1" lang="ja-JP" altLang="ja-JP" sz="1100">
              <a:solidFill>
                <a:schemeClr val="dk1"/>
              </a:solidFill>
              <a:effectLst/>
              <a:latin typeface="+mn-lt"/>
              <a:ea typeface="+mn-ea"/>
              <a:cs typeface="+mn-cs"/>
            </a:rPr>
            <a:t>債務償還比率に配慮した財政運営に努めていく必要がある。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75320</xdr:rowOff>
    </xdr:from>
    <xdr:to>
      <xdr:col>76</xdr:col>
      <xdr:colOff>73025</xdr:colOff>
      <xdr:row>27</xdr:row>
      <xdr:rowOff>5470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3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161697</xdr:rowOff>
    </xdr:from>
    <xdr:ext cx="405111"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2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114953</xdr:rowOff>
    </xdr:from>
    <xdr:to>
      <xdr:col>72</xdr:col>
      <xdr:colOff>123825</xdr:colOff>
      <xdr:row>27</xdr:row>
      <xdr:rowOff>45103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3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126120</xdr:rowOff>
    </xdr:from>
    <xdr:to>
      <xdr:col>76</xdr:col>
      <xdr:colOff>22225</xdr:colOff>
      <xdr:row>26</xdr:row>
      <xdr:rowOff>165753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355345"/>
          <a:ext cx="7112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110327</xdr:rowOff>
    </xdr:from>
    <xdr:to>
      <xdr:col>68</xdr:col>
      <xdr:colOff>123825</xdr:colOff>
      <xdr:row>27</xdr:row>
      <xdr:rowOff>40477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3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161127</xdr:rowOff>
    </xdr:from>
    <xdr:to>
      <xdr:col>72</xdr:col>
      <xdr:colOff>73025</xdr:colOff>
      <xdr:row>26</xdr:row>
      <xdr:rowOff>165753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390352"/>
          <a:ext cx="762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24928</xdr:rowOff>
    </xdr:from>
    <xdr:to>
      <xdr:col>64</xdr:col>
      <xdr:colOff>123825</xdr:colOff>
      <xdr:row>27</xdr:row>
      <xdr:rowOff>126528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4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161127</xdr:rowOff>
    </xdr:from>
    <xdr:to>
      <xdr:col>68</xdr:col>
      <xdr:colOff>73025</xdr:colOff>
      <xdr:row>27</xdr:row>
      <xdr:rowOff>75728</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390352"/>
          <a:ext cx="7620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4145</xdr:rowOff>
    </xdr:from>
    <xdr:to>
      <xdr:col>60</xdr:col>
      <xdr:colOff>123825</xdr:colOff>
      <xdr:row>28</xdr:row>
      <xdr:rowOff>105745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5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75728</xdr:rowOff>
    </xdr:from>
    <xdr:to>
      <xdr:col>64</xdr:col>
      <xdr:colOff>73025</xdr:colOff>
      <xdr:row>28</xdr:row>
      <xdr:rowOff>54945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476403"/>
          <a:ext cx="7620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61630</xdr:rowOff>
    </xdr:from>
    <xdr:ext cx="405111"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69044" y="511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57004</xdr:rowOff>
    </xdr:from>
    <xdr:ext cx="405111"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119744" y="511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143055</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20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122272</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3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146231</xdr:rowOff>
    </xdr:from>
    <xdr:to>
      <xdr:col>20</xdr:col>
      <xdr:colOff>38100</xdr:colOff>
      <xdr:row>40</xdr:row>
      <xdr:rowOff>76381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835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25581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541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72753</xdr:rowOff>
    </xdr:from>
    <xdr:to>
      <xdr:col>10</xdr:col>
      <xdr:colOff>165100</xdr:colOff>
      <xdr:row>40</xdr:row>
      <xdr:rowOff>2903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123553</xdr:rowOff>
    </xdr:from>
    <xdr:to>
      <xdr:col>15</xdr:col>
      <xdr:colOff>50800</xdr:colOff>
      <xdr:row>39</xdr:row>
      <xdr:rowOff>167640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67508</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165480</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124171</xdr:rowOff>
    </xdr:from>
    <xdr:to>
      <xdr:col>55</xdr:col>
      <xdr:colOff>50800</xdr:colOff>
      <xdr:row>42</xdr:row>
      <xdr:rowOff>54321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39098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125559</xdr:rowOff>
    </xdr:from>
    <xdr:to>
      <xdr:col>50</xdr:col>
      <xdr:colOff>165100</xdr:colOff>
      <xdr:row>42</xdr:row>
      <xdr:rowOff>55709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3521</xdr:rowOff>
    </xdr:from>
    <xdr:to>
      <xdr:col>55</xdr:col>
      <xdr:colOff>0</xdr:colOff>
      <xdr:row>42</xdr:row>
      <xdr:rowOff>4909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204421"/>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126506</xdr:rowOff>
    </xdr:from>
    <xdr:to>
      <xdr:col>46</xdr:col>
      <xdr:colOff>38100</xdr:colOff>
      <xdr:row>42</xdr:row>
      <xdr:rowOff>56656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4909</xdr:rowOff>
    </xdr:from>
    <xdr:to>
      <xdr:col>50</xdr:col>
      <xdr:colOff>114300</xdr:colOff>
      <xdr:row>42</xdr:row>
      <xdr:rowOff>5856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205809"/>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127495</xdr:rowOff>
    </xdr:from>
    <xdr:to>
      <xdr:col>41</xdr:col>
      <xdr:colOff>101600</xdr:colOff>
      <xdr:row>42</xdr:row>
      <xdr:rowOff>57645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5856</xdr:rowOff>
    </xdr:from>
    <xdr:to>
      <xdr:col>45</xdr:col>
      <xdr:colOff>177800</xdr:colOff>
      <xdr:row>42</xdr:row>
      <xdr:rowOff>6845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20675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46836</xdr:rowOff>
    </xdr:from>
    <xdr:ext cx="534377"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59411" y="72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47783</xdr:rowOff>
    </xdr:from>
    <xdr:ext cx="534377"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483111" y="72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48772</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724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55517</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4829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24493</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1045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164919</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42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168769</xdr:rowOff>
    </xdr:from>
    <xdr:to>
      <xdr:col>55</xdr:col>
      <xdr:colOff>50800</xdr:colOff>
      <xdr:row>64</xdr:row>
      <xdr:rowOff>98919</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9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83696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169897</xdr:rowOff>
    </xdr:from>
    <xdr:to>
      <xdr:col>50</xdr:col>
      <xdr:colOff>165100</xdr:colOff>
      <xdr:row>64</xdr:row>
      <xdr:rowOff>100047</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48119</xdr:rowOff>
    </xdr:from>
    <xdr:to>
      <xdr:col>55</xdr:col>
      <xdr:colOff>0</xdr:colOff>
      <xdr:row>64</xdr:row>
      <xdr:rowOff>49247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1020919"/>
          <a:ext cx="8382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170666</xdr:rowOff>
    </xdr:from>
    <xdr:to>
      <xdr:col>46</xdr:col>
      <xdr:colOff>38100</xdr:colOff>
      <xdr:row>64</xdr:row>
      <xdr:rowOff>100816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49247</xdr:rowOff>
    </xdr:from>
    <xdr:to>
      <xdr:col>50</xdr:col>
      <xdr:colOff>114300</xdr:colOff>
      <xdr:row>64</xdr:row>
      <xdr:rowOff>50016</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102204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171298</xdr:rowOff>
    </xdr:from>
    <xdr:to>
      <xdr:col>41</xdr:col>
      <xdr:colOff>101600</xdr:colOff>
      <xdr:row>64</xdr:row>
      <xdr:rowOff>101448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50016</xdr:rowOff>
    </xdr:from>
    <xdr:to>
      <xdr:col>45</xdr:col>
      <xdr:colOff>177800</xdr:colOff>
      <xdr:row>64</xdr:row>
      <xdr:rowOff>50648</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102281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91174</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10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91943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10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92575</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10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84</xdr:row>
      <xdr:rowOff>51436</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3797300" y="14335125"/>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84</xdr:row>
      <xdr:rowOff>156211</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908300" y="14335125"/>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156211</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019300" y="14470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47803</xdr:rowOff>
    </xdr:from>
    <xdr:to>
      <xdr:col>55</xdr:col>
      <xdr:colOff>50800</xdr:colOff>
      <xdr:row>86</xdr:row>
      <xdr:rowOff>149403</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7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134180</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7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48450</xdr:rowOff>
    </xdr:from>
    <xdr:to>
      <xdr:col>50</xdr:col>
      <xdr:colOff>165100</xdr:colOff>
      <xdr:row>86</xdr:row>
      <xdr:rowOff>150050</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98603</xdr:rowOff>
    </xdr:from>
    <xdr:to>
      <xdr:col>55</xdr:col>
      <xdr:colOff>0</xdr:colOff>
      <xdr:row>86</xdr:row>
      <xdr:rowOff>99250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9639300" y="14843303"/>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49137</xdr:rowOff>
    </xdr:from>
    <xdr:to>
      <xdr:col>46</xdr:col>
      <xdr:colOff>38100</xdr:colOff>
      <xdr:row>86</xdr:row>
      <xdr:rowOff>150737</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99250</xdr:rowOff>
    </xdr:from>
    <xdr:to>
      <xdr:col>50</xdr:col>
      <xdr:colOff>114300</xdr:colOff>
      <xdr:row>86</xdr:row>
      <xdr:rowOff>99937</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8750300" y="1484395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49479</xdr:rowOff>
    </xdr:from>
    <xdr:to>
      <xdr:col>41</xdr:col>
      <xdr:colOff>101600</xdr:colOff>
      <xdr:row>86</xdr:row>
      <xdr:rowOff>151079</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7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99937</xdr:rowOff>
    </xdr:from>
    <xdr:to>
      <xdr:col>45</xdr:col>
      <xdr:colOff>177800</xdr:colOff>
      <xdr:row>86</xdr:row>
      <xdr:rowOff>100279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7861300" y="1484463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141177</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88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141864</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88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142206</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8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00000000-0008-0000-0E00-000084010000}"/>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00000000-0008-0000-0E00-000086010000}"/>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00000000-0008-0000-0E00-000088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0000000-0008-0000-0E00-000094010000}"/>
            </a:ext>
          </a:extLst>
        </xdr:cNvPr>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3797300" y="178776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46808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908300" y="1784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151312</xdr:rowOff>
    </xdr:from>
    <xdr:to>
      <xdr:col>15</xdr:col>
      <xdr:colOff>50800</xdr:colOff>
      <xdr:row>104</xdr:row>
      <xdr:rowOff>15784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2019300" y="1781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11" name="n_1aveValue【港湾・漁港】&#10;有形固定資産減価償却率">
          <a:extLst>
            <a:ext uri="{FF2B5EF4-FFF2-40B4-BE49-F238E27FC236}">
              <a16:creationId xmlns:a16="http://schemas.microsoft.com/office/drawing/2014/main" id="{00000000-0008-0000-0E00-00009B01000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12" name="n_2aveValue【港湾・漁港】&#10;有形固定資産減価償却率">
          <a:extLst>
            <a:ext uri="{FF2B5EF4-FFF2-40B4-BE49-F238E27FC236}">
              <a16:creationId xmlns:a16="http://schemas.microsoft.com/office/drawing/2014/main" id="{00000000-0008-0000-0E00-00009C010000}"/>
            </a:ext>
          </a:extLst>
        </xdr:cNvPr>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13" name="n_3aveValue【港湾・漁港】&#10;有形固定資産減価償却率">
          <a:extLst>
            <a:ext uri="{FF2B5EF4-FFF2-40B4-BE49-F238E27FC236}">
              <a16:creationId xmlns:a16="http://schemas.microsoft.com/office/drawing/2014/main" id="{00000000-0008-0000-0E00-00009D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14" name="n_4aveValue【港湾・漁港】&#10;有形固定資産減価償却率">
          <a:extLst>
            <a:ext uri="{FF2B5EF4-FFF2-40B4-BE49-F238E27FC236}">
              <a16:creationId xmlns:a16="http://schemas.microsoft.com/office/drawing/2014/main" id="{00000000-0008-0000-0E00-00009E010000}"/>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114135</xdr:rowOff>
    </xdr:from>
    <xdr:ext cx="405111" cy="259045"/>
    <xdr:sp macro="" textlink="">
      <xdr:nvSpPr>
        <xdr:cNvPr id="415" name="n_1mainValue【港湾・漁港】&#10;有形固定資産減価償却率">
          <a:extLst>
            <a:ext uri="{FF2B5EF4-FFF2-40B4-BE49-F238E27FC236}">
              <a16:creationId xmlns:a16="http://schemas.microsoft.com/office/drawing/2014/main" id="{00000000-0008-0000-0E00-00009F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16" name="n_2mainValue【港湾・漁港】&#10;有形固定資産減価償却率">
          <a:extLst>
            <a:ext uri="{FF2B5EF4-FFF2-40B4-BE49-F238E27FC236}">
              <a16:creationId xmlns:a16="http://schemas.microsoft.com/office/drawing/2014/main" id="{00000000-0008-0000-0E00-0000A0010000}"/>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17" name="n_3mainValue【港湾・漁港】&#10;有形固定資産減価償却率">
          <a:extLst>
            <a:ext uri="{FF2B5EF4-FFF2-40B4-BE49-F238E27FC236}">
              <a16:creationId xmlns:a16="http://schemas.microsoft.com/office/drawing/2014/main" id="{00000000-0008-0000-0E00-0000A1010000}"/>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a:extLst>
            <a:ext uri="{FF2B5EF4-FFF2-40B4-BE49-F238E27FC236}">
              <a16:creationId xmlns:a16="http://schemas.microsoft.com/office/drawing/2014/main" id="{00000000-0008-0000-0E00-0000BA010000}"/>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a:extLst>
            <a:ext uri="{FF2B5EF4-FFF2-40B4-BE49-F238E27FC236}">
              <a16:creationId xmlns:a16="http://schemas.microsoft.com/office/drawing/2014/main" id="{00000000-0008-0000-0E00-0000BC010000}"/>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46" name="【港湾・漁港】&#10;一人当たり有形固定資産（償却資産）額平均値テキスト">
          <a:extLst>
            <a:ext uri="{FF2B5EF4-FFF2-40B4-BE49-F238E27FC236}">
              <a16:creationId xmlns:a16="http://schemas.microsoft.com/office/drawing/2014/main" id="{00000000-0008-0000-0E00-0000BE010000}"/>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73475</xdr:rowOff>
    </xdr:from>
    <xdr:to>
      <xdr:col>55</xdr:col>
      <xdr:colOff>50800</xdr:colOff>
      <xdr:row>109</xdr:row>
      <xdr:rowOff>3625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0426700" y="185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690189" cy="259045"/>
    <xdr:sp macro="" textlink="">
      <xdr:nvSpPr>
        <xdr:cNvPr id="458" name="【港湾・漁港】&#10;一人当たり有形固定資産（償却資産）額該当値テキスト">
          <a:extLst>
            <a:ext uri="{FF2B5EF4-FFF2-40B4-BE49-F238E27FC236}">
              <a16:creationId xmlns:a16="http://schemas.microsoft.com/office/drawing/2014/main" id="{00000000-0008-0000-0E00-0000CA010000}"/>
            </a:ext>
          </a:extLst>
        </xdr:cNvPr>
        <xdr:cNvSpPr txBox="1"/>
      </xdr:nvSpPr>
      <xdr:spPr>
        <a:xfrm>
          <a:off x="10515600" y="1856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74716</xdr:rowOff>
    </xdr:from>
    <xdr:to>
      <xdr:col>50</xdr:col>
      <xdr:colOff>165100</xdr:colOff>
      <xdr:row>109</xdr:row>
      <xdr:rowOff>4866</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9588500" y="18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124275</xdr:rowOff>
    </xdr:from>
    <xdr:to>
      <xdr:col>55</xdr:col>
      <xdr:colOff>0</xdr:colOff>
      <xdr:row>108</xdr:row>
      <xdr:rowOff>125516</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9639300" y="18640875"/>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75484</xdr:rowOff>
    </xdr:from>
    <xdr:to>
      <xdr:col>46</xdr:col>
      <xdr:colOff>38100</xdr:colOff>
      <xdr:row>109</xdr:row>
      <xdr:rowOff>5634</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8699500" y="18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125516</xdr:rowOff>
    </xdr:from>
    <xdr:to>
      <xdr:col>50</xdr:col>
      <xdr:colOff>114300</xdr:colOff>
      <xdr:row>108</xdr:row>
      <xdr:rowOff>126284</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8750300" y="1864211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76271</xdr:rowOff>
    </xdr:from>
    <xdr:to>
      <xdr:col>41</xdr:col>
      <xdr:colOff>101600</xdr:colOff>
      <xdr:row>109</xdr:row>
      <xdr:rowOff>6421</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7810500" y="185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126284</xdr:rowOff>
    </xdr:from>
    <xdr:to>
      <xdr:col>45</xdr:col>
      <xdr:colOff>177800</xdr:colOff>
      <xdr:row>108</xdr:row>
      <xdr:rowOff>127071</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7861300" y="18642884"/>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65" name="n_1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66" name="n_2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67" name="n_3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68" name="n_4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167443</xdr:rowOff>
    </xdr:from>
    <xdr:ext cx="690189" cy="259045"/>
    <xdr:sp macro="" textlink="">
      <xdr:nvSpPr>
        <xdr:cNvPr id="469" name="n_1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9281505" y="18684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168211</xdr:rowOff>
    </xdr:from>
    <xdr:ext cx="690189" cy="259045"/>
    <xdr:sp macro="" textlink="">
      <xdr:nvSpPr>
        <xdr:cNvPr id="470" name="n_2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8405205" y="18684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168998</xdr:rowOff>
    </xdr:from>
    <xdr:ext cx="690189" cy="259045"/>
    <xdr:sp macro="" textlink="">
      <xdr:nvSpPr>
        <xdr:cNvPr id="471" name="n_3main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7516205" y="18685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00000000-0008-0000-0E00-0000F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00000000-0008-0000-0E00-0000F4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00000000-0008-0000-0E00-0000F6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6268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00000000-0008-0000-0E00-000002020000}"/>
            </a:ext>
          </a:extLst>
        </xdr:cNvPr>
        <xdr:cNvSpPr txBox="1"/>
      </xdr:nvSpPr>
      <xdr:spPr>
        <a:xfrm>
          <a:off x="163576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5430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36</xdr:row>
      <xdr:rowOff>27214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5481300" y="6101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49893</xdr:rowOff>
    </xdr:from>
    <xdr:to>
      <xdr:col>76</xdr:col>
      <xdr:colOff>165100</xdr:colOff>
      <xdr:row>35</xdr:row>
      <xdr:rowOff>151493</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4541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100693</xdr:rowOff>
    </xdr:from>
    <xdr:to>
      <xdr:col>81</xdr:col>
      <xdr:colOff>50800</xdr:colOff>
      <xdr:row>35</xdr:row>
      <xdr:rowOff>100693</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4592300" y="6101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0000000-0008-0000-0E00-00000702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00000000-0008-0000-0E00-00000802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0000000-0008-0000-0E00-00000902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5266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168020</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4389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a:extLst>
            <a:ext uri="{FF2B5EF4-FFF2-40B4-BE49-F238E27FC236}">
              <a16:creationId xmlns:a16="http://schemas.microsoft.com/office/drawing/2014/main" id="{00000000-0008-0000-0E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47" name="【認定こども園・幼稚園・保育所】&#10;一人当たり面積最小値テキスト">
          <a:extLst>
            <a:ext uri="{FF2B5EF4-FFF2-40B4-BE49-F238E27FC236}">
              <a16:creationId xmlns:a16="http://schemas.microsoft.com/office/drawing/2014/main" id="{00000000-0008-0000-0E00-00002302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49" name="【認定こども園・幼稚園・保育所】&#10;一人当たり面積最大値テキスト">
          <a:extLst>
            <a:ext uri="{FF2B5EF4-FFF2-40B4-BE49-F238E27FC236}">
              <a16:creationId xmlns:a16="http://schemas.microsoft.com/office/drawing/2014/main" id="{00000000-0008-0000-0E00-00002502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1" name="【認定こども園・幼稚園・保育所】&#10;一人当たり面積平均値テキスト">
          <a:extLst>
            <a:ext uri="{FF2B5EF4-FFF2-40B4-BE49-F238E27FC236}">
              <a16:creationId xmlns:a16="http://schemas.microsoft.com/office/drawing/2014/main" id="{00000000-0008-0000-0E00-00002702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563" name="【認定こども園・幼稚園・保育所】&#10;一人当たり面積該当値テキスト">
          <a:extLst>
            <a:ext uri="{FF2B5EF4-FFF2-40B4-BE49-F238E27FC236}">
              <a16:creationId xmlns:a16="http://schemas.microsoft.com/office/drawing/2014/main" id="{00000000-0008-0000-0E00-000033020000}"/>
            </a:ext>
          </a:extLst>
        </xdr:cNvPr>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132385</xdr:rowOff>
    </xdr:from>
    <xdr:to>
      <xdr:col>112</xdr:col>
      <xdr:colOff>38100</xdr:colOff>
      <xdr:row>39</xdr:row>
      <xdr:rowOff>62535</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1272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39</xdr:row>
      <xdr:rowOff>11735</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1323300" y="6678168"/>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145186</xdr:rowOff>
    </xdr:from>
    <xdr:to>
      <xdr:col>107</xdr:col>
      <xdr:colOff>101600</xdr:colOff>
      <xdr:row>39</xdr:row>
      <xdr:rowOff>75336</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0383500" y="6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11735</xdr:rowOff>
    </xdr:from>
    <xdr:to>
      <xdr:col>111</xdr:col>
      <xdr:colOff>177800</xdr:colOff>
      <xdr:row>39</xdr:row>
      <xdr:rowOff>24536</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0434300" y="66982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00000000-0008-0000-0E00-000039020000}"/>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00000000-0008-0000-0E00-00003A02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00000000-0008-0000-0E00-00003B02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79062</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00000000-0008-0000-0E00-00003C020000}"/>
            </a:ext>
          </a:extLst>
        </xdr:cNvPr>
        <xdr:cNvSpPr txBox="1"/>
      </xdr:nvSpPr>
      <xdr:spPr>
        <a:xfrm>
          <a:off x="210757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91863</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00000000-0008-0000-0E00-00003D020000}"/>
            </a:ext>
          </a:extLst>
        </xdr:cNvPr>
        <xdr:cNvSpPr txBox="1"/>
      </xdr:nvSpPr>
      <xdr:spPr>
        <a:xfrm>
          <a:off x="20199427"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a:extLst>
            <a:ext uri="{FF2B5EF4-FFF2-40B4-BE49-F238E27FC236}">
              <a16:creationId xmlns:a16="http://schemas.microsoft.com/office/drawing/2014/main" id="{00000000-0008-0000-0E00-00005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学校施設】&#10;有形固定資産減価償却率最小値テキスト">
          <a:extLst>
            <a:ext uri="{FF2B5EF4-FFF2-40B4-BE49-F238E27FC236}">
              <a16:creationId xmlns:a16="http://schemas.microsoft.com/office/drawing/2014/main" id="{00000000-0008-0000-0E00-00005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02" name="【学校施設】&#10;有形固定資産減価償却率最大値テキスト">
          <a:extLst>
            <a:ext uri="{FF2B5EF4-FFF2-40B4-BE49-F238E27FC236}">
              <a16:creationId xmlns:a16="http://schemas.microsoft.com/office/drawing/2014/main" id="{00000000-0008-0000-0E00-00005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604" name="【学校施設】&#10;有形固定資産減価償却率平均値テキスト">
          <a:extLst>
            <a:ext uri="{FF2B5EF4-FFF2-40B4-BE49-F238E27FC236}">
              <a16:creationId xmlns:a16="http://schemas.microsoft.com/office/drawing/2014/main" id="{00000000-0008-0000-0E00-00005C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151674</xdr:rowOff>
    </xdr:from>
    <xdr:to>
      <xdr:col>85</xdr:col>
      <xdr:colOff>177800</xdr:colOff>
      <xdr:row>63</xdr:row>
      <xdr:rowOff>81824</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6268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130101</xdr:rowOff>
    </xdr:from>
    <xdr:ext cx="405111" cy="259045"/>
    <xdr:sp macro="" textlink="">
      <xdr:nvSpPr>
        <xdr:cNvPr id="616" name="【学校施設】&#10;有形固定資産減価償却率該当値テキスト">
          <a:extLst>
            <a:ext uri="{FF2B5EF4-FFF2-40B4-BE49-F238E27FC236}">
              <a16:creationId xmlns:a16="http://schemas.microsoft.com/office/drawing/2014/main" id="{00000000-0008-0000-0E00-000068020000}"/>
            </a:ext>
          </a:extLst>
        </xdr:cNvPr>
        <xdr:cNvSpPr txBox="1"/>
      </xdr:nvSpPr>
      <xdr:spPr>
        <a:xfrm>
          <a:off x="16357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31024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5481300" y="108013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94524</xdr:rowOff>
    </xdr:from>
    <xdr:to>
      <xdr:col>76</xdr:col>
      <xdr:colOff>165100</xdr:colOff>
      <xdr:row>63</xdr:row>
      <xdr:rowOff>24674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4541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145324</xdr:rowOff>
    </xdr:from>
    <xdr:to>
      <xdr:col>81</xdr:col>
      <xdr:colOff>50800</xdr:colOff>
      <xdr:row>63</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4592300" y="1077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145324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3703300" y="1074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23" name="n_1aveValue【学校施設】&#10;有形固定資産減価償却率">
          <a:extLst>
            <a:ext uri="{FF2B5EF4-FFF2-40B4-BE49-F238E27FC236}">
              <a16:creationId xmlns:a16="http://schemas.microsoft.com/office/drawing/2014/main" id="{00000000-0008-0000-0E00-00006F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624" name="n_2aveValue【学校施設】&#10;有形固定資産減価償却率">
          <a:extLst>
            <a:ext uri="{FF2B5EF4-FFF2-40B4-BE49-F238E27FC236}">
              <a16:creationId xmlns:a16="http://schemas.microsoft.com/office/drawing/2014/main" id="{00000000-0008-0000-0E00-00007002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25" name="n_3aveValue【学校施設】&#10;有形固定資産減価償却率">
          <a:extLst>
            <a:ext uri="{FF2B5EF4-FFF2-40B4-BE49-F238E27FC236}">
              <a16:creationId xmlns:a16="http://schemas.microsoft.com/office/drawing/2014/main" id="{00000000-0008-0000-0E00-000071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26" name="n_4aveValue【学校施設】&#10;有形固定資産減価償却率">
          <a:extLst>
            <a:ext uri="{FF2B5EF4-FFF2-40B4-BE49-F238E27FC236}">
              <a16:creationId xmlns:a16="http://schemas.microsoft.com/office/drawing/2014/main" id="{00000000-0008-0000-0E00-000072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627" name="n_1mainValue【学校施設】&#10;有形固定資産減価償却率">
          <a:extLst>
            <a:ext uri="{FF2B5EF4-FFF2-40B4-BE49-F238E27FC236}">
              <a16:creationId xmlns:a16="http://schemas.microsoft.com/office/drawing/2014/main" id="{00000000-0008-0000-0E00-000073020000}"/>
            </a:ext>
          </a:extLst>
        </xdr:cNvPr>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15801</xdr:rowOff>
    </xdr:from>
    <xdr:ext cx="405111" cy="259045"/>
    <xdr:sp macro="" textlink="">
      <xdr:nvSpPr>
        <xdr:cNvPr id="628" name="n_2mainValue【学校施設】&#10;有形固定資産減価償却率">
          <a:extLst>
            <a:ext uri="{FF2B5EF4-FFF2-40B4-BE49-F238E27FC236}">
              <a16:creationId xmlns:a16="http://schemas.microsoft.com/office/drawing/2014/main" id="{00000000-0008-0000-0E00-000074020000}"/>
            </a:ext>
          </a:extLst>
        </xdr:cNvPr>
        <xdr:cNvSpPr txBox="1"/>
      </xdr:nvSpPr>
      <xdr:spPr>
        <a:xfrm>
          <a:off x="14389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629" name="n_3mainValue【学校施設】&#10;有形固定資産減価償却率">
          <a:extLst>
            <a:ext uri="{FF2B5EF4-FFF2-40B4-BE49-F238E27FC236}">
              <a16:creationId xmlns:a16="http://schemas.microsoft.com/office/drawing/2014/main" id="{00000000-0008-0000-0E00-000075020000}"/>
            </a:ext>
          </a:extLst>
        </xdr:cNvPr>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E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E00-000090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58" name="【学校施設】&#10;一人当たり面積最大値テキスト">
          <a:extLst>
            <a:ext uri="{FF2B5EF4-FFF2-40B4-BE49-F238E27FC236}">
              <a16:creationId xmlns:a16="http://schemas.microsoft.com/office/drawing/2014/main" id="{00000000-0008-0000-0E00-000092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E00-000094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146645</xdr:rowOff>
    </xdr:from>
    <xdr:to>
      <xdr:col>116</xdr:col>
      <xdr:colOff>114300</xdr:colOff>
      <xdr:row>64</xdr:row>
      <xdr:rowOff>76795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2110700" y="109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E00-0000A0020000}"/>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150858</xdr:rowOff>
    </xdr:from>
    <xdr:to>
      <xdr:col>112</xdr:col>
      <xdr:colOff>38100</xdr:colOff>
      <xdr:row>64</xdr:row>
      <xdr:rowOff>81008</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1272500" y="109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25995</xdr:rowOff>
    </xdr:from>
    <xdr:to>
      <xdr:col>116</xdr:col>
      <xdr:colOff>63500</xdr:colOff>
      <xdr:row>64</xdr:row>
      <xdr:rowOff>30208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1323300" y="10998795"/>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91193</xdr:rowOff>
    </xdr:from>
    <xdr:to>
      <xdr:col>107</xdr:col>
      <xdr:colOff>101600</xdr:colOff>
      <xdr:row>64</xdr:row>
      <xdr:rowOff>21343</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0383500" y="10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141993</xdr:rowOff>
    </xdr:from>
    <xdr:to>
      <xdr:col>111</xdr:col>
      <xdr:colOff>177800</xdr:colOff>
      <xdr:row>64</xdr:row>
      <xdr:rowOff>30208</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0434300" y="10943343"/>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95047</xdr:rowOff>
    </xdr:from>
    <xdr:to>
      <xdr:col>102</xdr:col>
      <xdr:colOff>165100</xdr:colOff>
      <xdr:row>64</xdr:row>
      <xdr:rowOff>25197</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9494500" y="108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141993</xdr:rowOff>
    </xdr:from>
    <xdr:to>
      <xdr:col>107</xdr:col>
      <xdr:colOff>50800</xdr:colOff>
      <xdr:row>63</xdr:row>
      <xdr:rowOff>145847</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9545300" y="1094334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79" name="n_1aveValue【学校施設】&#10;一人当たり面積">
          <a:extLst>
            <a:ext uri="{FF2B5EF4-FFF2-40B4-BE49-F238E27FC236}">
              <a16:creationId xmlns:a16="http://schemas.microsoft.com/office/drawing/2014/main" id="{00000000-0008-0000-0E00-0000A7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80" name="n_2aveValue【学校施設】&#10;一人当たり面積">
          <a:extLst>
            <a:ext uri="{FF2B5EF4-FFF2-40B4-BE49-F238E27FC236}">
              <a16:creationId xmlns:a16="http://schemas.microsoft.com/office/drawing/2014/main" id="{00000000-0008-0000-0E00-0000A8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81" name="n_3aveValue【学校施設】&#10;一人当たり面積">
          <a:extLst>
            <a:ext uri="{FF2B5EF4-FFF2-40B4-BE49-F238E27FC236}">
              <a16:creationId xmlns:a16="http://schemas.microsoft.com/office/drawing/2014/main" id="{00000000-0008-0000-0E00-0000A9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82" name="n_4aveValue【学校施設】&#10;一人当たり面積">
          <a:extLst>
            <a:ext uri="{FF2B5EF4-FFF2-40B4-BE49-F238E27FC236}">
              <a16:creationId xmlns:a16="http://schemas.microsoft.com/office/drawing/2014/main" id="{00000000-0008-0000-0E00-0000AA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72135</xdr:rowOff>
    </xdr:from>
    <xdr:ext cx="469744" cy="259045"/>
    <xdr:sp macro="" textlink="">
      <xdr:nvSpPr>
        <xdr:cNvPr id="683" name="n_1mainValue【学校施設】&#10;一人当たり面積">
          <a:extLst>
            <a:ext uri="{FF2B5EF4-FFF2-40B4-BE49-F238E27FC236}">
              <a16:creationId xmlns:a16="http://schemas.microsoft.com/office/drawing/2014/main" id="{00000000-0008-0000-0E00-0000AB020000}"/>
            </a:ext>
          </a:extLst>
        </xdr:cNvPr>
        <xdr:cNvSpPr txBox="1"/>
      </xdr:nvSpPr>
      <xdr:spPr>
        <a:xfrm>
          <a:off x="21075727" y="110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37870</xdr:rowOff>
    </xdr:from>
    <xdr:ext cx="469744" cy="259045"/>
    <xdr:sp macro="" textlink="">
      <xdr:nvSpPr>
        <xdr:cNvPr id="684" name="n_2mainValue【学校施設】&#10;一人当たり面積">
          <a:extLst>
            <a:ext uri="{FF2B5EF4-FFF2-40B4-BE49-F238E27FC236}">
              <a16:creationId xmlns:a16="http://schemas.microsoft.com/office/drawing/2014/main" id="{00000000-0008-0000-0E00-0000AC020000}"/>
            </a:ext>
          </a:extLst>
        </xdr:cNvPr>
        <xdr:cNvSpPr txBox="1"/>
      </xdr:nvSpPr>
      <xdr:spPr>
        <a:xfrm>
          <a:off x="20199427" y="106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41724</xdr:rowOff>
    </xdr:from>
    <xdr:ext cx="469744" cy="259045"/>
    <xdr:sp macro="" textlink="">
      <xdr:nvSpPr>
        <xdr:cNvPr id="685" name="n_3mainValue【学校施設】&#10;一人当たり面積">
          <a:extLst>
            <a:ext uri="{FF2B5EF4-FFF2-40B4-BE49-F238E27FC236}">
              <a16:creationId xmlns:a16="http://schemas.microsoft.com/office/drawing/2014/main" id="{00000000-0008-0000-0E00-0000AD020000}"/>
            </a:ext>
          </a:extLst>
        </xdr:cNvPr>
        <xdr:cNvSpPr txBox="1"/>
      </xdr:nvSpPr>
      <xdr:spPr>
        <a:xfrm>
          <a:off x="19310427" y="10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橋りょう・トンネル、学校施設、公営住宅である。一方、低くなっているのは認定こども園・幼稚園・保育所、港湾・漁港である。</a:t>
          </a:r>
          <a:endParaRPr lang="ja-JP" altLang="ja-JP" sz="1400">
            <a:effectLst/>
          </a:endParaRPr>
        </a:p>
        <a:p>
          <a:r>
            <a:rPr kumimoji="1" lang="ja-JP" altLang="ja-JP" sz="1100">
              <a:solidFill>
                <a:schemeClr val="dk1"/>
              </a:solidFill>
              <a:effectLst/>
              <a:latin typeface="+mn-lt"/>
              <a:ea typeface="+mn-ea"/>
              <a:cs typeface="+mn-cs"/>
            </a:rPr>
            <a:t>また、有形固定資産減価償却率が高くなっている施設は、一人当たり有形固定資産額が類似団体と比較して低い傾向にあるが、これは施設の老朽化により有形固定資産額が減少しているためであるといえる。</a:t>
          </a:r>
          <a:endParaRPr lang="ja-JP" altLang="ja-JP" sz="1400">
            <a:effectLst/>
          </a:endParaRPr>
        </a:p>
        <a:p>
          <a:r>
            <a:rPr kumimoji="1" lang="ja-JP" altLang="ja-JP" sz="1100">
              <a:solidFill>
                <a:schemeClr val="dk1"/>
              </a:solidFill>
              <a:effectLst/>
              <a:latin typeface="+mn-lt"/>
              <a:ea typeface="+mn-ea"/>
              <a:cs typeface="+mn-cs"/>
            </a:rPr>
            <a:t>道路、橋りょう・トンネル、学校施設、公営住宅については、個別施設ごとの長寿命化計画（個別施設計画）を令和２年度までに策定予定であり、当該計画に基づいて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0F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F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0000000-0008-0000-0F00-00005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00000000-0008-0000-0F00-00005C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F00-00005E00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00000000-0008-0000-0F00-00005F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00000000-0008-0000-0F00-000060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00000000-0008-0000-0F00-000061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00000000-0008-0000-0F00-000062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00000000-0008-0000-0F00-000063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05" name="楕円 104">
          <a:extLst>
            <a:ext uri="{FF2B5EF4-FFF2-40B4-BE49-F238E27FC236}">
              <a16:creationId xmlns:a16="http://schemas.microsoft.com/office/drawing/2014/main" id="{00000000-0008-0000-0F00-000069000000}"/>
            </a:ext>
          </a:extLst>
        </xdr:cNvPr>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F00-00006A000000}"/>
            </a:ext>
          </a:extLst>
        </xdr:cNvPr>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107" name="楕円 106">
          <a:extLst>
            <a:ext uri="{FF2B5EF4-FFF2-40B4-BE49-F238E27FC236}">
              <a16:creationId xmlns:a16="http://schemas.microsoft.com/office/drawing/2014/main" id="{00000000-0008-0000-0F00-00006B000000}"/>
            </a:ext>
          </a:extLst>
        </xdr:cNvPr>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17145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3797300" y="140303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109" name="楕円 108">
          <a:extLst>
            <a:ext uri="{FF2B5EF4-FFF2-40B4-BE49-F238E27FC236}">
              <a16:creationId xmlns:a16="http://schemas.microsoft.com/office/drawing/2014/main" id="{00000000-0008-0000-0F00-00006D00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142875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2908300" y="13982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111" name="楕円 110">
          <a:extLst>
            <a:ext uri="{FF2B5EF4-FFF2-40B4-BE49-F238E27FC236}">
              <a16:creationId xmlns:a16="http://schemas.microsoft.com/office/drawing/2014/main" id="{00000000-0008-0000-0F00-00006F000000}"/>
            </a:ext>
          </a:extLst>
        </xdr:cNvPr>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81</xdr:row>
      <xdr:rowOff>95250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2019300" y="134112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113" name="n_1aveValue【福祉施設】&#10;有形固定資産減価償却率">
          <a:extLst>
            <a:ext uri="{FF2B5EF4-FFF2-40B4-BE49-F238E27FC236}">
              <a16:creationId xmlns:a16="http://schemas.microsoft.com/office/drawing/2014/main" id="{00000000-0008-0000-0F00-00007100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14" name="n_2aveValue【福祉施設】&#10;有形固定資産減価償却率">
          <a:extLst>
            <a:ext uri="{FF2B5EF4-FFF2-40B4-BE49-F238E27FC236}">
              <a16:creationId xmlns:a16="http://schemas.microsoft.com/office/drawing/2014/main" id="{00000000-0008-0000-0F00-00007200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115" name="n_3aveValue【福祉施設】&#10;有形固定資産減価償却率">
          <a:extLst>
            <a:ext uri="{FF2B5EF4-FFF2-40B4-BE49-F238E27FC236}">
              <a16:creationId xmlns:a16="http://schemas.microsoft.com/office/drawing/2014/main" id="{00000000-0008-0000-0F00-000073000000}"/>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6" name="n_4aveValue【福祉施設】&#10;有形固定資産減価償却率">
          <a:extLst>
            <a:ext uri="{FF2B5EF4-FFF2-40B4-BE49-F238E27FC236}">
              <a16:creationId xmlns:a16="http://schemas.microsoft.com/office/drawing/2014/main" id="{00000000-0008-0000-0F00-00007400000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13352</xdr:rowOff>
    </xdr:from>
    <xdr:ext cx="405111" cy="259045"/>
    <xdr:sp macro="" textlink="">
      <xdr:nvSpPr>
        <xdr:cNvPr id="117" name="n_1mainValue【福祉施設】&#10;有形固定資産減価償却率">
          <a:extLst>
            <a:ext uri="{FF2B5EF4-FFF2-40B4-BE49-F238E27FC236}">
              <a16:creationId xmlns:a16="http://schemas.microsoft.com/office/drawing/2014/main" id="{00000000-0008-0000-0F00-000075000000}"/>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118" name="n_2mainValue【福祉施設】&#10;有形固定資産減価償却率">
          <a:extLst>
            <a:ext uri="{FF2B5EF4-FFF2-40B4-BE49-F238E27FC236}">
              <a16:creationId xmlns:a16="http://schemas.microsoft.com/office/drawing/2014/main" id="{00000000-0008-0000-0F00-00007600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119" name="n_3mainValue【福祉施設】&#10;有形固定資産減価償却率">
          <a:extLst>
            <a:ext uri="{FF2B5EF4-FFF2-40B4-BE49-F238E27FC236}">
              <a16:creationId xmlns:a16="http://schemas.microsoft.com/office/drawing/2014/main" id="{00000000-0008-0000-0F00-000077000000}"/>
            </a:ext>
          </a:extLst>
        </xdr:cNvPr>
        <xdr:cNvSpPr txBox="1"/>
      </xdr:nvSpPr>
      <xdr:spPr>
        <a:xfrm>
          <a:off x="1816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0000000-0008-0000-0F00-00008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4" name="【福祉施設】&#10;一人当たり面積最小値テキスト">
          <a:extLst>
            <a:ext uri="{FF2B5EF4-FFF2-40B4-BE49-F238E27FC236}">
              <a16:creationId xmlns:a16="http://schemas.microsoft.com/office/drawing/2014/main" id="{00000000-0008-0000-0F00-000090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6" name="【福祉施設】&#10;一人当たり面積最大値テキスト">
          <a:extLst>
            <a:ext uri="{FF2B5EF4-FFF2-40B4-BE49-F238E27FC236}">
              <a16:creationId xmlns:a16="http://schemas.microsoft.com/office/drawing/2014/main" id="{00000000-0008-0000-0F00-000092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148" name="【福祉施設】&#10;一人当たり面積平均値テキスト">
          <a:extLst>
            <a:ext uri="{FF2B5EF4-FFF2-40B4-BE49-F238E27FC236}">
              <a16:creationId xmlns:a16="http://schemas.microsoft.com/office/drawing/2014/main" id="{00000000-0008-0000-0F00-00009400000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93218</xdr:rowOff>
    </xdr:from>
    <xdr:to>
      <xdr:col>55</xdr:col>
      <xdr:colOff>50800</xdr:colOff>
      <xdr:row>85</xdr:row>
      <xdr:rowOff>23368</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104267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71645</xdr:rowOff>
    </xdr:from>
    <xdr:ext cx="469744" cy="259045"/>
    <xdr:sp macro="" textlink="">
      <xdr:nvSpPr>
        <xdr:cNvPr id="160" name="【福祉施設】&#10;一人当たり面積該当値テキスト">
          <a:extLst>
            <a:ext uri="{FF2B5EF4-FFF2-40B4-BE49-F238E27FC236}">
              <a16:creationId xmlns:a16="http://schemas.microsoft.com/office/drawing/2014/main" id="{00000000-0008-0000-0F00-0000A0000000}"/>
            </a:ext>
          </a:extLst>
        </xdr:cNvPr>
        <xdr:cNvSpPr txBox="1"/>
      </xdr:nvSpPr>
      <xdr:spPr>
        <a:xfrm>
          <a:off x="10515600" y="14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105790</xdr:rowOff>
    </xdr:from>
    <xdr:to>
      <xdr:col>50</xdr:col>
      <xdr:colOff>165100</xdr:colOff>
      <xdr:row>85</xdr:row>
      <xdr:rowOff>35940</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9588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144018</xdr:rowOff>
    </xdr:from>
    <xdr:to>
      <xdr:col>55</xdr:col>
      <xdr:colOff>0</xdr:colOff>
      <xdr:row>84</xdr:row>
      <xdr:rowOff>156590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9639300" y="14545818"/>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114173</xdr:rowOff>
    </xdr:from>
    <xdr:to>
      <xdr:col>46</xdr:col>
      <xdr:colOff>38100</xdr:colOff>
      <xdr:row>85</xdr:row>
      <xdr:rowOff>44323</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8699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156590</xdr:rowOff>
    </xdr:from>
    <xdr:to>
      <xdr:col>50</xdr:col>
      <xdr:colOff>114300</xdr:colOff>
      <xdr:row>84</xdr:row>
      <xdr:rowOff>164973</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8750300" y="1455839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52832</xdr:rowOff>
    </xdr:from>
    <xdr:to>
      <xdr:col>41</xdr:col>
      <xdr:colOff>101600</xdr:colOff>
      <xdr:row>85</xdr:row>
      <xdr:rowOff>154432</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7810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164973</xdr:rowOff>
    </xdr:from>
    <xdr:to>
      <xdr:col>45</xdr:col>
      <xdr:colOff>177800</xdr:colOff>
      <xdr:row>85</xdr:row>
      <xdr:rowOff>103632</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7861300" y="14566773"/>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167" name="n_1aveValue【福祉施設】&#10;一人当たり面積">
          <a:extLst>
            <a:ext uri="{FF2B5EF4-FFF2-40B4-BE49-F238E27FC236}">
              <a16:creationId xmlns:a16="http://schemas.microsoft.com/office/drawing/2014/main" id="{00000000-0008-0000-0F00-0000A700000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68" name="n_2aveValue【福祉施設】&#10;一人当たり面積">
          <a:extLst>
            <a:ext uri="{FF2B5EF4-FFF2-40B4-BE49-F238E27FC236}">
              <a16:creationId xmlns:a16="http://schemas.microsoft.com/office/drawing/2014/main" id="{00000000-0008-0000-0F00-0000A800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69" name="n_3aveValue【福祉施設】&#10;一人当たり面積">
          <a:extLst>
            <a:ext uri="{FF2B5EF4-FFF2-40B4-BE49-F238E27FC236}">
              <a16:creationId xmlns:a16="http://schemas.microsoft.com/office/drawing/2014/main" id="{00000000-0008-0000-0F00-0000A900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0" name="n_4aveValue【福祉施設】&#10;一人当たり面積">
          <a:extLst>
            <a:ext uri="{FF2B5EF4-FFF2-40B4-BE49-F238E27FC236}">
              <a16:creationId xmlns:a16="http://schemas.microsoft.com/office/drawing/2014/main" id="{00000000-0008-0000-0F00-0000AA00000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27067</xdr:rowOff>
    </xdr:from>
    <xdr:ext cx="469744" cy="259045"/>
    <xdr:sp macro="" textlink="">
      <xdr:nvSpPr>
        <xdr:cNvPr id="171" name="n_1mainValue【福祉施設】&#10;一人当たり面積">
          <a:extLst>
            <a:ext uri="{FF2B5EF4-FFF2-40B4-BE49-F238E27FC236}">
              <a16:creationId xmlns:a16="http://schemas.microsoft.com/office/drawing/2014/main" id="{00000000-0008-0000-0F00-0000AB000000}"/>
            </a:ext>
          </a:extLst>
        </xdr:cNvPr>
        <xdr:cNvSpPr txBox="1"/>
      </xdr:nvSpPr>
      <xdr:spPr>
        <a:xfrm>
          <a:off x="93917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35450</xdr:rowOff>
    </xdr:from>
    <xdr:ext cx="469744" cy="259045"/>
    <xdr:sp macro="" textlink="">
      <xdr:nvSpPr>
        <xdr:cNvPr id="172" name="n_2mainValue【福祉施設】&#10;一人当たり面積">
          <a:extLst>
            <a:ext uri="{FF2B5EF4-FFF2-40B4-BE49-F238E27FC236}">
              <a16:creationId xmlns:a16="http://schemas.microsoft.com/office/drawing/2014/main" id="{00000000-0008-0000-0F00-0000AC000000}"/>
            </a:ext>
          </a:extLst>
        </xdr:cNvPr>
        <xdr:cNvSpPr txBox="1"/>
      </xdr:nvSpPr>
      <xdr:spPr>
        <a:xfrm>
          <a:off x="85154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145559</xdr:rowOff>
    </xdr:from>
    <xdr:ext cx="469744" cy="259045"/>
    <xdr:sp macro="" textlink="">
      <xdr:nvSpPr>
        <xdr:cNvPr id="173" name="n_3mainValue【福祉施設】&#10;一人当たり面積">
          <a:extLst>
            <a:ext uri="{FF2B5EF4-FFF2-40B4-BE49-F238E27FC236}">
              <a16:creationId xmlns:a16="http://schemas.microsoft.com/office/drawing/2014/main" id="{00000000-0008-0000-0F00-0000AD000000}"/>
            </a:ext>
          </a:extLst>
        </xdr:cNvPr>
        <xdr:cNvSpPr txBox="1"/>
      </xdr:nvSpPr>
      <xdr:spPr>
        <a:xfrm>
          <a:off x="7626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4" name="【一般廃棄物処理施設】&#10;有形固定資産減価償却率グラフ枠">
          <a:extLst>
            <a:ext uri="{FF2B5EF4-FFF2-40B4-BE49-F238E27FC236}">
              <a16:creationId xmlns:a16="http://schemas.microsoft.com/office/drawing/2014/main" id="{00000000-0008-0000-0F00-0000D6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6" name="【一般廃棄物処理施設】&#10;有形固定資産減価償却率最小値テキスト">
          <a:extLst>
            <a:ext uri="{FF2B5EF4-FFF2-40B4-BE49-F238E27FC236}">
              <a16:creationId xmlns:a16="http://schemas.microsoft.com/office/drawing/2014/main" id="{00000000-0008-0000-0F00-0000D8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18" name="【一般廃棄物処理施設】&#10;有形固定資産減価償却率最大値テキスト">
          <a:extLst>
            <a:ext uri="{FF2B5EF4-FFF2-40B4-BE49-F238E27FC236}">
              <a16:creationId xmlns:a16="http://schemas.microsoft.com/office/drawing/2014/main" id="{00000000-0008-0000-0F00-0000DA00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0" name="【一般廃棄物処理施設】&#10;有形固定資産減価償却率平均値テキスト">
          <a:extLst>
            <a:ext uri="{FF2B5EF4-FFF2-40B4-BE49-F238E27FC236}">
              <a16:creationId xmlns:a16="http://schemas.microsoft.com/office/drawing/2014/main" id="{00000000-0008-0000-0F00-0000DC00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10704</xdr:rowOff>
    </xdr:from>
    <xdr:to>
      <xdr:col>72</xdr:col>
      <xdr:colOff>38100</xdr:colOff>
      <xdr:row>41</xdr:row>
      <xdr:rowOff>112304</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365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232" name="n_1aveValue【一般廃棄物処理施設】&#10;有形固定資産減価償却率">
          <a:extLst>
            <a:ext uri="{FF2B5EF4-FFF2-40B4-BE49-F238E27FC236}">
              <a16:creationId xmlns:a16="http://schemas.microsoft.com/office/drawing/2014/main" id="{00000000-0008-0000-0F00-0000E800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33" name="n_2aveValue【一般廃棄物処理施設】&#10;有形固定資産減価償却率">
          <a:extLst>
            <a:ext uri="{FF2B5EF4-FFF2-40B4-BE49-F238E27FC236}">
              <a16:creationId xmlns:a16="http://schemas.microsoft.com/office/drawing/2014/main" id="{00000000-0008-0000-0F00-0000E900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34" name="n_3aveValue【一般廃棄物処理施設】&#10;有形固定資産減価償却率">
          <a:extLst>
            <a:ext uri="{FF2B5EF4-FFF2-40B4-BE49-F238E27FC236}">
              <a16:creationId xmlns:a16="http://schemas.microsoft.com/office/drawing/2014/main" id="{00000000-0008-0000-0F00-0000EA00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35" name="n_4aveValue【一般廃棄物処理施設】&#10;有形固定資産減価償却率">
          <a:extLst>
            <a:ext uri="{FF2B5EF4-FFF2-40B4-BE49-F238E27FC236}">
              <a16:creationId xmlns:a16="http://schemas.microsoft.com/office/drawing/2014/main" id="{00000000-0008-0000-0F00-0000EB00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103431</xdr:rowOff>
    </xdr:from>
    <xdr:ext cx="405111" cy="259045"/>
    <xdr:sp macro="" textlink="">
      <xdr:nvSpPr>
        <xdr:cNvPr id="236" name="n_3mainValue【一般廃棄物処理施設】&#10;有形固定資産減価償却率">
          <a:extLst>
            <a:ext uri="{FF2B5EF4-FFF2-40B4-BE49-F238E27FC236}">
              <a16:creationId xmlns:a16="http://schemas.microsoft.com/office/drawing/2014/main" id="{00000000-0008-0000-0F00-0000EC000000}"/>
            </a:ext>
          </a:extLst>
        </xdr:cNvPr>
        <xdr:cNvSpPr txBox="1"/>
      </xdr:nvSpPr>
      <xdr:spPr>
        <a:xfrm>
          <a:off x="13500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a:extLst>
            <a:ext uri="{FF2B5EF4-FFF2-40B4-BE49-F238E27FC236}">
              <a16:creationId xmlns:a16="http://schemas.microsoft.com/office/drawing/2014/main" id="{00000000-0008-0000-0F00-00000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63" name="【一般廃棄物処理施設】&#10;一人当たり有形固定資産（償却資産）額最小値テキスト">
          <a:extLst>
            <a:ext uri="{FF2B5EF4-FFF2-40B4-BE49-F238E27FC236}">
              <a16:creationId xmlns:a16="http://schemas.microsoft.com/office/drawing/2014/main" id="{00000000-0008-0000-0F00-000007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65" name="【一般廃棄物処理施設】&#10;一人当たり有形固定資産（償却資産）額最大値テキスト">
          <a:extLst>
            <a:ext uri="{FF2B5EF4-FFF2-40B4-BE49-F238E27FC236}">
              <a16:creationId xmlns:a16="http://schemas.microsoft.com/office/drawing/2014/main" id="{00000000-0008-0000-0F00-000009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67" name="【一般廃棄物処理施設】&#10;一人当たり有形固定資産（償却資産）額平均値テキスト">
          <a:extLst>
            <a:ext uri="{FF2B5EF4-FFF2-40B4-BE49-F238E27FC236}">
              <a16:creationId xmlns:a16="http://schemas.microsoft.com/office/drawing/2014/main" id="{00000000-0008-0000-0F00-00000B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91060</xdr:rowOff>
    </xdr:from>
    <xdr:to>
      <xdr:col>102</xdr:col>
      <xdr:colOff>165100</xdr:colOff>
      <xdr:row>42</xdr:row>
      <xdr:rowOff>21210</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19494500" y="7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279" name="n_1aveValue【一般廃棄物処理施設】&#10;一人当たり有形固定資産（償却資産）額">
          <a:extLst>
            <a:ext uri="{FF2B5EF4-FFF2-40B4-BE49-F238E27FC236}">
              <a16:creationId xmlns:a16="http://schemas.microsoft.com/office/drawing/2014/main" id="{00000000-0008-0000-0F00-00001701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280" name="n_2aveValue【一般廃棄物処理施設】&#10;一人当たり有形固定資産（償却資産）額">
          <a:extLst>
            <a:ext uri="{FF2B5EF4-FFF2-40B4-BE49-F238E27FC236}">
              <a16:creationId xmlns:a16="http://schemas.microsoft.com/office/drawing/2014/main" id="{00000000-0008-0000-0F00-00001801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281" name="n_3aveValue【一般廃棄物処理施設】&#10;一人当たり有形固定資産（償却資産）額">
          <a:extLst>
            <a:ext uri="{FF2B5EF4-FFF2-40B4-BE49-F238E27FC236}">
              <a16:creationId xmlns:a16="http://schemas.microsoft.com/office/drawing/2014/main" id="{00000000-0008-0000-0F00-00001901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82" name="n_4aveValue【一般廃棄物処理施設】&#10;一人当たり有形固定資産（償却資産）額">
          <a:extLst>
            <a:ext uri="{FF2B5EF4-FFF2-40B4-BE49-F238E27FC236}">
              <a16:creationId xmlns:a16="http://schemas.microsoft.com/office/drawing/2014/main" id="{00000000-0008-0000-0F00-00001A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12337</xdr:rowOff>
    </xdr:from>
    <xdr:ext cx="599010" cy="259045"/>
    <xdr:sp macro="" textlink="">
      <xdr:nvSpPr>
        <xdr:cNvPr id="283" name="n_3mainValue【一般廃棄物処理施設】&#10;一人当たり有形固定資産（償却資産）額">
          <a:extLst>
            <a:ext uri="{FF2B5EF4-FFF2-40B4-BE49-F238E27FC236}">
              <a16:creationId xmlns:a16="http://schemas.microsoft.com/office/drawing/2014/main" id="{00000000-0008-0000-0F00-00001B010000}"/>
            </a:ext>
          </a:extLst>
        </xdr:cNvPr>
        <xdr:cNvSpPr txBox="1"/>
      </xdr:nvSpPr>
      <xdr:spPr>
        <a:xfrm>
          <a:off x="19245795" y="72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4" name="【消防施設】&#10;有形固定資産減価償却率グラフ枠">
          <a:extLst>
            <a:ext uri="{FF2B5EF4-FFF2-40B4-BE49-F238E27FC236}">
              <a16:creationId xmlns:a16="http://schemas.microsoft.com/office/drawing/2014/main" id="{00000000-0008-0000-0F00-00004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6" name="【消防施設】&#10;有形固定資産減価償却率最小値テキスト">
          <a:extLst>
            <a:ext uri="{FF2B5EF4-FFF2-40B4-BE49-F238E27FC236}">
              <a16:creationId xmlns:a16="http://schemas.microsoft.com/office/drawing/2014/main" id="{00000000-0008-0000-0F00-00004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28" name="【消防施設】&#10;有形固定資産減価償却率最大値テキスト">
          <a:extLst>
            <a:ext uri="{FF2B5EF4-FFF2-40B4-BE49-F238E27FC236}">
              <a16:creationId xmlns:a16="http://schemas.microsoft.com/office/drawing/2014/main" id="{00000000-0008-0000-0F00-000048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30" name="【消防施設】&#10;有形固定資産減価償却率平均値テキスト">
          <a:extLst>
            <a:ext uri="{FF2B5EF4-FFF2-40B4-BE49-F238E27FC236}">
              <a16:creationId xmlns:a16="http://schemas.microsoft.com/office/drawing/2014/main" id="{00000000-0008-0000-0F00-00004A01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342" name="【消防施設】&#10;有形固定資産減価償却率該当値テキスト">
          <a:extLst>
            <a:ext uri="{FF2B5EF4-FFF2-40B4-BE49-F238E27FC236}">
              <a16:creationId xmlns:a16="http://schemas.microsoft.com/office/drawing/2014/main" id="{00000000-0008-0000-0F00-000056010000}"/>
            </a:ext>
          </a:extLst>
        </xdr:cNvPr>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41366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5481300" y="144203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18506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4592300" y="1439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165463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3703300" y="143484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49" name="n_1aveValue【消防施設】&#10;有形固定資産減価償却率">
          <a:extLst>
            <a:ext uri="{FF2B5EF4-FFF2-40B4-BE49-F238E27FC236}">
              <a16:creationId xmlns:a16="http://schemas.microsoft.com/office/drawing/2014/main" id="{00000000-0008-0000-0F00-00005D01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50" name="n_2aveValue【消防施設】&#10;有形固定資産減価償却率">
          <a:extLst>
            <a:ext uri="{FF2B5EF4-FFF2-40B4-BE49-F238E27FC236}">
              <a16:creationId xmlns:a16="http://schemas.microsoft.com/office/drawing/2014/main" id="{00000000-0008-0000-0F00-00005E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51" name="n_3aveValue【消防施設】&#10;有形固定資産減価償却率">
          <a:extLst>
            <a:ext uri="{FF2B5EF4-FFF2-40B4-BE49-F238E27FC236}">
              <a16:creationId xmlns:a16="http://schemas.microsoft.com/office/drawing/2014/main" id="{00000000-0008-0000-0F00-00005F01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52" name="n_4aveValue【消防施設】&#10;有形固定資産減価償却率">
          <a:extLst>
            <a:ext uri="{FF2B5EF4-FFF2-40B4-BE49-F238E27FC236}">
              <a16:creationId xmlns:a16="http://schemas.microsoft.com/office/drawing/2014/main" id="{00000000-0008-0000-0F00-00006001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353" name="n_1mainValue【消防施設】&#10;有形固定資産減価償却率">
          <a:extLst>
            <a:ext uri="{FF2B5EF4-FFF2-40B4-BE49-F238E27FC236}">
              <a16:creationId xmlns:a16="http://schemas.microsoft.com/office/drawing/2014/main" id="{00000000-0008-0000-0F00-000061010000}"/>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354" name="n_2mainValue【消防施設】&#10;有形固定資産減価償却率">
          <a:extLst>
            <a:ext uri="{FF2B5EF4-FFF2-40B4-BE49-F238E27FC236}">
              <a16:creationId xmlns:a16="http://schemas.microsoft.com/office/drawing/2014/main" id="{00000000-0008-0000-0F00-000062010000}"/>
            </a:ext>
          </a:extLst>
        </xdr:cNvPr>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355" name="n_3mainValue【消防施設】&#10;有形固定資産減価償却率">
          <a:extLst>
            <a:ext uri="{FF2B5EF4-FFF2-40B4-BE49-F238E27FC236}">
              <a16:creationId xmlns:a16="http://schemas.microsoft.com/office/drawing/2014/main" id="{00000000-0008-0000-0F00-000063010000}"/>
            </a:ext>
          </a:extLst>
        </xdr:cNvPr>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6" name="【消防施設】&#10;一人当たり面積グラフ枠">
          <a:extLst>
            <a:ext uri="{FF2B5EF4-FFF2-40B4-BE49-F238E27FC236}">
              <a16:creationId xmlns:a16="http://schemas.microsoft.com/office/drawing/2014/main" id="{00000000-0008-0000-0F00-00007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108508</xdr:rowOff>
    </xdr:from>
    <xdr:to>
      <xdr:col>116</xdr:col>
      <xdr:colOff>62864</xdr:colOff>
      <xdr:row>86</xdr:row>
      <xdr:rowOff>35358</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2160864" y="13995958"/>
          <a:ext cx="0" cy="78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39185</xdr:rowOff>
    </xdr:from>
    <xdr:ext cx="469744" cy="259045"/>
    <xdr:sp macro="" textlink="">
      <xdr:nvSpPr>
        <xdr:cNvPr id="378" name="【消防施設】&#10;一人当たり面積最小値テキスト">
          <a:extLst>
            <a:ext uri="{FF2B5EF4-FFF2-40B4-BE49-F238E27FC236}">
              <a16:creationId xmlns:a16="http://schemas.microsoft.com/office/drawing/2014/main" id="{00000000-0008-0000-0F00-00007A010000}"/>
            </a:ext>
          </a:extLst>
        </xdr:cNvPr>
        <xdr:cNvSpPr txBox="1"/>
      </xdr:nvSpPr>
      <xdr:spPr>
        <a:xfrm>
          <a:off x="22199600" y="147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35358</xdr:rowOff>
    </xdr:from>
    <xdr:to>
      <xdr:col>116</xdr:col>
      <xdr:colOff>152400</xdr:colOff>
      <xdr:row>86</xdr:row>
      <xdr:rowOff>35358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1478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55185</xdr:rowOff>
    </xdr:from>
    <xdr:ext cx="469744" cy="259045"/>
    <xdr:sp macro="" textlink="">
      <xdr:nvSpPr>
        <xdr:cNvPr id="380" name="【消防施設】&#10;一人当たり面積最大値テキスト">
          <a:extLst>
            <a:ext uri="{FF2B5EF4-FFF2-40B4-BE49-F238E27FC236}">
              <a16:creationId xmlns:a16="http://schemas.microsoft.com/office/drawing/2014/main" id="{00000000-0008-0000-0F00-00007C010000}"/>
            </a:ext>
          </a:extLst>
        </xdr:cNvPr>
        <xdr:cNvSpPr txBox="1"/>
      </xdr:nvSpPr>
      <xdr:spPr>
        <a:xfrm>
          <a:off x="22199600" y="137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108508</xdr:rowOff>
    </xdr:from>
    <xdr:to>
      <xdr:col>116</xdr:col>
      <xdr:colOff>152400</xdr:colOff>
      <xdr:row>81</xdr:row>
      <xdr:rowOff>108508</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1399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10532</xdr:rowOff>
    </xdr:from>
    <xdr:ext cx="469744" cy="259045"/>
    <xdr:sp macro="" textlink="">
      <xdr:nvSpPr>
        <xdr:cNvPr id="382" name="【消防施設】&#10;一人当たり面積平均値テキスト">
          <a:extLst>
            <a:ext uri="{FF2B5EF4-FFF2-40B4-BE49-F238E27FC236}">
              <a16:creationId xmlns:a16="http://schemas.microsoft.com/office/drawing/2014/main" id="{00000000-0008-0000-0F00-00007E010000}"/>
            </a:ext>
          </a:extLst>
        </xdr:cNvPr>
        <xdr:cNvSpPr txBox="1"/>
      </xdr:nvSpPr>
      <xdr:spPr>
        <a:xfrm>
          <a:off x="22199600" y="1458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32105</xdr:rowOff>
    </xdr:from>
    <xdr:to>
      <xdr:col>116</xdr:col>
      <xdr:colOff>114300</xdr:colOff>
      <xdr:row>85</xdr:row>
      <xdr:rowOff>133705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2110700" y="1460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21132</xdr:rowOff>
    </xdr:from>
    <xdr:to>
      <xdr:col>112</xdr:col>
      <xdr:colOff>38100</xdr:colOff>
      <xdr:row>85</xdr:row>
      <xdr:rowOff>122732</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1272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162407</xdr:rowOff>
    </xdr:from>
    <xdr:to>
      <xdr:col>107</xdr:col>
      <xdr:colOff>101600</xdr:colOff>
      <xdr:row>85</xdr:row>
      <xdr:rowOff>92557</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0383500" y="1456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156008</xdr:rowOff>
    </xdr:from>
    <xdr:to>
      <xdr:col>102</xdr:col>
      <xdr:colOff>165100</xdr:colOff>
      <xdr:row>85</xdr:row>
      <xdr:rowOff>86158</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9494500" y="14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19304</xdr:rowOff>
    </xdr:from>
    <xdr:to>
      <xdr:col>98</xdr:col>
      <xdr:colOff>38100</xdr:colOff>
      <xdr:row>85</xdr:row>
      <xdr:rowOff>120904</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8605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140919</xdr:rowOff>
    </xdr:from>
    <xdr:to>
      <xdr:col>116</xdr:col>
      <xdr:colOff>114300</xdr:colOff>
      <xdr:row>84</xdr:row>
      <xdr:rowOff>71069</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21107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163796</xdr:rowOff>
    </xdr:from>
    <xdr:ext cx="469744" cy="259045"/>
    <xdr:sp macro="" textlink="">
      <xdr:nvSpPr>
        <xdr:cNvPr id="394" name="【消防施設】&#10;一人当たり面積該当値テキスト">
          <a:extLst>
            <a:ext uri="{FF2B5EF4-FFF2-40B4-BE49-F238E27FC236}">
              <a16:creationId xmlns:a16="http://schemas.microsoft.com/office/drawing/2014/main" id="{00000000-0008-0000-0F00-00008A010000}"/>
            </a:ext>
          </a:extLst>
        </xdr:cNvPr>
        <xdr:cNvSpPr txBox="1"/>
      </xdr:nvSpPr>
      <xdr:spPr>
        <a:xfrm>
          <a:off x="22199600" y="142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155550</xdr:rowOff>
    </xdr:from>
    <xdr:to>
      <xdr:col>112</xdr:col>
      <xdr:colOff>38100</xdr:colOff>
      <xdr:row>84</xdr:row>
      <xdr:rowOff>85700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143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20269</xdr:rowOff>
    </xdr:from>
    <xdr:to>
      <xdr:col>116</xdr:col>
      <xdr:colOff>63500</xdr:colOff>
      <xdr:row>84</xdr:row>
      <xdr:rowOff>34900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1323300" y="14422069"/>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165608</xdr:rowOff>
    </xdr:from>
    <xdr:to>
      <xdr:col>107</xdr:col>
      <xdr:colOff>101600</xdr:colOff>
      <xdr:row>84</xdr:row>
      <xdr:rowOff>95758</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038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34900</xdr:rowOff>
    </xdr:from>
    <xdr:to>
      <xdr:col>111</xdr:col>
      <xdr:colOff>177800</xdr:colOff>
      <xdr:row>84</xdr:row>
      <xdr:rowOff>44958</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434300" y="144367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17932</xdr:rowOff>
    </xdr:from>
    <xdr:to>
      <xdr:col>102</xdr:col>
      <xdr:colOff>165100</xdr:colOff>
      <xdr:row>79</xdr:row>
      <xdr:rowOff>119532</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9494500" y="135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68732</xdr:rowOff>
    </xdr:from>
    <xdr:to>
      <xdr:col>107</xdr:col>
      <xdr:colOff>50800</xdr:colOff>
      <xdr:row>84</xdr:row>
      <xdr:rowOff>44958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9545300" y="13613282"/>
          <a:ext cx="889000" cy="83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113859</xdr:rowOff>
    </xdr:from>
    <xdr:ext cx="469744" cy="259045"/>
    <xdr:sp macro="" textlink="">
      <xdr:nvSpPr>
        <xdr:cNvPr id="401" name="n_1aveValue【消防施設】&#10;一人当たり面積">
          <a:extLst>
            <a:ext uri="{FF2B5EF4-FFF2-40B4-BE49-F238E27FC236}">
              <a16:creationId xmlns:a16="http://schemas.microsoft.com/office/drawing/2014/main" id="{00000000-0008-0000-0F00-000091010000}"/>
            </a:ext>
          </a:extLst>
        </xdr:cNvPr>
        <xdr:cNvSpPr txBox="1"/>
      </xdr:nvSpPr>
      <xdr:spPr>
        <a:xfrm>
          <a:off x="21075727" y="1468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83684</xdr:rowOff>
    </xdr:from>
    <xdr:ext cx="469744" cy="259045"/>
    <xdr:sp macro="" textlink="">
      <xdr:nvSpPr>
        <xdr:cNvPr id="402" name="n_2aveValue【消防施設】&#10;一人当たり面積">
          <a:extLst>
            <a:ext uri="{FF2B5EF4-FFF2-40B4-BE49-F238E27FC236}">
              <a16:creationId xmlns:a16="http://schemas.microsoft.com/office/drawing/2014/main" id="{00000000-0008-0000-0F00-000092010000}"/>
            </a:ext>
          </a:extLst>
        </xdr:cNvPr>
        <xdr:cNvSpPr txBox="1"/>
      </xdr:nvSpPr>
      <xdr:spPr>
        <a:xfrm>
          <a:off x="20199427" y="1465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77285</xdr:rowOff>
    </xdr:from>
    <xdr:ext cx="469744" cy="259045"/>
    <xdr:sp macro="" textlink="">
      <xdr:nvSpPr>
        <xdr:cNvPr id="403" name="n_3aveValue【消防施設】&#10;一人当たり面積">
          <a:extLst>
            <a:ext uri="{FF2B5EF4-FFF2-40B4-BE49-F238E27FC236}">
              <a16:creationId xmlns:a16="http://schemas.microsoft.com/office/drawing/2014/main" id="{00000000-0008-0000-0F00-000093010000}"/>
            </a:ext>
          </a:extLst>
        </xdr:cNvPr>
        <xdr:cNvSpPr txBox="1"/>
      </xdr:nvSpPr>
      <xdr:spPr>
        <a:xfrm>
          <a:off x="19310427" y="146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137431</xdr:rowOff>
    </xdr:from>
    <xdr:ext cx="469744" cy="259045"/>
    <xdr:sp macro="" textlink="">
      <xdr:nvSpPr>
        <xdr:cNvPr id="404" name="n_4aveValue【消防施設】&#10;一人当たり面積">
          <a:extLst>
            <a:ext uri="{FF2B5EF4-FFF2-40B4-BE49-F238E27FC236}">
              <a16:creationId xmlns:a16="http://schemas.microsoft.com/office/drawing/2014/main" id="{00000000-0008-0000-0F00-000094010000}"/>
            </a:ext>
          </a:extLst>
        </xdr:cNvPr>
        <xdr:cNvSpPr txBox="1"/>
      </xdr:nvSpPr>
      <xdr:spPr>
        <a:xfrm>
          <a:off x="18421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102227</xdr:rowOff>
    </xdr:from>
    <xdr:ext cx="469744" cy="259045"/>
    <xdr:sp macro="" textlink="">
      <xdr:nvSpPr>
        <xdr:cNvPr id="405" name="n_1mainValue【消防施設】&#10;一人当たり面積">
          <a:extLst>
            <a:ext uri="{FF2B5EF4-FFF2-40B4-BE49-F238E27FC236}">
              <a16:creationId xmlns:a16="http://schemas.microsoft.com/office/drawing/2014/main" id="{00000000-0008-0000-0F00-000095010000}"/>
            </a:ext>
          </a:extLst>
        </xdr:cNvPr>
        <xdr:cNvSpPr txBox="1"/>
      </xdr:nvSpPr>
      <xdr:spPr>
        <a:xfrm>
          <a:off x="21075727" y="141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112285</xdr:rowOff>
    </xdr:from>
    <xdr:ext cx="469744" cy="259045"/>
    <xdr:sp macro="" textlink="">
      <xdr:nvSpPr>
        <xdr:cNvPr id="406" name="n_2mainValue【消防施設】&#10;一人当たり面積">
          <a:extLst>
            <a:ext uri="{FF2B5EF4-FFF2-40B4-BE49-F238E27FC236}">
              <a16:creationId xmlns:a16="http://schemas.microsoft.com/office/drawing/2014/main" id="{00000000-0008-0000-0F00-000096010000}"/>
            </a:ext>
          </a:extLst>
        </xdr:cNvPr>
        <xdr:cNvSpPr txBox="1"/>
      </xdr:nvSpPr>
      <xdr:spPr>
        <a:xfrm>
          <a:off x="20199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136059</xdr:rowOff>
    </xdr:from>
    <xdr:ext cx="469744" cy="259045"/>
    <xdr:sp macro="" textlink="">
      <xdr:nvSpPr>
        <xdr:cNvPr id="407" name="n_3mainValue【消防施設】&#10;一人当たり面積">
          <a:extLst>
            <a:ext uri="{FF2B5EF4-FFF2-40B4-BE49-F238E27FC236}">
              <a16:creationId xmlns:a16="http://schemas.microsoft.com/office/drawing/2014/main" id="{00000000-0008-0000-0F00-000097010000}"/>
            </a:ext>
          </a:extLst>
        </xdr:cNvPr>
        <xdr:cNvSpPr txBox="1"/>
      </xdr:nvSpPr>
      <xdr:spPr>
        <a:xfrm>
          <a:off x="19310427" y="133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a:extLst>
            <a:ext uri="{FF2B5EF4-FFF2-40B4-BE49-F238E27FC236}">
              <a16:creationId xmlns:a16="http://schemas.microsoft.com/office/drawing/2014/main" id="{00000000-0008-0000-0F00-0000A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32" name="【庁舎】&#10;有形固定資産減価償却率最小値テキスト">
          <a:extLst>
            <a:ext uri="{FF2B5EF4-FFF2-40B4-BE49-F238E27FC236}">
              <a16:creationId xmlns:a16="http://schemas.microsoft.com/office/drawing/2014/main" id="{00000000-0008-0000-0F00-0000B0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34" name="【庁舎】&#10;有形固定資産減価償却率最大値テキスト">
          <a:extLst>
            <a:ext uri="{FF2B5EF4-FFF2-40B4-BE49-F238E27FC236}">
              <a16:creationId xmlns:a16="http://schemas.microsoft.com/office/drawing/2014/main" id="{00000000-0008-0000-0F00-0000B2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36" name="【庁舎】&#10;有形固定資産減価償却率平均値テキスト">
          <a:extLst>
            <a:ext uri="{FF2B5EF4-FFF2-40B4-BE49-F238E27FC236}">
              <a16:creationId xmlns:a16="http://schemas.microsoft.com/office/drawing/2014/main" id="{00000000-0008-0000-0F00-0000B401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64770</xdr:rowOff>
    </xdr:from>
    <xdr:to>
      <xdr:col>85</xdr:col>
      <xdr:colOff>177800</xdr:colOff>
      <xdr:row>105</xdr:row>
      <xdr:rowOff>166370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6268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43197</xdr:rowOff>
    </xdr:from>
    <xdr:ext cx="405111" cy="259045"/>
    <xdr:sp macro="" textlink="">
      <xdr:nvSpPr>
        <xdr:cNvPr id="448" name="【庁舎】&#10;有形固定資産減価償却率該当値テキスト">
          <a:extLst>
            <a:ext uri="{FF2B5EF4-FFF2-40B4-BE49-F238E27FC236}">
              <a16:creationId xmlns:a16="http://schemas.microsoft.com/office/drawing/2014/main" id="{00000000-0008-0000-0F00-0000C0010000}"/>
            </a:ext>
          </a:extLst>
        </xdr:cNvPr>
        <xdr:cNvSpPr txBox="1"/>
      </xdr:nvSpPr>
      <xdr:spPr>
        <a:xfrm>
          <a:off x="16357600"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43180</xdr:rowOff>
    </xdr:from>
    <xdr:to>
      <xdr:col>81</xdr:col>
      <xdr:colOff>101600</xdr:colOff>
      <xdr:row>105</xdr:row>
      <xdr:rowOff>144780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5430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93980</xdr:rowOff>
    </xdr:from>
    <xdr:to>
      <xdr:col>85</xdr:col>
      <xdr:colOff>127000</xdr:colOff>
      <xdr:row>105</xdr:row>
      <xdr:rowOff>115570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5481300" y="180962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93980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4592300" y="180746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72389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3703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55" name="n_1aveValue【庁舎】&#10;有形固定資産減価償却率">
          <a:extLst>
            <a:ext uri="{FF2B5EF4-FFF2-40B4-BE49-F238E27FC236}">
              <a16:creationId xmlns:a16="http://schemas.microsoft.com/office/drawing/2014/main" id="{00000000-0008-0000-0F00-0000C701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56" name="n_2aveValue【庁舎】&#10;有形固定資産減価償却率">
          <a:extLst>
            <a:ext uri="{FF2B5EF4-FFF2-40B4-BE49-F238E27FC236}">
              <a16:creationId xmlns:a16="http://schemas.microsoft.com/office/drawing/2014/main" id="{00000000-0008-0000-0F00-0000C801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57" name="n_3aveValue【庁舎】&#10;有形固定資産減価償却率">
          <a:extLst>
            <a:ext uri="{FF2B5EF4-FFF2-40B4-BE49-F238E27FC236}">
              <a16:creationId xmlns:a16="http://schemas.microsoft.com/office/drawing/2014/main" id="{00000000-0008-0000-0F00-0000C901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58" name="n_4aveValue【庁舎】&#10;有形固定資産減価償却率">
          <a:extLst>
            <a:ext uri="{FF2B5EF4-FFF2-40B4-BE49-F238E27FC236}">
              <a16:creationId xmlns:a16="http://schemas.microsoft.com/office/drawing/2014/main" id="{00000000-0008-0000-0F00-0000CA01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135907</xdr:rowOff>
    </xdr:from>
    <xdr:ext cx="405111" cy="259045"/>
    <xdr:sp macro="" textlink="">
      <xdr:nvSpPr>
        <xdr:cNvPr id="459" name="n_1mainValue【庁舎】&#10;有形固定資産減価償却率">
          <a:extLst>
            <a:ext uri="{FF2B5EF4-FFF2-40B4-BE49-F238E27FC236}">
              <a16:creationId xmlns:a16="http://schemas.microsoft.com/office/drawing/2014/main" id="{00000000-0008-0000-0F00-0000CB010000}"/>
            </a:ext>
          </a:extLst>
        </xdr:cNvPr>
        <xdr:cNvSpPr txBox="1"/>
      </xdr:nvSpPr>
      <xdr:spPr>
        <a:xfrm>
          <a:off x="152660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460" name="n_2mainValue【庁舎】&#10;有形固定資産減価償却率">
          <a:extLst>
            <a:ext uri="{FF2B5EF4-FFF2-40B4-BE49-F238E27FC236}">
              <a16:creationId xmlns:a16="http://schemas.microsoft.com/office/drawing/2014/main" id="{00000000-0008-0000-0F00-0000CC01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461" name="n_3mainValue【庁舎】&#10;有形固定資産減価償却率">
          <a:extLst>
            <a:ext uri="{FF2B5EF4-FFF2-40B4-BE49-F238E27FC236}">
              <a16:creationId xmlns:a16="http://schemas.microsoft.com/office/drawing/2014/main" id="{00000000-0008-0000-0F00-0000CD01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a:extLst>
            <a:ext uri="{FF2B5EF4-FFF2-40B4-BE49-F238E27FC236}">
              <a16:creationId xmlns:a16="http://schemas.microsoft.com/office/drawing/2014/main" id="{00000000-0008-0000-0F00-0000E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86" name="【庁舎】&#10;一人当たり面積最小値テキスト">
          <a:extLst>
            <a:ext uri="{FF2B5EF4-FFF2-40B4-BE49-F238E27FC236}">
              <a16:creationId xmlns:a16="http://schemas.microsoft.com/office/drawing/2014/main" id="{00000000-0008-0000-0F00-0000E601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88" name="【庁舎】&#10;一人当たり面積最大値テキスト">
          <a:extLst>
            <a:ext uri="{FF2B5EF4-FFF2-40B4-BE49-F238E27FC236}">
              <a16:creationId xmlns:a16="http://schemas.microsoft.com/office/drawing/2014/main" id="{00000000-0008-0000-0F00-0000E801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490" name="【庁舎】&#10;一人当たり面積平均値テキスト">
          <a:extLst>
            <a:ext uri="{FF2B5EF4-FFF2-40B4-BE49-F238E27FC236}">
              <a16:creationId xmlns:a16="http://schemas.microsoft.com/office/drawing/2014/main" id="{00000000-0008-0000-0F00-0000EA01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502" name="【庁舎】&#10;一人当たり面積該当値テキスト">
          <a:extLst>
            <a:ext uri="{FF2B5EF4-FFF2-40B4-BE49-F238E27FC236}">
              <a16:creationId xmlns:a16="http://schemas.microsoft.com/office/drawing/2014/main" id="{00000000-0008-0000-0F00-0000F6010000}"/>
            </a:ext>
          </a:extLst>
        </xdr:cNvPr>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145414</xdr:rowOff>
    </xdr:from>
    <xdr:to>
      <xdr:col>112</xdr:col>
      <xdr:colOff>38100</xdr:colOff>
      <xdr:row>107</xdr:row>
      <xdr:rowOff>75564</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24764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18357342"/>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153797</xdr:rowOff>
    </xdr:from>
    <xdr:to>
      <xdr:col>107</xdr:col>
      <xdr:colOff>101600</xdr:colOff>
      <xdr:row>107</xdr:row>
      <xdr:rowOff>83947</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18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24764</xdr:rowOff>
    </xdr:from>
    <xdr:to>
      <xdr:col>111</xdr:col>
      <xdr:colOff>177800</xdr:colOff>
      <xdr:row>107</xdr:row>
      <xdr:rowOff>33147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1836991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116205</xdr:rowOff>
    </xdr:from>
    <xdr:to>
      <xdr:col>107</xdr:col>
      <xdr:colOff>50800</xdr:colOff>
      <xdr:row>107</xdr:row>
      <xdr:rowOff>33147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9545300" y="1828990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09" name="n_1aveValue【庁舎】&#10;一人当たり面積">
          <a:extLst>
            <a:ext uri="{FF2B5EF4-FFF2-40B4-BE49-F238E27FC236}">
              <a16:creationId xmlns:a16="http://schemas.microsoft.com/office/drawing/2014/main" id="{00000000-0008-0000-0F00-0000FD01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10" name="n_2aveValue【庁舎】&#10;一人当たり面積">
          <a:extLst>
            <a:ext uri="{FF2B5EF4-FFF2-40B4-BE49-F238E27FC236}">
              <a16:creationId xmlns:a16="http://schemas.microsoft.com/office/drawing/2014/main" id="{00000000-0008-0000-0F00-0000FE01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11" name="n_3aveValue【庁舎】&#10;一人当たり面積">
          <a:extLst>
            <a:ext uri="{FF2B5EF4-FFF2-40B4-BE49-F238E27FC236}">
              <a16:creationId xmlns:a16="http://schemas.microsoft.com/office/drawing/2014/main" id="{00000000-0008-0000-0F00-0000FF010000}"/>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12" name="n_4aveValue【庁舎】&#10;一人当たり面積">
          <a:extLst>
            <a:ext uri="{FF2B5EF4-FFF2-40B4-BE49-F238E27FC236}">
              <a16:creationId xmlns:a16="http://schemas.microsoft.com/office/drawing/2014/main" id="{00000000-0008-0000-0F00-000000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66691</xdr:rowOff>
    </xdr:from>
    <xdr:ext cx="469744" cy="259045"/>
    <xdr:sp macro="" textlink="">
      <xdr:nvSpPr>
        <xdr:cNvPr id="513" name="n_1mainValue【庁舎】&#10;一人当たり面積">
          <a:extLst>
            <a:ext uri="{FF2B5EF4-FFF2-40B4-BE49-F238E27FC236}">
              <a16:creationId xmlns:a16="http://schemas.microsoft.com/office/drawing/2014/main" id="{00000000-0008-0000-0F00-000001020000}"/>
            </a:ext>
          </a:extLst>
        </xdr:cNvPr>
        <xdr:cNvSpPr txBox="1"/>
      </xdr:nvSpPr>
      <xdr:spPr>
        <a:xfrm>
          <a:off x="21075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75074</xdr:rowOff>
    </xdr:from>
    <xdr:ext cx="469744" cy="259045"/>
    <xdr:sp macro="" textlink="">
      <xdr:nvSpPr>
        <xdr:cNvPr id="514" name="n_2mainValue【庁舎】&#10;一人当たり面積">
          <a:extLst>
            <a:ext uri="{FF2B5EF4-FFF2-40B4-BE49-F238E27FC236}">
              <a16:creationId xmlns:a16="http://schemas.microsoft.com/office/drawing/2014/main" id="{00000000-0008-0000-0F00-000002020000}"/>
            </a:ext>
          </a:extLst>
        </xdr:cNvPr>
        <xdr:cNvSpPr txBox="1"/>
      </xdr:nvSpPr>
      <xdr:spPr>
        <a:xfrm>
          <a:off x="20199427" y="1842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12082</xdr:rowOff>
    </xdr:from>
    <xdr:ext cx="469744" cy="259045"/>
    <xdr:sp macro="" textlink="">
      <xdr:nvSpPr>
        <xdr:cNvPr id="515" name="n_3mainValue【庁舎】&#10;一人当たり面積">
          <a:extLst>
            <a:ext uri="{FF2B5EF4-FFF2-40B4-BE49-F238E27FC236}">
              <a16:creationId xmlns:a16="http://schemas.microsoft.com/office/drawing/2014/main" id="{00000000-0008-0000-0F00-000003020000}"/>
            </a:ext>
          </a:extLst>
        </xdr:cNvPr>
        <xdr:cNvSpPr txBox="1"/>
      </xdr:nvSpPr>
      <xdr:spPr>
        <a:xfrm>
          <a:off x="19310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消防施設、庁舎について、類似団体と比較して有形固定資産減価償却率は高くなっており、増加傾向にある。</a:t>
          </a:r>
          <a:endParaRPr lang="ja-JP" altLang="ja-JP" sz="1400">
            <a:effectLst/>
          </a:endParaRPr>
        </a:p>
        <a:p>
          <a:r>
            <a:rPr kumimoji="1" lang="ja-JP" altLang="ja-JP" sz="1100">
              <a:solidFill>
                <a:schemeClr val="dk1"/>
              </a:solidFill>
              <a:effectLst/>
              <a:latin typeface="+mn-lt"/>
              <a:ea typeface="+mn-ea"/>
              <a:cs typeface="+mn-cs"/>
            </a:rPr>
            <a:t>一人当たり面積</a:t>
          </a:r>
          <a:r>
            <a:rPr kumimoji="1" lang="ja-JP" altLang="en-US" sz="1100">
              <a:solidFill>
                <a:schemeClr val="dk1"/>
              </a:solidFill>
              <a:effectLst/>
              <a:latin typeface="+mn-lt"/>
              <a:ea typeface="+mn-ea"/>
              <a:cs typeface="+mn-cs"/>
            </a:rPr>
            <a:t>については、人口の減少により微増となっている。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消防施設、庁舎については、個別施設ごとの長寿命化計画（個別施設計画）を令和２年度までに策定予定であり、当該計画に基づいて老朽化対策に取り組んでいくこととしている。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2395614</v>
      </c>
      <c r="BO4" s="462"/>
      <c r="BP4" s="462"/>
      <c r="BQ4" s="462"/>
      <c r="BR4" s="462"/>
      <c r="BS4" s="462"/>
      <c r="BT4" s="462"/>
      <c r="BU4" s="463"/>
      <c r="BV4" s="461">
        <v>2391922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3.4</v>
      </c>
      <c r="CU4" s="646"/>
      <c r="CV4" s="646"/>
      <c r="CW4" s="646"/>
      <c r="CX4" s="646"/>
      <c r="CY4" s="646"/>
      <c r="CZ4" s="646"/>
      <c r="DA4" s="647"/>
      <c r="DB4" s="645">
        <v>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2343770</v>
      </c>
      <c r="BO5" s="467"/>
      <c r="BP5" s="467"/>
      <c r="BQ5" s="467"/>
      <c r="BR5" s="467"/>
      <c r="BS5" s="467"/>
      <c r="BT5" s="467"/>
      <c r="BU5" s="468"/>
      <c r="BV5" s="466">
        <v>2318456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84.7</v>
      </c>
      <c r="CU5" s="437"/>
      <c r="CV5" s="437"/>
      <c r="CW5" s="437"/>
      <c r="CX5" s="437"/>
      <c r="CY5" s="437"/>
      <c r="CZ5" s="437"/>
      <c r="DA5" s="438"/>
      <c r="DB5" s="436">
        <v>85.1</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51844</v>
      </c>
      <c r="BO6" s="467"/>
      <c r="BP6" s="467"/>
      <c r="BQ6" s="467"/>
      <c r="BR6" s="467"/>
      <c r="BS6" s="467"/>
      <c r="BT6" s="467"/>
      <c r="BU6" s="468"/>
      <c r="BV6" s="466">
        <v>73466</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86.9</v>
      </c>
      <c r="CU6" s="620"/>
      <c r="CV6" s="620"/>
      <c r="CW6" s="620"/>
      <c r="CX6" s="620"/>
      <c r="CY6" s="620"/>
      <c r="CZ6" s="620"/>
      <c r="DA6" s="621"/>
      <c r="DB6" s="619">
        <v>88.2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1453</v>
      </c>
      <c r="BO7" s="467"/>
      <c r="BP7" s="467"/>
      <c r="BQ7" s="467"/>
      <c r="BR7" s="467"/>
      <c r="BS7" s="467"/>
      <c r="BT7" s="467"/>
      <c r="BU7" s="468"/>
      <c r="BV7" s="466">
        <v>12861</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1501992</v>
      </c>
      <c r="CU7" s="467"/>
      <c r="CV7" s="467"/>
      <c r="CW7" s="467"/>
      <c r="CX7" s="467"/>
      <c r="CY7" s="467"/>
      <c r="CZ7" s="467"/>
      <c r="DA7" s="468"/>
      <c r="DB7" s="466">
        <v>1524475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50391</v>
      </c>
      <c r="BO8" s="467"/>
      <c r="BP8" s="467"/>
      <c r="BQ8" s="467"/>
      <c r="BR8" s="467"/>
      <c r="BS8" s="467"/>
      <c r="BT8" s="467"/>
      <c r="BU8" s="468"/>
      <c r="BV8" s="466">
        <v>60605</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0.12</v>
      </c>
      <c r="CU8" s="580"/>
      <c r="CV8" s="580"/>
      <c r="CW8" s="580"/>
      <c r="CX8" s="580"/>
      <c r="CY8" s="580"/>
      <c r="CZ8" s="580"/>
      <c r="DA8" s="581"/>
      <c r="DB8" s="579">
        <v>0.11</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2148</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-10214</v>
      </c>
      <c r="BO9" s="467"/>
      <c r="BP9" s="467"/>
      <c r="BQ9" s="467"/>
      <c r="BR9" s="467"/>
      <c r="BS9" s="467"/>
      <c r="BT9" s="467"/>
      <c r="BU9" s="468"/>
      <c r="BV9" s="466">
        <v>8249</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10.199999999999999</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2422</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250</v>
      </c>
      <c r="BO10" s="467"/>
      <c r="BP10" s="467"/>
      <c r="BQ10" s="467"/>
      <c r="BR10" s="467"/>
      <c r="BS10" s="467"/>
      <c r="BT10" s="467"/>
      <c r="BU10" s="468"/>
      <c r="BV10" s="466">
        <v>251</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1960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5000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1956</v>
      </c>
      <c r="S13" s="570"/>
      <c r="T13" s="570"/>
      <c r="U13" s="570"/>
      <c r="V13" s="571"/>
      <c r="W13" s="557" t="s">
        <v>139</v>
      </c>
      <c r="X13" s="479"/>
      <c r="Y13" s="479"/>
      <c r="Z13" s="479"/>
      <c r="AA13" s="479"/>
      <c r="AB13" s="480"/>
      <c r="AC13" s="442">
        <v>233</v>
      </c>
      <c r="AD13" s="443"/>
      <c r="AE13" s="443"/>
      <c r="AF13" s="443"/>
      <c r="AG13" s="444"/>
      <c r="AH13" s="442">
        <v>240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-9964</v>
      </c>
      <c r="BO13" s="467"/>
      <c r="BP13" s="467"/>
      <c r="BQ13" s="467"/>
      <c r="BR13" s="467"/>
      <c r="BS13" s="467"/>
      <c r="BT13" s="467"/>
      <c r="BU13" s="468"/>
      <c r="BV13" s="466">
        <v>3500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8.9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2042</v>
      </c>
      <c r="S14" s="570"/>
      <c r="T14" s="570"/>
      <c r="U14" s="570"/>
      <c r="V14" s="571"/>
      <c r="W14" s="572"/>
      <c r="X14" s="482"/>
      <c r="Y14" s="482"/>
      <c r="Z14" s="482"/>
      <c r="AA14" s="482"/>
      <c r="AB14" s="483"/>
      <c r="AC14" s="562">
        <v>24.3</v>
      </c>
      <c r="AD14" s="563"/>
      <c r="AE14" s="563"/>
      <c r="AF14" s="563"/>
      <c r="AG14" s="564"/>
      <c r="AH14" s="562">
        <v>22.2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2038</v>
      </c>
      <c r="S15" s="570"/>
      <c r="T15" s="570"/>
      <c r="U15" s="570"/>
      <c r="V15" s="571"/>
      <c r="W15" s="557" t="s">
        <v>147</v>
      </c>
      <c r="X15" s="479"/>
      <c r="Y15" s="479"/>
      <c r="Z15" s="479"/>
      <c r="AA15" s="479"/>
      <c r="AB15" s="480"/>
      <c r="AC15" s="442">
        <v>233</v>
      </c>
      <c r="AD15" s="443"/>
      <c r="AE15" s="443"/>
      <c r="AF15" s="443"/>
      <c r="AG15" s="444"/>
      <c r="AH15" s="442">
        <v>340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176968</v>
      </c>
      <c r="BO15" s="462"/>
      <c r="BP15" s="462"/>
      <c r="BQ15" s="462"/>
      <c r="BR15" s="462"/>
      <c r="BS15" s="462"/>
      <c r="BT15" s="462"/>
      <c r="BU15" s="463"/>
      <c r="BV15" s="461">
        <v>176340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24.3</v>
      </c>
      <c r="AD16" s="563"/>
      <c r="AE16" s="563"/>
      <c r="AF16" s="563"/>
      <c r="AG16" s="564"/>
      <c r="AH16" s="562">
        <v>31.5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1418900</v>
      </c>
      <c r="BO16" s="467"/>
      <c r="BP16" s="467"/>
      <c r="BQ16" s="467"/>
      <c r="BR16" s="467"/>
      <c r="BS16" s="467"/>
      <c r="BT16" s="467"/>
      <c r="BU16" s="468"/>
      <c r="BV16" s="466">
        <v>1423211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491</v>
      </c>
      <c r="AD17" s="443"/>
      <c r="AE17" s="443"/>
      <c r="AF17" s="443"/>
      <c r="AG17" s="444"/>
      <c r="AH17" s="442">
        <v>499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222719</v>
      </c>
      <c r="BO17" s="467"/>
      <c r="BP17" s="467"/>
      <c r="BQ17" s="467"/>
      <c r="BR17" s="467"/>
      <c r="BS17" s="467"/>
      <c r="BT17" s="467"/>
      <c r="BU17" s="468"/>
      <c r="BV17" s="466">
        <v>222517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135.04</v>
      </c>
      <c r="M18" s="531"/>
      <c r="N18" s="531"/>
      <c r="O18" s="531"/>
      <c r="P18" s="531"/>
      <c r="Q18" s="531"/>
      <c r="R18" s="532"/>
      <c r="S18" s="532"/>
      <c r="T18" s="532"/>
      <c r="U18" s="532"/>
      <c r="V18" s="533"/>
      <c r="W18" s="547"/>
      <c r="X18" s="548"/>
      <c r="Y18" s="548"/>
      <c r="Z18" s="548"/>
      <c r="AA18" s="548"/>
      <c r="AB18" s="558"/>
      <c r="AC18" s="430">
        <v>51.3</v>
      </c>
      <c r="AD18" s="431"/>
      <c r="AE18" s="431"/>
      <c r="AF18" s="431"/>
      <c r="AG18" s="534"/>
      <c r="AH18" s="430">
        <v>46.2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1270829</v>
      </c>
      <c r="BO18" s="467"/>
      <c r="BP18" s="467"/>
      <c r="BQ18" s="467"/>
      <c r="BR18" s="467"/>
      <c r="BS18" s="467"/>
      <c r="BT18" s="467"/>
      <c r="BU18" s="468"/>
      <c r="BV18" s="466">
        <v>1298696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1761274</v>
      </c>
      <c r="BO19" s="467"/>
      <c r="BP19" s="467"/>
      <c r="BQ19" s="467"/>
      <c r="BR19" s="467"/>
      <c r="BS19" s="467"/>
      <c r="BT19" s="467"/>
      <c r="BU19" s="468"/>
      <c r="BV19" s="466">
        <v>1781494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906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1268850</v>
      </c>
      <c r="BO23" s="467"/>
      <c r="BP23" s="467"/>
      <c r="BQ23" s="467"/>
      <c r="BR23" s="467"/>
      <c r="BS23" s="467"/>
      <c r="BT23" s="467"/>
      <c r="BU23" s="468"/>
      <c r="BV23" s="466">
        <v>1336805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6808</v>
      </c>
      <c r="R24" s="443"/>
      <c r="S24" s="443"/>
      <c r="T24" s="443"/>
      <c r="U24" s="443"/>
      <c r="V24" s="444"/>
      <c r="W24" s="508"/>
      <c r="X24" s="499"/>
      <c r="Y24" s="500"/>
      <c r="Z24" s="439" t="s">
        <v>171</v>
      </c>
      <c r="AA24" s="440"/>
      <c r="AB24" s="440"/>
      <c r="AC24" s="440"/>
      <c r="AD24" s="440"/>
      <c r="AE24" s="440"/>
      <c r="AF24" s="440"/>
      <c r="AG24" s="441"/>
      <c r="AH24" s="442">
        <v>43</v>
      </c>
      <c r="AI24" s="443"/>
      <c r="AJ24" s="443"/>
      <c r="AK24" s="443"/>
      <c r="AL24" s="444"/>
      <c r="AM24" s="442">
        <v>120099</v>
      </c>
      <c r="AN24" s="443"/>
      <c r="AO24" s="443"/>
      <c r="AP24" s="443"/>
      <c r="AQ24" s="443"/>
      <c r="AR24" s="444"/>
      <c r="AS24" s="442">
        <v>2793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1187619</v>
      </c>
      <c r="BO24" s="467"/>
      <c r="BP24" s="467"/>
      <c r="BQ24" s="467"/>
      <c r="BR24" s="467"/>
      <c r="BS24" s="467"/>
      <c r="BT24" s="467"/>
      <c r="BU24" s="468"/>
      <c r="BV24" s="466">
        <v>1256048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5529</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147218</v>
      </c>
      <c r="BO25" s="462"/>
      <c r="BP25" s="462"/>
      <c r="BQ25" s="462"/>
      <c r="BR25" s="462"/>
      <c r="BS25" s="462"/>
      <c r="BT25" s="462"/>
      <c r="BU25" s="463"/>
      <c r="BV25" s="461">
        <v>219549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5225</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2690</v>
      </c>
      <c r="R27" s="443"/>
      <c r="S27" s="443"/>
      <c r="T27" s="443"/>
      <c r="U27" s="443"/>
      <c r="V27" s="444"/>
      <c r="W27" s="508"/>
      <c r="X27" s="499"/>
      <c r="Y27" s="500"/>
      <c r="Z27" s="439" t="s">
        <v>181</v>
      </c>
      <c r="AA27" s="440"/>
      <c r="AB27" s="440"/>
      <c r="AC27" s="440"/>
      <c r="AD27" s="440"/>
      <c r="AE27" s="440"/>
      <c r="AF27" s="440"/>
      <c r="AG27" s="441"/>
      <c r="AH27" s="442" t="s">
        <v>146</v>
      </c>
      <c r="AI27" s="443"/>
      <c r="AJ27" s="443"/>
      <c r="AK27" s="443"/>
      <c r="AL27" s="444"/>
      <c r="AM27" s="442" t="s">
        <v>137</v>
      </c>
      <c r="AN27" s="443"/>
      <c r="AO27" s="443"/>
      <c r="AP27" s="443"/>
      <c r="AQ27" s="443"/>
      <c r="AR27" s="444"/>
      <c r="AS27" s="442" t="s">
        <v>137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1300</v>
      </c>
      <c r="BO27" s="470"/>
      <c r="BP27" s="470"/>
      <c r="BQ27" s="470"/>
      <c r="BR27" s="470"/>
      <c r="BS27" s="470"/>
      <c r="BT27" s="470"/>
      <c r="BU27" s="471"/>
      <c r="BV27" s="469">
        <v>1300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2240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715462</v>
      </c>
      <c r="BO28" s="462"/>
      <c r="BP28" s="462"/>
      <c r="BQ28" s="462"/>
      <c r="BR28" s="462"/>
      <c r="BS28" s="462"/>
      <c r="BT28" s="462"/>
      <c r="BU28" s="463"/>
      <c r="BV28" s="461">
        <v>715212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6</v>
      </c>
      <c r="M29" s="443"/>
      <c r="N29" s="443"/>
      <c r="O29" s="443"/>
      <c r="P29" s="444"/>
      <c r="Q29" s="442">
        <v>2140</v>
      </c>
      <c r="R29" s="443"/>
      <c r="S29" s="443"/>
      <c r="T29" s="443"/>
      <c r="U29" s="443"/>
      <c r="V29" s="444"/>
      <c r="W29" s="509"/>
      <c r="X29" s="510"/>
      <c r="Y29" s="511"/>
      <c r="Z29" s="439" t="s">
        <v>187</v>
      </c>
      <c r="AA29" s="440"/>
      <c r="AB29" s="440"/>
      <c r="AC29" s="440"/>
      <c r="AD29" s="440"/>
      <c r="AE29" s="440"/>
      <c r="AF29" s="440"/>
      <c r="AG29" s="441"/>
      <c r="AH29" s="442">
        <v>43</v>
      </c>
      <c r="AI29" s="443"/>
      <c r="AJ29" s="443"/>
      <c r="AK29" s="443"/>
      <c r="AL29" s="444"/>
      <c r="AM29" s="442">
        <v>120099</v>
      </c>
      <c r="AN29" s="443"/>
      <c r="AO29" s="443"/>
      <c r="AP29" s="443"/>
      <c r="AQ29" s="443"/>
      <c r="AR29" s="444"/>
      <c r="AS29" s="442">
        <v>2793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333622</v>
      </c>
      <c r="BO29" s="467"/>
      <c r="BP29" s="467"/>
      <c r="BQ29" s="467"/>
      <c r="BR29" s="467"/>
      <c r="BS29" s="467"/>
      <c r="BT29" s="467"/>
      <c r="BU29" s="468"/>
      <c r="BV29" s="466">
        <v>303104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797305</v>
      </c>
      <c r="BO30" s="470"/>
      <c r="BP30" s="470"/>
      <c r="BQ30" s="470"/>
      <c r="BR30" s="470"/>
      <c r="BS30" s="470"/>
      <c r="BT30" s="470"/>
      <c r="BU30" s="471"/>
      <c r="BV30" s="469">
        <v>817985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一部事務組合下北医療センター</v>
      </c>
      <c r="BZ34" s="424"/>
      <c r="CA34" s="424"/>
      <c r="CB34" s="424"/>
      <c r="CC34" s="424"/>
      <c r="CD34" s="424"/>
      <c r="CE34" s="424"/>
      <c r="CF34" s="424"/>
      <c r="CG34" s="424"/>
      <c r="CH34" s="424"/>
      <c r="CI34" s="424"/>
      <c r="CJ34" s="424"/>
      <c r="CK34" s="424"/>
      <c r="CL34" s="424"/>
      <c r="CM34" s="424"/>
      <c r="CN34" s="214"/>
      <c r="CO34" s="425">
        <f>IF(CQ34="","",MAX(C34:D43,U34:V43,AM34:AN43,BE34:BF43,BW34:BX43)+1)</f>
        <v>12</v>
      </c>
      <c r="CP34" s="425"/>
      <c r="CQ34" s="424" t="str">
        <f>IF('各会計、関係団体の財政状況及び健全化判断比率'!BS7="","",'各会計、関係団体の財政状況及び健全化判断比率'!BS7)</f>
        <v>佐井定期観光株式会社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下北地域広域行政事務組合</v>
      </c>
      <c r="BZ35" s="424"/>
      <c r="CA35" s="424"/>
      <c r="CB35" s="424"/>
      <c r="CC35" s="424"/>
      <c r="CD35" s="424"/>
      <c r="CE35" s="424"/>
      <c r="CF35" s="424"/>
      <c r="CG35" s="424"/>
      <c r="CH35" s="424"/>
      <c r="CI35" s="424"/>
      <c r="CJ35" s="424"/>
      <c r="CK35" s="424"/>
      <c r="CL35" s="424"/>
      <c r="CM35" s="424"/>
      <c r="CN35" s="214"/>
      <c r="CO35" s="425">
        <f t="shared" ref="CO35:CO43" si="3">IF(CQ35="","",CO34+1)</f>
        <v>13</v>
      </c>
      <c r="CP35" s="425"/>
      <c r="CQ35" s="424" t="str">
        <f>IF('各会計、関係団体の財政状況及び健全化判断比率'!BS8="","",'各会計、関係団体の財政状況及び健全化判断比率'!BS8)</f>
        <v>シィライン株式会社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青森県後期高齢者医療広域連合（一般会計分）</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青森県後期高齢者医療広域連合（特別会計分）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青森県市町村総合事務組合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10</v>
      </c>
      <c r="BX39" s="425"/>
      <c r="BY39" s="424" t="str">
        <f>IF('各会計、関係団体の財政状況及び健全化判断比率'!B73="","",'各会計、関係団体の財政状況及び健全化判断比率'!B73)</f>
        <v>青森県交通災害共済組合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11</v>
      </c>
      <c r="BX40" s="425"/>
      <c r="BY40" s="424" t="str">
        <f>IF('各会計、関係団体の財政状況及び健全化判断比率'!B74="","",'各会計、関係団体の財政状況及び健全化判断比率'!B74)</f>
        <v>青森県市町村職員退職手当組合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sx56o241dU19SR0RYN4fr6IA1LDHVG/uQ56Ub2Wsh7QlNuKV0GDu6Xrx7SxnKFZOdxNMFD11S7AARAmOuZKlbA==" saltValue="WI/hMnOZYG+FGp8nPPQu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H63" sqref="H6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167652</v>
      </c>
      <c r="S5" s="734"/>
      <c r="T5" s="734"/>
      <c r="U5" s="734"/>
      <c r="V5" s="734"/>
      <c r="W5" s="734"/>
      <c r="X5" s="734"/>
      <c r="Y5" s="777"/>
      <c r="Z5" s="795">
        <v>7</v>
      </c>
      <c r="AA5" s="795"/>
      <c r="AB5" s="795"/>
      <c r="AC5" s="795"/>
      <c r="AD5" s="796">
        <v>167652</v>
      </c>
      <c r="AE5" s="796"/>
      <c r="AF5" s="796"/>
      <c r="AG5" s="796"/>
      <c r="AH5" s="796"/>
      <c r="AI5" s="796"/>
      <c r="AJ5" s="796"/>
      <c r="AK5" s="796"/>
      <c r="AL5" s="778">
        <v>11.5</v>
      </c>
      <c r="AM5" s="749"/>
      <c r="AN5" s="749"/>
      <c r="AO5" s="779"/>
      <c r="AP5" s="744" t="s">
        <v>227</v>
      </c>
      <c r="AQ5" s="745"/>
      <c r="AR5" s="745"/>
      <c r="AS5" s="745"/>
      <c r="AT5" s="745"/>
      <c r="AU5" s="745"/>
      <c r="AV5" s="745"/>
      <c r="AW5" s="745"/>
      <c r="AX5" s="745"/>
      <c r="AY5" s="745"/>
      <c r="AZ5" s="745"/>
      <c r="BA5" s="745"/>
      <c r="BB5" s="745"/>
      <c r="BC5" s="745"/>
      <c r="BD5" s="745"/>
      <c r="BE5" s="745"/>
      <c r="BF5" s="746"/>
      <c r="BG5" s="678">
        <v>167652</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14165</v>
      </c>
      <c r="S6" s="679"/>
      <c r="T6" s="679"/>
      <c r="U6" s="679"/>
      <c r="V6" s="679"/>
      <c r="W6" s="679"/>
      <c r="X6" s="679"/>
      <c r="Y6" s="680"/>
      <c r="Z6" s="715">
        <v>0.6</v>
      </c>
      <c r="AA6" s="715"/>
      <c r="AB6" s="715"/>
      <c r="AC6" s="715"/>
      <c r="AD6" s="716">
        <v>14165</v>
      </c>
      <c r="AE6" s="716"/>
      <c r="AF6" s="716"/>
      <c r="AG6" s="716"/>
      <c r="AH6" s="716"/>
      <c r="AI6" s="716"/>
      <c r="AJ6" s="716"/>
      <c r="AK6" s="716"/>
      <c r="AL6" s="681">
        <v>1</v>
      </c>
      <c r="AM6" s="682"/>
      <c r="AN6" s="682"/>
      <c r="AO6" s="717"/>
      <c r="AP6" s="675" t="s">
        <v>233</v>
      </c>
      <c r="AQ6" s="676"/>
      <c r="AR6" s="676"/>
      <c r="AS6" s="676"/>
      <c r="AT6" s="676"/>
      <c r="AU6" s="676"/>
      <c r="AV6" s="676"/>
      <c r="AW6" s="676"/>
      <c r="AX6" s="676"/>
      <c r="AY6" s="676"/>
      <c r="AZ6" s="676"/>
      <c r="BA6" s="676"/>
      <c r="BB6" s="676"/>
      <c r="BC6" s="676"/>
      <c r="BD6" s="676"/>
      <c r="BE6" s="676"/>
      <c r="BF6" s="677"/>
      <c r="BG6" s="678">
        <v>167652</v>
      </c>
      <c r="BH6" s="679"/>
      <c r="BI6" s="679"/>
      <c r="BJ6" s="679"/>
      <c r="BK6" s="679"/>
      <c r="BL6" s="679"/>
      <c r="BM6" s="679"/>
      <c r="BN6" s="680"/>
      <c r="BO6" s="715">
        <v>100</v>
      </c>
      <c r="BP6" s="715"/>
      <c r="BQ6" s="715"/>
      <c r="BR6" s="715"/>
      <c r="BS6" s="716" t="s">
        <v>228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52715</v>
      </c>
      <c r="CS6" s="679"/>
      <c r="CT6" s="679"/>
      <c r="CU6" s="679"/>
      <c r="CV6" s="679"/>
      <c r="CW6" s="679"/>
      <c r="CX6" s="679"/>
      <c r="CY6" s="680"/>
      <c r="CZ6" s="778">
        <v>2.2000000000000002</v>
      </c>
      <c r="DA6" s="749"/>
      <c r="DB6" s="749"/>
      <c r="DC6" s="781"/>
      <c r="DD6" s="684" t="s">
        <v>228</v>
      </c>
      <c r="DE6" s="679"/>
      <c r="DF6" s="679"/>
      <c r="DG6" s="679"/>
      <c r="DH6" s="679"/>
      <c r="DI6" s="679"/>
      <c r="DJ6" s="679"/>
      <c r="DK6" s="679"/>
      <c r="DL6" s="679"/>
      <c r="DM6" s="679"/>
      <c r="DN6" s="679"/>
      <c r="DO6" s="679"/>
      <c r="DP6" s="680"/>
      <c r="DQ6" s="684">
        <v>52715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108</v>
      </c>
      <c r="S7" s="679"/>
      <c r="T7" s="679"/>
      <c r="U7" s="679"/>
      <c r="V7" s="679"/>
      <c r="W7" s="679"/>
      <c r="X7" s="679"/>
      <c r="Y7" s="680"/>
      <c r="Z7" s="715">
        <v>0</v>
      </c>
      <c r="AA7" s="715"/>
      <c r="AB7" s="715"/>
      <c r="AC7" s="715"/>
      <c r="AD7" s="716">
        <v>108</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56219</v>
      </c>
      <c r="BH7" s="679"/>
      <c r="BI7" s="679"/>
      <c r="BJ7" s="679"/>
      <c r="BK7" s="679"/>
      <c r="BL7" s="679"/>
      <c r="BM7" s="679"/>
      <c r="BN7" s="680"/>
      <c r="BO7" s="715">
        <v>33.5</v>
      </c>
      <c r="BP7" s="715"/>
      <c r="BQ7" s="715"/>
      <c r="BR7" s="715"/>
      <c r="BS7" s="716" t="s">
        <v>137</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520965</v>
      </c>
      <c r="CS7" s="679"/>
      <c r="CT7" s="679"/>
      <c r="CU7" s="679"/>
      <c r="CV7" s="679"/>
      <c r="CW7" s="679"/>
      <c r="CX7" s="679"/>
      <c r="CY7" s="680"/>
      <c r="CZ7" s="715">
        <v>22.2</v>
      </c>
      <c r="DA7" s="715"/>
      <c r="DB7" s="715"/>
      <c r="DC7" s="715"/>
      <c r="DD7" s="684">
        <v>19726</v>
      </c>
      <c r="DE7" s="679"/>
      <c r="DF7" s="679"/>
      <c r="DG7" s="679"/>
      <c r="DH7" s="679"/>
      <c r="DI7" s="679"/>
      <c r="DJ7" s="679"/>
      <c r="DK7" s="679"/>
      <c r="DL7" s="679"/>
      <c r="DM7" s="679"/>
      <c r="DN7" s="679"/>
      <c r="DO7" s="679"/>
      <c r="DP7" s="680"/>
      <c r="DQ7" s="684">
        <v>446755</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260</v>
      </c>
      <c r="S8" s="679"/>
      <c r="T8" s="679"/>
      <c r="U8" s="679"/>
      <c r="V8" s="679"/>
      <c r="W8" s="679"/>
      <c r="X8" s="679"/>
      <c r="Y8" s="680"/>
      <c r="Z8" s="715">
        <v>0</v>
      </c>
      <c r="AA8" s="715"/>
      <c r="AB8" s="715"/>
      <c r="AC8" s="715"/>
      <c r="AD8" s="716">
        <v>260</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2917</v>
      </c>
      <c r="BH8" s="679"/>
      <c r="BI8" s="679"/>
      <c r="BJ8" s="679"/>
      <c r="BK8" s="679"/>
      <c r="BL8" s="679"/>
      <c r="BM8" s="679"/>
      <c r="BN8" s="680"/>
      <c r="BO8" s="715">
        <v>1.7</v>
      </c>
      <c r="BP8" s="715"/>
      <c r="BQ8" s="715"/>
      <c r="BR8" s="715"/>
      <c r="BS8" s="684" t="s">
        <v>127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404208</v>
      </c>
      <c r="CS8" s="679"/>
      <c r="CT8" s="679"/>
      <c r="CU8" s="679"/>
      <c r="CV8" s="679"/>
      <c r="CW8" s="679"/>
      <c r="CX8" s="679"/>
      <c r="CY8" s="680"/>
      <c r="CZ8" s="715">
        <v>17.2</v>
      </c>
      <c r="DA8" s="715"/>
      <c r="DB8" s="715"/>
      <c r="DC8" s="715"/>
      <c r="DD8" s="684">
        <v>10222</v>
      </c>
      <c r="DE8" s="679"/>
      <c r="DF8" s="679"/>
      <c r="DG8" s="679"/>
      <c r="DH8" s="679"/>
      <c r="DI8" s="679"/>
      <c r="DJ8" s="679"/>
      <c r="DK8" s="679"/>
      <c r="DL8" s="679"/>
      <c r="DM8" s="679"/>
      <c r="DN8" s="679"/>
      <c r="DO8" s="679"/>
      <c r="DP8" s="680"/>
      <c r="DQ8" s="684">
        <v>243314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144</v>
      </c>
      <c r="S9" s="679"/>
      <c r="T9" s="679"/>
      <c r="U9" s="679"/>
      <c r="V9" s="679"/>
      <c r="W9" s="679"/>
      <c r="X9" s="679"/>
      <c r="Y9" s="680"/>
      <c r="Z9" s="715">
        <v>0</v>
      </c>
      <c r="AA9" s="715"/>
      <c r="AB9" s="715"/>
      <c r="AC9" s="715"/>
      <c r="AD9" s="716">
        <v>144</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49904</v>
      </c>
      <c r="BH9" s="679"/>
      <c r="BI9" s="679"/>
      <c r="BJ9" s="679"/>
      <c r="BK9" s="679"/>
      <c r="BL9" s="679"/>
      <c r="BM9" s="679"/>
      <c r="BN9" s="680"/>
      <c r="BO9" s="715">
        <v>29.8</v>
      </c>
      <c r="BP9" s="715"/>
      <c r="BQ9" s="715"/>
      <c r="BR9" s="715"/>
      <c r="BS9" s="684" t="s">
        <v>127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287097</v>
      </c>
      <c r="CS9" s="679"/>
      <c r="CT9" s="679"/>
      <c r="CU9" s="679"/>
      <c r="CV9" s="679"/>
      <c r="CW9" s="679"/>
      <c r="CX9" s="679"/>
      <c r="CY9" s="680"/>
      <c r="CZ9" s="715">
        <v>12.2</v>
      </c>
      <c r="DA9" s="715"/>
      <c r="DB9" s="715"/>
      <c r="DC9" s="715"/>
      <c r="DD9" s="684">
        <v>33770</v>
      </c>
      <c r="DE9" s="679"/>
      <c r="DF9" s="679"/>
      <c r="DG9" s="679"/>
      <c r="DH9" s="679"/>
      <c r="DI9" s="679"/>
      <c r="DJ9" s="679"/>
      <c r="DK9" s="679"/>
      <c r="DL9" s="679"/>
      <c r="DM9" s="679"/>
      <c r="DN9" s="679"/>
      <c r="DO9" s="679"/>
      <c r="DP9" s="680"/>
      <c r="DQ9" s="684">
        <v>272933</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137</v>
      </c>
      <c r="AA10" s="715"/>
      <c r="AB10" s="715"/>
      <c r="AC10" s="715"/>
      <c r="AD10" s="716" t="s">
        <v>127</v>
      </c>
      <c r="AE10" s="716"/>
      <c r="AF10" s="716"/>
      <c r="AG10" s="716"/>
      <c r="AH10" s="716"/>
      <c r="AI10" s="716"/>
      <c r="AJ10" s="716"/>
      <c r="AK10" s="716"/>
      <c r="AL10" s="681" t="s">
        <v>228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2284</v>
      </c>
      <c r="BH10" s="679"/>
      <c r="BI10" s="679"/>
      <c r="BJ10" s="679"/>
      <c r="BK10" s="679"/>
      <c r="BL10" s="679"/>
      <c r="BM10" s="679"/>
      <c r="BN10" s="680"/>
      <c r="BO10" s="715">
        <v>1.4</v>
      </c>
      <c r="BP10" s="715"/>
      <c r="BQ10" s="715"/>
      <c r="BR10" s="715"/>
      <c r="BS10" s="684" t="s">
        <v>137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8</v>
      </c>
      <c r="CS10" s="679"/>
      <c r="CT10" s="679"/>
      <c r="CU10" s="679"/>
      <c r="CV10" s="679"/>
      <c r="CW10" s="679"/>
      <c r="CX10" s="679"/>
      <c r="CY10" s="680"/>
      <c r="CZ10" s="715">
        <v>0</v>
      </c>
      <c r="DA10" s="715"/>
      <c r="DB10" s="715"/>
      <c r="DC10" s="715"/>
      <c r="DD10" s="684" t="s">
        <v>137</v>
      </c>
      <c r="DE10" s="679"/>
      <c r="DF10" s="679"/>
      <c r="DG10" s="679"/>
      <c r="DH10" s="679"/>
      <c r="DI10" s="679"/>
      <c r="DJ10" s="679"/>
      <c r="DK10" s="679"/>
      <c r="DL10" s="679"/>
      <c r="DM10" s="679"/>
      <c r="DN10" s="679"/>
      <c r="DO10" s="679"/>
      <c r="DP10" s="680"/>
      <c r="DQ10" s="684">
        <v>8</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35004</v>
      </c>
      <c r="S11" s="679"/>
      <c r="T11" s="679"/>
      <c r="U11" s="679"/>
      <c r="V11" s="679"/>
      <c r="W11" s="679"/>
      <c r="X11" s="679"/>
      <c r="Y11" s="680"/>
      <c r="Z11" s="681">
        <v>1.5</v>
      </c>
      <c r="AA11" s="682"/>
      <c r="AB11" s="682"/>
      <c r="AC11" s="683"/>
      <c r="AD11" s="684">
        <v>35004</v>
      </c>
      <c r="AE11" s="679"/>
      <c r="AF11" s="679"/>
      <c r="AG11" s="679"/>
      <c r="AH11" s="679"/>
      <c r="AI11" s="679"/>
      <c r="AJ11" s="679"/>
      <c r="AK11" s="680"/>
      <c r="AL11" s="681">
        <v>2.4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1114</v>
      </c>
      <c r="BH11" s="679"/>
      <c r="BI11" s="679"/>
      <c r="BJ11" s="679"/>
      <c r="BK11" s="679"/>
      <c r="BL11" s="679"/>
      <c r="BM11" s="679"/>
      <c r="BN11" s="680"/>
      <c r="BO11" s="715">
        <v>0.7</v>
      </c>
      <c r="BP11" s="715"/>
      <c r="BQ11" s="715"/>
      <c r="BR11" s="715"/>
      <c r="BS11" s="684" t="s">
        <v>137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167867</v>
      </c>
      <c r="CS11" s="679"/>
      <c r="CT11" s="679"/>
      <c r="CU11" s="679"/>
      <c r="CV11" s="679"/>
      <c r="CW11" s="679"/>
      <c r="CX11" s="679"/>
      <c r="CY11" s="680"/>
      <c r="CZ11" s="715">
        <v>7.2</v>
      </c>
      <c r="DA11" s="715"/>
      <c r="DB11" s="715"/>
      <c r="DC11" s="715"/>
      <c r="DD11" s="684">
        <v>46690</v>
      </c>
      <c r="DE11" s="679"/>
      <c r="DF11" s="679"/>
      <c r="DG11" s="679"/>
      <c r="DH11" s="679"/>
      <c r="DI11" s="679"/>
      <c r="DJ11" s="679"/>
      <c r="DK11" s="679"/>
      <c r="DL11" s="679"/>
      <c r="DM11" s="679"/>
      <c r="DN11" s="679"/>
      <c r="DO11" s="679"/>
      <c r="DP11" s="680"/>
      <c r="DQ11" s="684">
        <v>94941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137</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228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96184</v>
      </c>
      <c r="BH12" s="679"/>
      <c r="BI12" s="679"/>
      <c r="BJ12" s="679"/>
      <c r="BK12" s="679"/>
      <c r="BL12" s="679"/>
      <c r="BM12" s="679"/>
      <c r="BN12" s="680"/>
      <c r="BO12" s="715">
        <v>57.4</v>
      </c>
      <c r="BP12" s="715"/>
      <c r="BQ12" s="715"/>
      <c r="BR12" s="715"/>
      <c r="BS12" s="684" t="s">
        <v>127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42362</v>
      </c>
      <c r="CS12" s="679"/>
      <c r="CT12" s="679"/>
      <c r="CU12" s="679"/>
      <c r="CV12" s="679"/>
      <c r="CW12" s="679"/>
      <c r="CX12" s="679"/>
      <c r="CY12" s="680"/>
      <c r="CZ12" s="715">
        <v>1.8</v>
      </c>
      <c r="DA12" s="715"/>
      <c r="DB12" s="715"/>
      <c r="DC12" s="715"/>
      <c r="DD12" s="684" t="s">
        <v>137</v>
      </c>
      <c r="DE12" s="679"/>
      <c r="DF12" s="679"/>
      <c r="DG12" s="679"/>
      <c r="DH12" s="679"/>
      <c r="DI12" s="679"/>
      <c r="DJ12" s="679"/>
      <c r="DK12" s="679"/>
      <c r="DL12" s="679"/>
      <c r="DM12" s="679"/>
      <c r="DN12" s="679"/>
      <c r="DO12" s="679"/>
      <c r="DP12" s="680"/>
      <c r="DQ12" s="684">
        <v>26304</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228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84010</v>
      </c>
      <c r="BH13" s="679"/>
      <c r="BI13" s="679"/>
      <c r="BJ13" s="679"/>
      <c r="BK13" s="679"/>
      <c r="BL13" s="679"/>
      <c r="BM13" s="679"/>
      <c r="BN13" s="680"/>
      <c r="BO13" s="715">
        <v>50.1</v>
      </c>
      <c r="BP13" s="715"/>
      <c r="BQ13" s="715"/>
      <c r="BR13" s="715"/>
      <c r="BS13" s="684" t="s">
        <v>127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172057</v>
      </c>
      <c r="CS13" s="679"/>
      <c r="CT13" s="679"/>
      <c r="CU13" s="679"/>
      <c r="CV13" s="679"/>
      <c r="CW13" s="679"/>
      <c r="CX13" s="679"/>
      <c r="CY13" s="680"/>
      <c r="CZ13" s="715">
        <v>7.3</v>
      </c>
      <c r="DA13" s="715"/>
      <c r="DB13" s="715"/>
      <c r="DC13" s="715"/>
      <c r="DD13" s="684">
        <v>66626</v>
      </c>
      <c r="DE13" s="679"/>
      <c r="DF13" s="679"/>
      <c r="DG13" s="679"/>
      <c r="DH13" s="679"/>
      <c r="DI13" s="679"/>
      <c r="DJ13" s="679"/>
      <c r="DK13" s="679"/>
      <c r="DL13" s="679"/>
      <c r="DM13" s="679"/>
      <c r="DN13" s="679"/>
      <c r="DO13" s="679"/>
      <c r="DP13" s="680"/>
      <c r="DQ13" s="684">
        <v>119775</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1812</v>
      </c>
      <c r="S14" s="679"/>
      <c r="T14" s="679"/>
      <c r="U14" s="679"/>
      <c r="V14" s="679"/>
      <c r="W14" s="679"/>
      <c r="X14" s="679"/>
      <c r="Y14" s="680"/>
      <c r="Z14" s="715">
        <v>0.1</v>
      </c>
      <c r="AA14" s="715"/>
      <c r="AB14" s="715"/>
      <c r="AC14" s="715"/>
      <c r="AD14" s="716">
        <v>1812</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5011</v>
      </c>
      <c r="BH14" s="679"/>
      <c r="BI14" s="679"/>
      <c r="BJ14" s="679"/>
      <c r="BK14" s="679"/>
      <c r="BL14" s="679"/>
      <c r="BM14" s="679"/>
      <c r="BN14" s="680"/>
      <c r="BO14" s="715">
        <v>3</v>
      </c>
      <c r="BP14" s="715"/>
      <c r="BQ14" s="715"/>
      <c r="BR14" s="715"/>
      <c r="BS14" s="684" t="s">
        <v>137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217868</v>
      </c>
      <c r="CS14" s="679"/>
      <c r="CT14" s="679"/>
      <c r="CU14" s="679"/>
      <c r="CV14" s="679"/>
      <c r="CW14" s="679"/>
      <c r="CX14" s="679"/>
      <c r="CY14" s="680"/>
      <c r="CZ14" s="715">
        <v>9.3000000000000007</v>
      </c>
      <c r="DA14" s="715"/>
      <c r="DB14" s="715"/>
      <c r="DC14" s="715"/>
      <c r="DD14" s="684">
        <v>1277</v>
      </c>
      <c r="DE14" s="679"/>
      <c r="DF14" s="679"/>
      <c r="DG14" s="679"/>
      <c r="DH14" s="679"/>
      <c r="DI14" s="679"/>
      <c r="DJ14" s="679"/>
      <c r="DK14" s="679"/>
      <c r="DL14" s="679"/>
      <c r="DM14" s="679"/>
      <c r="DN14" s="679"/>
      <c r="DO14" s="679"/>
      <c r="DP14" s="680"/>
      <c r="DQ14" s="684">
        <v>127099</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137</v>
      </c>
      <c r="AA15" s="715"/>
      <c r="AB15" s="715"/>
      <c r="AC15" s="715"/>
      <c r="AD15" s="716" t="s">
        <v>228</v>
      </c>
      <c r="AE15" s="716"/>
      <c r="AF15" s="716"/>
      <c r="AG15" s="716"/>
      <c r="AH15" s="716"/>
      <c r="AI15" s="716"/>
      <c r="AJ15" s="716"/>
      <c r="AK15" s="716"/>
      <c r="AL15" s="681" t="s">
        <v>127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10238</v>
      </c>
      <c r="BH15" s="679"/>
      <c r="BI15" s="679"/>
      <c r="BJ15" s="679"/>
      <c r="BK15" s="679"/>
      <c r="BL15" s="679"/>
      <c r="BM15" s="679"/>
      <c r="BN15" s="680"/>
      <c r="BO15" s="715">
        <v>6.1</v>
      </c>
      <c r="BP15" s="715"/>
      <c r="BQ15" s="715"/>
      <c r="BR15" s="715"/>
      <c r="BS15" s="684" t="s">
        <v>137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295608</v>
      </c>
      <c r="CS15" s="679"/>
      <c r="CT15" s="679"/>
      <c r="CU15" s="679"/>
      <c r="CV15" s="679"/>
      <c r="CW15" s="679"/>
      <c r="CX15" s="679"/>
      <c r="CY15" s="680"/>
      <c r="CZ15" s="715">
        <v>12.6</v>
      </c>
      <c r="DA15" s="715"/>
      <c r="DB15" s="715"/>
      <c r="DC15" s="715"/>
      <c r="DD15" s="684">
        <v>143408</v>
      </c>
      <c r="DE15" s="679"/>
      <c r="DF15" s="679"/>
      <c r="DG15" s="679"/>
      <c r="DH15" s="679"/>
      <c r="DI15" s="679"/>
      <c r="DJ15" s="679"/>
      <c r="DK15" s="679"/>
      <c r="DL15" s="679"/>
      <c r="DM15" s="679"/>
      <c r="DN15" s="679"/>
      <c r="DO15" s="679"/>
      <c r="DP15" s="680"/>
      <c r="DQ15" s="684">
        <v>144968</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381</v>
      </c>
      <c r="S16" s="679"/>
      <c r="T16" s="679"/>
      <c r="U16" s="679"/>
      <c r="V16" s="679"/>
      <c r="W16" s="679"/>
      <c r="X16" s="679"/>
      <c r="Y16" s="680"/>
      <c r="Z16" s="715">
        <v>0</v>
      </c>
      <c r="AA16" s="715"/>
      <c r="AB16" s="715"/>
      <c r="AC16" s="715"/>
      <c r="AD16" s="716">
        <v>381</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228</v>
      </c>
      <c r="BH16" s="679"/>
      <c r="BI16" s="679"/>
      <c r="BJ16" s="679"/>
      <c r="BK16" s="679"/>
      <c r="BL16" s="679"/>
      <c r="BM16" s="679"/>
      <c r="BN16" s="680"/>
      <c r="BO16" s="715" t="s">
        <v>228</v>
      </c>
      <c r="BP16" s="715"/>
      <c r="BQ16" s="715"/>
      <c r="BR16" s="715"/>
      <c r="BS16" s="684" t="s">
        <v>137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1774</v>
      </c>
      <c r="CS16" s="679"/>
      <c r="CT16" s="679"/>
      <c r="CU16" s="679"/>
      <c r="CV16" s="679"/>
      <c r="CW16" s="679"/>
      <c r="CX16" s="679"/>
      <c r="CY16" s="680"/>
      <c r="CZ16" s="715">
        <v>0.1</v>
      </c>
      <c r="DA16" s="715"/>
      <c r="DB16" s="715"/>
      <c r="DC16" s="715"/>
      <c r="DD16" s="684" t="s">
        <v>228</v>
      </c>
      <c r="DE16" s="679"/>
      <c r="DF16" s="679"/>
      <c r="DG16" s="679"/>
      <c r="DH16" s="679"/>
      <c r="DI16" s="679"/>
      <c r="DJ16" s="679"/>
      <c r="DK16" s="679"/>
      <c r="DL16" s="679"/>
      <c r="DM16" s="679"/>
      <c r="DN16" s="679"/>
      <c r="DO16" s="679"/>
      <c r="DP16" s="680"/>
      <c r="DQ16" s="684">
        <v>924</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1919</v>
      </c>
      <c r="S17" s="679"/>
      <c r="T17" s="679"/>
      <c r="U17" s="679"/>
      <c r="V17" s="679"/>
      <c r="W17" s="679"/>
      <c r="X17" s="679"/>
      <c r="Y17" s="680"/>
      <c r="Z17" s="715">
        <v>0.1</v>
      </c>
      <c r="AA17" s="715"/>
      <c r="AB17" s="715"/>
      <c r="AC17" s="715"/>
      <c r="AD17" s="716">
        <v>1919</v>
      </c>
      <c r="AE17" s="716"/>
      <c r="AF17" s="716"/>
      <c r="AG17" s="716"/>
      <c r="AH17" s="716"/>
      <c r="AI17" s="716"/>
      <c r="AJ17" s="716"/>
      <c r="AK17" s="716"/>
      <c r="AL17" s="681">
        <v>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228</v>
      </c>
      <c r="BH17" s="679"/>
      <c r="BI17" s="679"/>
      <c r="BJ17" s="679"/>
      <c r="BK17" s="679"/>
      <c r="BL17" s="679"/>
      <c r="BM17" s="679"/>
      <c r="BN17" s="680"/>
      <c r="BO17" s="715" t="s">
        <v>127</v>
      </c>
      <c r="BP17" s="715"/>
      <c r="BQ17" s="715"/>
      <c r="BR17" s="715"/>
      <c r="BS17" s="684" t="s">
        <v>228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181241</v>
      </c>
      <c r="CS17" s="679"/>
      <c r="CT17" s="679"/>
      <c r="CU17" s="679"/>
      <c r="CV17" s="679"/>
      <c r="CW17" s="679"/>
      <c r="CX17" s="679"/>
      <c r="CY17" s="680"/>
      <c r="CZ17" s="715">
        <v>7.7</v>
      </c>
      <c r="DA17" s="715"/>
      <c r="DB17" s="715"/>
      <c r="DC17" s="715"/>
      <c r="DD17" s="684" t="s">
        <v>137</v>
      </c>
      <c r="DE17" s="679"/>
      <c r="DF17" s="679"/>
      <c r="DG17" s="679"/>
      <c r="DH17" s="679"/>
      <c r="DI17" s="679"/>
      <c r="DJ17" s="679"/>
      <c r="DK17" s="679"/>
      <c r="DL17" s="679"/>
      <c r="DM17" s="679"/>
      <c r="DN17" s="679"/>
      <c r="DO17" s="679"/>
      <c r="DP17" s="680"/>
      <c r="DQ17" s="684">
        <v>179694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424</v>
      </c>
      <c r="S18" s="679"/>
      <c r="T18" s="679"/>
      <c r="U18" s="679"/>
      <c r="V18" s="679"/>
      <c r="W18" s="679"/>
      <c r="X18" s="679"/>
      <c r="Y18" s="680"/>
      <c r="Z18" s="715">
        <v>0</v>
      </c>
      <c r="AA18" s="715"/>
      <c r="AB18" s="715"/>
      <c r="AC18" s="715"/>
      <c r="AD18" s="716">
        <v>424</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228</v>
      </c>
      <c r="BP18" s="715"/>
      <c r="BQ18" s="715"/>
      <c r="BR18" s="715"/>
      <c r="BS18" s="684" t="s">
        <v>127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228</v>
      </c>
      <c r="CS18" s="679"/>
      <c r="CT18" s="679"/>
      <c r="CU18" s="679"/>
      <c r="CV18" s="679"/>
      <c r="CW18" s="679"/>
      <c r="CX18" s="679"/>
      <c r="CY18" s="680"/>
      <c r="CZ18" s="715" t="s">
        <v>228</v>
      </c>
      <c r="DA18" s="715"/>
      <c r="DB18" s="715"/>
      <c r="DC18" s="715"/>
      <c r="DD18" s="684" t="s">
        <v>137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194</v>
      </c>
      <c r="S19" s="679"/>
      <c r="T19" s="679"/>
      <c r="U19" s="679"/>
      <c r="V19" s="679"/>
      <c r="W19" s="679"/>
      <c r="X19" s="679"/>
      <c r="Y19" s="680"/>
      <c r="Z19" s="715">
        <v>0</v>
      </c>
      <c r="AA19" s="715"/>
      <c r="AB19" s="715"/>
      <c r="AC19" s="715"/>
      <c r="AD19" s="716">
        <v>194</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137</v>
      </c>
      <c r="BH19" s="679"/>
      <c r="BI19" s="679"/>
      <c r="BJ19" s="679"/>
      <c r="BK19" s="679"/>
      <c r="BL19" s="679"/>
      <c r="BM19" s="679"/>
      <c r="BN19" s="680"/>
      <c r="BO19" s="715" t="s">
        <v>127</v>
      </c>
      <c r="BP19" s="715"/>
      <c r="BQ19" s="715"/>
      <c r="BR19" s="715"/>
      <c r="BS19" s="684" t="s">
        <v>228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137</v>
      </c>
      <c r="DA19" s="715"/>
      <c r="DB19" s="715"/>
      <c r="DC19" s="715"/>
      <c r="DD19" s="684" t="s">
        <v>228</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40</v>
      </c>
      <c r="S20" s="679"/>
      <c r="T20" s="679"/>
      <c r="U20" s="679"/>
      <c r="V20" s="679"/>
      <c r="W20" s="679"/>
      <c r="X20" s="679"/>
      <c r="Y20" s="680"/>
      <c r="Z20" s="715">
        <v>0</v>
      </c>
      <c r="AA20" s="715"/>
      <c r="AB20" s="715"/>
      <c r="AC20" s="715"/>
      <c r="AD20" s="716">
        <v>40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228</v>
      </c>
      <c r="BH20" s="679"/>
      <c r="BI20" s="679"/>
      <c r="BJ20" s="679"/>
      <c r="BK20" s="679"/>
      <c r="BL20" s="679"/>
      <c r="BM20" s="679"/>
      <c r="BN20" s="680"/>
      <c r="BO20" s="715" t="s">
        <v>228</v>
      </c>
      <c r="BP20" s="715"/>
      <c r="BQ20" s="715"/>
      <c r="BR20" s="715"/>
      <c r="BS20" s="684" t="s">
        <v>137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2343770</v>
      </c>
      <c r="CS20" s="679"/>
      <c r="CT20" s="679"/>
      <c r="CU20" s="679"/>
      <c r="CV20" s="679"/>
      <c r="CW20" s="679"/>
      <c r="CX20" s="679"/>
      <c r="CY20" s="680"/>
      <c r="CZ20" s="715">
        <v>100</v>
      </c>
      <c r="DA20" s="715"/>
      <c r="DB20" s="715"/>
      <c r="DC20" s="715"/>
      <c r="DD20" s="684">
        <v>321719</v>
      </c>
      <c r="DE20" s="679"/>
      <c r="DF20" s="679"/>
      <c r="DG20" s="679"/>
      <c r="DH20" s="679"/>
      <c r="DI20" s="679"/>
      <c r="DJ20" s="679"/>
      <c r="DK20" s="679"/>
      <c r="DL20" s="679"/>
      <c r="DM20" s="679"/>
      <c r="DN20" s="679"/>
      <c r="DO20" s="679"/>
      <c r="DP20" s="680"/>
      <c r="DQ20" s="684">
        <v>1709430</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1261</v>
      </c>
      <c r="S21" s="679"/>
      <c r="T21" s="679"/>
      <c r="U21" s="679"/>
      <c r="V21" s="679"/>
      <c r="W21" s="679"/>
      <c r="X21" s="679"/>
      <c r="Y21" s="680"/>
      <c r="Z21" s="715">
        <v>0.1</v>
      </c>
      <c r="AA21" s="715"/>
      <c r="AB21" s="715"/>
      <c r="AC21" s="715"/>
      <c r="AD21" s="716">
        <v>1261</v>
      </c>
      <c r="AE21" s="716"/>
      <c r="AF21" s="716"/>
      <c r="AG21" s="716"/>
      <c r="AH21" s="716"/>
      <c r="AI21" s="716"/>
      <c r="AJ21" s="716"/>
      <c r="AK21" s="716"/>
      <c r="AL21" s="681">
        <v>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127</v>
      </c>
      <c r="BH21" s="679"/>
      <c r="BI21" s="679"/>
      <c r="BJ21" s="679"/>
      <c r="BK21" s="679"/>
      <c r="BL21" s="679"/>
      <c r="BM21" s="679"/>
      <c r="BN21" s="680"/>
      <c r="BO21" s="715" t="s">
        <v>228</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1392079</v>
      </c>
      <c r="S22" s="679"/>
      <c r="T22" s="679"/>
      <c r="U22" s="679"/>
      <c r="V22" s="679"/>
      <c r="W22" s="679"/>
      <c r="X22" s="679"/>
      <c r="Y22" s="680"/>
      <c r="Z22" s="715">
        <v>58.1</v>
      </c>
      <c r="AA22" s="715"/>
      <c r="AB22" s="715"/>
      <c r="AC22" s="715"/>
      <c r="AD22" s="716">
        <v>1240682</v>
      </c>
      <c r="AE22" s="716"/>
      <c r="AF22" s="716"/>
      <c r="AG22" s="716"/>
      <c r="AH22" s="716"/>
      <c r="AI22" s="716"/>
      <c r="AJ22" s="716"/>
      <c r="AK22" s="716"/>
      <c r="AL22" s="681">
        <v>84.8</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1240682</v>
      </c>
      <c r="S23" s="679"/>
      <c r="T23" s="679"/>
      <c r="U23" s="679"/>
      <c r="V23" s="679"/>
      <c r="W23" s="679"/>
      <c r="X23" s="679"/>
      <c r="Y23" s="680"/>
      <c r="Z23" s="715">
        <v>51.8</v>
      </c>
      <c r="AA23" s="715"/>
      <c r="AB23" s="715"/>
      <c r="AC23" s="715"/>
      <c r="AD23" s="716">
        <v>1240682</v>
      </c>
      <c r="AE23" s="716"/>
      <c r="AF23" s="716"/>
      <c r="AG23" s="716"/>
      <c r="AH23" s="716"/>
      <c r="AI23" s="716"/>
      <c r="AJ23" s="716"/>
      <c r="AK23" s="716"/>
      <c r="AL23" s="681">
        <v>84.8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228</v>
      </c>
      <c r="BP23" s="715"/>
      <c r="BQ23" s="715"/>
      <c r="BR23" s="715"/>
      <c r="BS23" s="684" t="s">
        <v>137</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151397</v>
      </c>
      <c r="S24" s="679"/>
      <c r="T24" s="679"/>
      <c r="U24" s="679"/>
      <c r="V24" s="679"/>
      <c r="W24" s="679"/>
      <c r="X24" s="679"/>
      <c r="Y24" s="680"/>
      <c r="Z24" s="715">
        <v>6.3</v>
      </c>
      <c r="AA24" s="715"/>
      <c r="AB24" s="715"/>
      <c r="AC24" s="715"/>
      <c r="AD24" s="716" t="s">
        <v>127</v>
      </c>
      <c r="AE24" s="716"/>
      <c r="AF24" s="716"/>
      <c r="AG24" s="716"/>
      <c r="AH24" s="716"/>
      <c r="AI24" s="716"/>
      <c r="AJ24" s="716"/>
      <c r="AK24" s="716"/>
      <c r="AL24" s="681" t="s">
        <v>127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228</v>
      </c>
      <c r="BH24" s="679"/>
      <c r="BI24" s="679"/>
      <c r="BJ24" s="679"/>
      <c r="BK24" s="679"/>
      <c r="BL24" s="679"/>
      <c r="BM24" s="679"/>
      <c r="BN24" s="680"/>
      <c r="BO24" s="715" t="s">
        <v>228</v>
      </c>
      <c r="BP24" s="715"/>
      <c r="BQ24" s="715"/>
      <c r="BR24" s="715"/>
      <c r="BS24" s="684" t="s">
        <v>127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655185</v>
      </c>
      <c r="CS24" s="734"/>
      <c r="CT24" s="734"/>
      <c r="CU24" s="734"/>
      <c r="CV24" s="734"/>
      <c r="CW24" s="734"/>
      <c r="CX24" s="734"/>
      <c r="CY24" s="777"/>
      <c r="CZ24" s="778">
        <v>28</v>
      </c>
      <c r="DA24" s="749"/>
      <c r="DB24" s="749"/>
      <c r="DC24" s="781"/>
      <c r="DD24" s="776">
        <v>559210</v>
      </c>
      <c r="DE24" s="734"/>
      <c r="DF24" s="734"/>
      <c r="DG24" s="734"/>
      <c r="DH24" s="734"/>
      <c r="DI24" s="734"/>
      <c r="DJ24" s="734"/>
      <c r="DK24" s="777"/>
      <c r="DL24" s="776">
        <v>542041</v>
      </c>
      <c r="DM24" s="734"/>
      <c r="DN24" s="734"/>
      <c r="DO24" s="734"/>
      <c r="DP24" s="734"/>
      <c r="DQ24" s="734"/>
      <c r="DR24" s="734"/>
      <c r="DS24" s="734"/>
      <c r="DT24" s="734"/>
      <c r="DU24" s="734"/>
      <c r="DV24" s="777"/>
      <c r="DW24" s="778">
        <v>36.1</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228</v>
      </c>
      <c r="S25" s="679"/>
      <c r="T25" s="679"/>
      <c r="U25" s="679"/>
      <c r="V25" s="679"/>
      <c r="W25" s="679"/>
      <c r="X25" s="679"/>
      <c r="Y25" s="680"/>
      <c r="Z25" s="715" t="s">
        <v>137</v>
      </c>
      <c r="AA25" s="715"/>
      <c r="AB25" s="715"/>
      <c r="AC25" s="715"/>
      <c r="AD25" s="716" t="s">
        <v>137</v>
      </c>
      <c r="AE25" s="716"/>
      <c r="AF25" s="716"/>
      <c r="AG25" s="716"/>
      <c r="AH25" s="716"/>
      <c r="AI25" s="716"/>
      <c r="AJ25" s="716"/>
      <c r="AK25" s="716"/>
      <c r="AL25" s="681" t="s">
        <v>228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228</v>
      </c>
      <c r="BH25" s="679"/>
      <c r="BI25" s="679"/>
      <c r="BJ25" s="679"/>
      <c r="BK25" s="679"/>
      <c r="BL25" s="679"/>
      <c r="BM25" s="679"/>
      <c r="BN25" s="680"/>
      <c r="BO25" s="715" t="s">
        <v>228</v>
      </c>
      <c r="BP25" s="715"/>
      <c r="BQ25" s="715"/>
      <c r="BR25" s="715"/>
      <c r="BS25" s="684" t="s">
        <v>228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361724</v>
      </c>
      <c r="CS25" s="697"/>
      <c r="CT25" s="697"/>
      <c r="CU25" s="697"/>
      <c r="CV25" s="697"/>
      <c r="CW25" s="697"/>
      <c r="CX25" s="697"/>
      <c r="CY25" s="698"/>
      <c r="CZ25" s="681">
        <v>15.4</v>
      </c>
      <c r="DA25" s="699"/>
      <c r="DB25" s="699"/>
      <c r="DC25" s="700"/>
      <c r="DD25" s="684">
        <v>346726</v>
      </c>
      <c r="DE25" s="697"/>
      <c r="DF25" s="697"/>
      <c r="DG25" s="697"/>
      <c r="DH25" s="697"/>
      <c r="DI25" s="697"/>
      <c r="DJ25" s="697"/>
      <c r="DK25" s="698"/>
      <c r="DL25" s="684">
        <v>330329</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1613524</v>
      </c>
      <c r="S26" s="679"/>
      <c r="T26" s="679"/>
      <c r="U26" s="679"/>
      <c r="V26" s="679"/>
      <c r="W26" s="679"/>
      <c r="X26" s="679"/>
      <c r="Y26" s="680"/>
      <c r="Z26" s="715">
        <v>67.400000000000006</v>
      </c>
      <c r="AA26" s="715"/>
      <c r="AB26" s="715"/>
      <c r="AC26" s="715"/>
      <c r="AD26" s="716">
        <v>1462127</v>
      </c>
      <c r="AE26" s="716"/>
      <c r="AF26" s="716"/>
      <c r="AG26" s="716"/>
      <c r="AH26" s="716"/>
      <c r="AI26" s="716"/>
      <c r="AJ26" s="716"/>
      <c r="AK26" s="716"/>
      <c r="AL26" s="681">
        <v>100</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228</v>
      </c>
      <c r="BP26" s="715"/>
      <c r="BQ26" s="715"/>
      <c r="BR26" s="715"/>
      <c r="BS26" s="684" t="s">
        <v>228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206644</v>
      </c>
      <c r="CS26" s="679"/>
      <c r="CT26" s="679"/>
      <c r="CU26" s="679"/>
      <c r="CV26" s="679"/>
      <c r="CW26" s="679"/>
      <c r="CX26" s="679"/>
      <c r="CY26" s="680"/>
      <c r="CZ26" s="681">
        <v>8.8000000000000007</v>
      </c>
      <c r="DA26" s="699"/>
      <c r="DB26" s="699"/>
      <c r="DC26" s="700"/>
      <c r="DD26" s="684">
        <v>196172</v>
      </c>
      <c r="DE26" s="679"/>
      <c r="DF26" s="679"/>
      <c r="DG26" s="679"/>
      <c r="DH26" s="679"/>
      <c r="DI26" s="679"/>
      <c r="DJ26" s="679"/>
      <c r="DK26" s="680"/>
      <c r="DL26" s="684" t="s">
        <v>137</v>
      </c>
      <c r="DM26" s="679"/>
      <c r="DN26" s="679"/>
      <c r="DO26" s="679"/>
      <c r="DP26" s="679"/>
      <c r="DQ26" s="679"/>
      <c r="DR26" s="679"/>
      <c r="DS26" s="679"/>
      <c r="DT26" s="679"/>
      <c r="DU26" s="679"/>
      <c r="DV26" s="680"/>
      <c r="DW26" s="681" t="s">
        <v>228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t="s">
        <v>127</v>
      </c>
      <c r="S27" s="679"/>
      <c r="T27" s="679"/>
      <c r="U27" s="679"/>
      <c r="V27" s="679"/>
      <c r="W27" s="679"/>
      <c r="X27" s="679"/>
      <c r="Y27" s="680"/>
      <c r="Z27" s="715" t="s">
        <v>228</v>
      </c>
      <c r="AA27" s="715"/>
      <c r="AB27" s="715"/>
      <c r="AC27" s="715"/>
      <c r="AD27" s="716" t="s">
        <v>127</v>
      </c>
      <c r="AE27" s="716"/>
      <c r="AF27" s="716"/>
      <c r="AG27" s="716"/>
      <c r="AH27" s="716"/>
      <c r="AI27" s="716"/>
      <c r="AJ27" s="716"/>
      <c r="AK27" s="716"/>
      <c r="AL27" s="681" t="s">
        <v>137</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167652</v>
      </c>
      <c r="BH27" s="679"/>
      <c r="BI27" s="679"/>
      <c r="BJ27" s="679"/>
      <c r="BK27" s="679"/>
      <c r="BL27" s="679"/>
      <c r="BM27" s="679"/>
      <c r="BN27" s="680"/>
      <c r="BO27" s="715">
        <v>100</v>
      </c>
      <c r="BP27" s="715"/>
      <c r="BQ27" s="715"/>
      <c r="BR27" s="715"/>
      <c r="BS27" s="684" t="s">
        <v>228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112220</v>
      </c>
      <c r="CS27" s="697"/>
      <c r="CT27" s="697"/>
      <c r="CU27" s="697"/>
      <c r="CV27" s="697"/>
      <c r="CW27" s="697"/>
      <c r="CX27" s="697"/>
      <c r="CY27" s="698"/>
      <c r="CZ27" s="681">
        <v>4.8</v>
      </c>
      <c r="DA27" s="699"/>
      <c r="DB27" s="699"/>
      <c r="DC27" s="700"/>
      <c r="DD27" s="684">
        <v>32790</v>
      </c>
      <c r="DE27" s="697"/>
      <c r="DF27" s="697"/>
      <c r="DG27" s="697"/>
      <c r="DH27" s="697"/>
      <c r="DI27" s="697"/>
      <c r="DJ27" s="697"/>
      <c r="DK27" s="698"/>
      <c r="DL27" s="684">
        <v>32018</v>
      </c>
      <c r="DM27" s="697"/>
      <c r="DN27" s="697"/>
      <c r="DO27" s="697"/>
      <c r="DP27" s="697"/>
      <c r="DQ27" s="697"/>
      <c r="DR27" s="697"/>
      <c r="DS27" s="697"/>
      <c r="DT27" s="697"/>
      <c r="DU27" s="697"/>
      <c r="DV27" s="698"/>
      <c r="DW27" s="681">
        <v>2.1</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4004</v>
      </c>
      <c r="S28" s="679"/>
      <c r="T28" s="679"/>
      <c r="U28" s="679"/>
      <c r="V28" s="679"/>
      <c r="W28" s="679"/>
      <c r="X28" s="679"/>
      <c r="Y28" s="680"/>
      <c r="Z28" s="715">
        <v>0.2</v>
      </c>
      <c r="AA28" s="715"/>
      <c r="AB28" s="715"/>
      <c r="AC28" s="715"/>
      <c r="AD28" s="716" t="s">
        <v>127</v>
      </c>
      <c r="AE28" s="716"/>
      <c r="AF28" s="716"/>
      <c r="AG28" s="716"/>
      <c r="AH28" s="716"/>
      <c r="AI28" s="716"/>
      <c r="AJ28" s="716"/>
      <c r="AK28" s="716"/>
      <c r="AL28" s="681" t="s">
        <v>228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181241</v>
      </c>
      <c r="CS28" s="679"/>
      <c r="CT28" s="679"/>
      <c r="CU28" s="679"/>
      <c r="CV28" s="679"/>
      <c r="CW28" s="679"/>
      <c r="CX28" s="679"/>
      <c r="CY28" s="680"/>
      <c r="CZ28" s="681">
        <v>7.7</v>
      </c>
      <c r="DA28" s="699"/>
      <c r="DB28" s="699"/>
      <c r="DC28" s="700"/>
      <c r="DD28" s="684">
        <v>179694</v>
      </c>
      <c r="DE28" s="679"/>
      <c r="DF28" s="679"/>
      <c r="DG28" s="679"/>
      <c r="DH28" s="679"/>
      <c r="DI28" s="679"/>
      <c r="DJ28" s="679"/>
      <c r="DK28" s="680"/>
      <c r="DL28" s="684">
        <v>179694</v>
      </c>
      <c r="DM28" s="679"/>
      <c r="DN28" s="679"/>
      <c r="DO28" s="679"/>
      <c r="DP28" s="679"/>
      <c r="DQ28" s="679"/>
      <c r="DR28" s="679"/>
      <c r="DS28" s="679"/>
      <c r="DT28" s="679"/>
      <c r="DU28" s="679"/>
      <c r="DV28" s="680"/>
      <c r="DW28" s="681">
        <v>12</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4843</v>
      </c>
      <c r="S29" s="679"/>
      <c r="T29" s="679"/>
      <c r="U29" s="679"/>
      <c r="V29" s="679"/>
      <c r="W29" s="679"/>
      <c r="X29" s="679"/>
      <c r="Y29" s="680"/>
      <c r="Z29" s="715">
        <v>0.2</v>
      </c>
      <c r="AA29" s="715"/>
      <c r="AB29" s="715"/>
      <c r="AC29" s="715"/>
      <c r="AD29" s="716">
        <v>172</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69</v>
      </c>
      <c r="CG29" s="712"/>
      <c r="CH29" s="712"/>
      <c r="CI29" s="712"/>
      <c r="CJ29" s="712"/>
      <c r="CK29" s="712"/>
      <c r="CL29" s="712"/>
      <c r="CM29" s="712"/>
      <c r="CN29" s="712"/>
      <c r="CO29" s="712"/>
      <c r="CP29" s="712"/>
      <c r="CQ29" s="713"/>
      <c r="CR29" s="678">
        <v>180348</v>
      </c>
      <c r="CS29" s="697"/>
      <c r="CT29" s="697"/>
      <c r="CU29" s="697"/>
      <c r="CV29" s="697"/>
      <c r="CW29" s="697"/>
      <c r="CX29" s="697"/>
      <c r="CY29" s="698"/>
      <c r="CZ29" s="681">
        <v>7.7</v>
      </c>
      <c r="DA29" s="699"/>
      <c r="DB29" s="699"/>
      <c r="DC29" s="700"/>
      <c r="DD29" s="684">
        <v>178801</v>
      </c>
      <c r="DE29" s="697"/>
      <c r="DF29" s="697"/>
      <c r="DG29" s="697"/>
      <c r="DH29" s="697"/>
      <c r="DI29" s="697"/>
      <c r="DJ29" s="697"/>
      <c r="DK29" s="698"/>
      <c r="DL29" s="684">
        <v>178801</v>
      </c>
      <c r="DM29" s="697"/>
      <c r="DN29" s="697"/>
      <c r="DO29" s="697"/>
      <c r="DP29" s="697"/>
      <c r="DQ29" s="697"/>
      <c r="DR29" s="697"/>
      <c r="DS29" s="697"/>
      <c r="DT29" s="697"/>
      <c r="DU29" s="697"/>
      <c r="DV29" s="698"/>
      <c r="DW29" s="681">
        <v>11.9</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4881</v>
      </c>
      <c r="S30" s="679"/>
      <c r="T30" s="679"/>
      <c r="U30" s="679"/>
      <c r="V30" s="679"/>
      <c r="W30" s="679"/>
      <c r="X30" s="679"/>
      <c r="Y30" s="680"/>
      <c r="Z30" s="715">
        <v>0.2</v>
      </c>
      <c r="AA30" s="715"/>
      <c r="AB30" s="715"/>
      <c r="AC30" s="715"/>
      <c r="AD30" s="716" t="s">
        <v>228</v>
      </c>
      <c r="AE30" s="716"/>
      <c r="AF30" s="716"/>
      <c r="AG30" s="716"/>
      <c r="AH30" s="716"/>
      <c r="AI30" s="716"/>
      <c r="AJ30" s="716"/>
      <c r="AK30" s="716"/>
      <c r="AL30" s="681" t="s">
        <v>127</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171455</v>
      </c>
      <c r="CS30" s="679"/>
      <c r="CT30" s="679"/>
      <c r="CU30" s="679"/>
      <c r="CV30" s="679"/>
      <c r="CW30" s="679"/>
      <c r="CX30" s="679"/>
      <c r="CY30" s="680"/>
      <c r="CZ30" s="681">
        <v>7.3</v>
      </c>
      <c r="DA30" s="699"/>
      <c r="DB30" s="699"/>
      <c r="DC30" s="700"/>
      <c r="DD30" s="684">
        <v>169908</v>
      </c>
      <c r="DE30" s="679"/>
      <c r="DF30" s="679"/>
      <c r="DG30" s="679"/>
      <c r="DH30" s="679"/>
      <c r="DI30" s="679"/>
      <c r="DJ30" s="679"/>
      <c r="DK30" s="680"/>
      <c r="DL30" s="684">
        <v>169908</v>
      </c>
      <c r="DM30" s="679"/>
      <c r="DN30" s="679"/>
      <c r="DO30" s="679"/>
      <c r="DP30" s="679"/>
      <c r="DQ30" s="679"/>
      <c r="DR30" s="679"/>
      <c r="DS30" s="679"/>
      <c r="DT30" s="679"/>
      <c r="DU30" s="679"/>
      <c r="DV30" s="680"/>
      <c r="DW30" s="681">
        <v>11.3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105261</v>
      </c>
      <c r="S31" s="679"/>
      <c r="T31" s="679"/>
      <c r="U31" s="679"/>
      <c r="V31" s="679"/>
      <c r="W31" s="679"/>
      <c r="X31" s="679"/>
      <c r="Y31" s="680"/>
      <c r="Z31" s="715">
        <v>4.4000000000000004</v>
      </c>
      <c r="AA31" s="715"/>
      <c r="AB31" s="715"/>
      <c r="AC31" s="715"/>
      <c r="AD31" s="716" t="s">
        <v>137</v>
      </c>
      <c r="AE31" s="716"/>
      <c r="AF31" s="716"/>
      <c r="AG31" s="716"/>
      <c r="AH31" s="716"/>
      <c r="AI31" s="716"/>
      <c r="AJ31" s="716"/>
      <c r="AK31" s="716"/>
      <c r="AL31" s="681" t="s">
        <v>137</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98.8</v>
      </c>
      <c r="BH31" s="748"/>
      <c r="BI31" s="748"/>
      <c r="BJ31" s="748"/>
      <c r="BK31" s="748"/>
      <c r="BL31" s="748"/>
      <c r="BM31" s="749">
        <v>94.1</v>
      </c>
      <c r="BN31" s="748"/>
      <c r="BO31" s="748"/>
      <c r="BP31" s="748"/>
      <c r="BQ31" s="750"/>
      <c r="BR31" s="747">
        <v>99</v>
      </c>
      <c r="BS31" s="748"/>
      <c r="BT31" s="748"/>
      <c r="BU31" s="748"/>
      <c r="BV31" s="748"/>
      <c r="BW31" s="748"/>
      <c r="BX31" s="749">
        <v>94.5</v>
      </c>
      <c r="BY31" s="748"/>
      <c r="BZ31" s="748"/>
      <c r="CA31" s="748"/>
      <c r="CB31" s="750"/>
      <c r="CD31" s="765"/>
      <c r="CE31" s="766"/>
      <c r="CF31" s="711" t="s">
        <v>312</v>
      </c>
      <c r="CG31" s="712"/>
      <c r="CH31" s="712"/>
      <c r="CI31" s="712"/>
      <c r="CJ31" s="712"/>
      <c r="CK31" s="712"/>
      <c r="CL31" s="712"/>
      <c r="CM31" s="712"/>
      <c r="CN31" s="712"/>
      <c r="CO31" s="712"/>
      <c r="CP31" s="712"/>
      <c r="CQ31" s="713"/>
      <c r="CR31" s="678">
        <v>8893</v>
      </c>
      <c r="CS31" s="697"/>
      <c r="CT31" s="697"/>
      <c r="CU31" s="697"/>
      <c r="CV31" s="697"/>
      <c r="CW31" s="697"/>
      <c r="CX31" s="697"/>
      <c r="CY31" s="698"/>
      <c r="CZ31" s="681">
        <v>0.4</v>
      </c>
      <c r="DA31" s="699"/>
      <c r="DB31" s="699"/>
      <c r="DC31" s="700"/>
      <c r="DD31" s="684">
        <v>8893</v>
      </c>
      <c r="DE31" s="697"/>
      <c r="DF31" s="697"/>
      <c r="DG31" s="697"/>
      <c r="DH31" s="697"/>
      <c r="DI31" s="697"/>
      <c r="DJ31" s="697"/>
      <c r="DK31" s="698"/>
      <c r="DL31" s="684">
        <v>8893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228</v>
      </c>
      <c r="AA32" s="715"/>
      <c r="AB32" s="715"/>
      <c r="AC32" s="715"/>
      <c r="AD32" s="716" t="s">
        <v>228</v>
      </c>
      <c r="AE32" s="716"/>
      <c r="AF32" s="716"/>
      <c r="AG32" s="716"/>
      <c r="AH32" s="716"/>
      <c r="AI32" s="716"/>
      <c r="AJ32" s="716"/>
      <c r="AK32" s="716"/>
      <c r="AL32" s="681" t="s">
        <v>137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98.6</v>
      </c>
      <c r="BH32" s="697"/>
      <c r="BI32" s="697"/>
      <c r="BJ32" s="697"/>
      <c r="BK32" s="697"/>
      <c r="BL32" s="697"/>
      <c r="BM32" s="682">
        <v>94.2</v>
      </c>
      <c r="BN32" s="743"/>
      <c r="BO32" s="743"/>
      <c r="BP32" s="743"/>
      <c r="BQ32" s="721"/>
      <c r="BR32" s="751">
        <v>99.2</v>
      </c>
      <c r="BS32" s="697"/>
      <c r="BT32" s="697"/>
      <c r="BU32" s="697"/>
      <c r="BV32" s="697"/>
      <c r="BW32" s="697"/>
      <c r="BX32" s="682">
        <v>94.4</v>
      </c>
      <c r="BY32" s="743"/>
      <c r="BZ32" s="743"/>
      <c r="CA32" s="743"/>
      <c r="CB32" s="721"/>
      <c r="CD32" s="767"/>
      <c r="CE32" s="768"/>
      <c r="CF32" s="711" t="s">
        <v>316</v>
      </c>
      <c r="CG32" s="712"/>
      <c r="CH32" s="712"/>
      <c r="CI32" s="712"/>
      <c r="CJ32" s="712"/>
      <c r="CK32" s="712"/>
      <c r="CL32" s="712"/>
      <c r="CM32" s="712"/>
      <c r="CN32" s="712"/>
      <c r="CO32" s="712"/>
      <c r="CP32" s="712"/>
      <c r="CQ32" s="713"/>
      <c r="CR32" s="678">
        <v>893</v>
      </c>
      <c r="CS32" s="679"/>
      <c r="CT32" s="679"/>
      <c r="CU32" s="679"/>
      <c r="CV32" s="679"/>
      <c r="CW32" s="679"/>
      <c r="CX32" s="679"/>
      <c r="CY32" s="680"/>
      <c r="CZ32" s="681">
        <v>0</v>
      </c>
      <c r="DA32" s="699"/>
      <c r="DB32" s="699"/>
      <c r="DC32" s="700"/>
      <c r="DD32" s="684">
        <v>893</v>
      </c>
      <c r="DE32" s="679"/>
      <c r="DF32" s="679"/>
      <c r="DG32" s="679"/>
      <c r="DH32" s="679"/>
      <c r="DI32" s="679"/>
      <c r="DJ32" s="679"/>
      <c r="DK32" s="680"/>
      <c r="DL32" s="684">
        <v>893</v>
      </c>
      <c r="DM32" s="679"/>
      <c r="DN32" s="679"/>
      <c r="DO32" s="679"/>
      <c r="DP32" s="679"/>
      <c r="DQ32" s="679"/>
      <c r="DR32" s="679"/>
      <c r="DS32" s="679"/>
      <c r="DT32" s="679"/>
      <c r="DU32" s="679"/>
      <c r="DV32" s="680"/>
      <c r="DW32" s="681">
        <v>0.1</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284764</v>
      </c>
      <c r="S33" s="679"/>
      <c r="T33" s="679"/>
      <c r="U33" s="679"/>
      <c r="V33" s="679"/>
      <c r="W33" s="679"/>
      <c r="X33" s="679"/>
      <c r="Y33" s="680"/>
      <c r="Z33" s="715">
        <v>11.9</v>
      </c>
      <c r="AA33" s="715"/>
      <c r="AB33" s="715"/>
      <c r="AC33" s="715"/>
      <c r="AD33" s="716" t="s">
        <v>127</v>
      </c>
      <c r="AE33" s="716"/>
      <c r="AF33" s="716"/>
      <c r="AG33" s="716"/>
      <c r="AH33" s="716"/>
      <c r="AI33" s="716"/>
      <c r="AJ33" s="716"/>
      <c r="AK33" s="716"/>
      <c r="AL33" s="681" t="s">
        <v>137</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98.5</v>
      </c>
      <c r="BH33" s="663"/>
      <c r="BI33" s="663"/>
      <c r="BJ33" s="663"/>
      <c r="BK33" s="663"/>
      <c r="BL33" s="663"/>
      <c r="BM33" s="706">
        <v>92.5</v>
      </c>
      <c r="BN33" s="663"/>
      <c r="BO33" s="663"/>
      <c r="BP33" s="663"/>
      <c r="BQ33" s="727"/>
      <c r="BR33" s="742">
        <v>98.7</v>
      </c>
      <c r="BS33" s="663"/>
      <c r="BT33" s="663"/>
      <c r="BU33" s="663"/>
      <c r="BV33" s="663"/>
      <c r="BW33" s="663"/>
      <c r="BX33" s="706">
        <v>93.3</v>
      </c>
      <c r="BY33" s="663"/>
      <c r="BZ33" s="663"/>
      <c r="CA33" s="663"/>
      <c r="CB33" s="727"/>
      <c r="CD33" s="711" t="s">
        <v>319</v>
      </c>
      <c r="CE33" s="712"/>
      <c r="CF33" s="712"/>
      <c r="CG33" s="712"/>
      <c r="CH33" s="712"/>
      <c r="CI33" s="712"/>
      <c r="CJ33" s="712"/>
      <c r="CK33" s="712"/>
      <c r="CL33" s="712"/>
      <c r="CM33" s="712"/>
      <c r="CN33" s="712"/>
      <c r="CO33" s="712"/>
      <c r="CP33" s="712"/>
      <c r="CQ33" s="713"/>
      <c r="CR33" s="678">
        <v>1365092</v>
      </c>
      <c r="CS33" s="697"/>
      <c r="CT33" s="697"/>
      <c r="CU33" s="697"/>
      <c r="CV33" s="697"/>
      <c r="CW33" s="697"/>
      <c r="CX33" s="697"/>
      <c r="CY33" s="698"/>
      <c r="CZ33" s="681">
        <v>58.2</v>
      </c>
      <c r="DA33" s="699"/>
      <c r="DB33" s="699"/>
      <c r="DC33" s="700"/>
      <c r="DD33" s="684">
        <v>1044294</v>
      </c>
      <c r="DE33" s="697"/>
      <c r="DF33" s="697"/>
      <c r="DG33" s="697"/>
      <c r="DH33" s="697"/>
      <c r="DI33" s="697"/>
      <c r="DJ33" s="697"/>
      <c r="DK33" s="698"/>
      <c r="DL33" s="684">
        <v>728788</v>
      </c>
      <c r="DM33" s="697"/>
      <c r="DN33" s="697"/>
      <c r="DO33" s="697"/>
      <c r="DP33" s="697"/>
      <c r="DQ33" s="697"/>
      <c r="DR33" s="697"/>
      <c r="DS33" s="697"/>
      <c r="DT33" s="697"/>
      <c r="DU33" s="697"/>
      <c r="DV33" s="698"/>
      <c r="DW33" s="681">
        <v>48.6</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9192</v>
      </c>
      <c r="S34" s="679"/>
      <c r="T34" s="679"/>
      <c r="U34" s="679"/>
      <c r="V34" s="679"/>
      <c r="W34" s="679"/>
      <c r="X34" s="679"/>
      <c r="Y34" s="680"/>
      <c r="Z34" s="715">
        <v>0.4</v>
      </c>
      <c r="AA34" s="715"/>
      <c r="AB34" s="715"/>
      <c r="AC34" s="715"/>
      <c r="AD34" s="716" t="s">
        <v>127</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454545</v>
      </c>
      <c r="CS34" s="679"/>
      <c r="CT34" s="679"/>
      <c r="CU34" s="679"/>
      <c r="CV34" s="679"/>
      <c r="CW34" s="679"/>
      <c r="CX34" s="679"/>
      <c r="CY34" s="680"/>
      <c r="CZ34" s="681">
        <v>19.399999999999999</v>
      </c>
      <c r="DA34" s="699"/>
      <c r="DB34" s="699"/>
      <c r="DC34" s="700"/>
      <c r="DD34" s="684">
        <v>358956</v>
      </c>
      <c r="DE34" s="679"/>
      <c r="DF34" s="679"/>
      <c r="DG34" s="679"/>
      <c r="DH34" s="679"/>
      <c r="DI34" s="679"/>
      <c r="DJ34" s="679"/>
      <c r="DK34" s="680"/>
      <c r="DL34" s="684">
        <v>258188</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12489</v>
      </c>
      <c r="S35" s="679"/>
      <c r="T35" s="679"/>
      <c r="U35" s="679"/>
      <c r="V35" s="679"/>
      <c r="W35" s="679"/>
      <c r="X35" s="679"/>
      <c r="Y35" s="680"/>
      <c r="Z35" s="715">
        <v>0.5</v>
      </c>
      <c r="AA35" s="715"/>
      <c r="AB35" s="715"/>
      <c r="AC35" s="715"/>
      <c r="AD35" s="716" t="s">
        <v>127</v>
      </c>
      <c r="AE35" s="716"/>
      <c r="AF35" s="716"/>
      <c r="AG35" s="716"/>
      <c r="AH35" s="716"/>
      <c r="AI35" s="716"/>
      <c r="AJ35" s="716"/>
      <c r="AK35" s="716"/>
      <c r="AL35" s="681" t="s">
        <v>228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20920</v>
      </c>
      <c r="CS35" s="697"/>
      <c r="CT35" s="697"/>
      <c r="CU35" s="697"/>
      <c r="CV35" s="697"/>
      <c r="CW35" s="697"/>
      <c r="CX35" s="697"/>
      <c r="CY35" s="698"/>
      <c r="CZ35" s="681">
        <v>0.9</v>
      </c>
      <c r="DA35" s="699"/>
      <c r="DB35" s="699"/>
      <c r="DC35" s="700"/>
      <c r="DD35" s="684">
        <v>12197</v>
      </c>
      <c r="DE35" s="697"/>
      <c r="DF35" s="697"/>
      <c r="DG35" s="697"/>
      <c r="DH35" s="697"/>
      <c r="DI35" s="697"/>
      <c r="DJ35" s="697"/>
      <c r="DK35" s="698"/>
      <c r="DL35" s="684">
        <v>6507</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128113</v>
      </c>
      <c r="S36" s="679"/>
      <c r="T36" s="679"/>
      <c r="U36" s="679"/>
      <c r="V36" s="679"/>
      <c r="W36" s="679"/>
      <c r="X36" s="679"/>
      <c r="Y36" s="680"/>
      <c r="Z36" s="715">
        <v>5.3</v>
      </c>
      <c r="AA36" s="715"/>
      <c r="AB36" s="715"/>
      <c r="AC36" s="715"/>
      <c r="AD36" s="716" t="s">
        <v>228</v>
      </c>
      <c r="AE36" s="716"/>
      <c r="AF36" s="716"/>
      <c r="AG36" s="716"/>
      <c r="AH36" s="716"/>
      <c r="AI36" s="716"/>
      <c r="AJ36" s="716"/>
      <c r="AK36" s="716"/>
      <c r="AL36" s="681" t="s">
        <v>228</v>
      </c>
      <c r="AM36" s="682"/>
      <c r="AN36" s="682"/>
      <c r="AO36" s="717"/>
      <c r="AP36" s="235"/>
      <c r="AQ36" s="730" t="s">
        <v>327</v>
      </c>
      <c r="AR36" s="731"/>
      <c r="AS36" s="731"/>
      <c r="AT36" s="731"/>
      <c r="AU36" s="731"/>
      <c r="AV36" s="731"/>
      <c r="AW36" s="731"/>
      <c r="AX36" s="731"/>
      <c r="AY36" s="732"/>
      <c r="AZ36" s="733">
        <v>322650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7439</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467543</v>
      </c>
      <c r="CS36" s="679"/>
      <c r="CT36" s="679"/>
      <c r="CU36" s="679"/>
      <c r="CV36" s="679"/>
      <c r="CW36" s="679"/>
      <c r="CX36" s="679"/>
      <c r="CY36" s="680"/>
      <c r="CZ36" s="681">
        <v>19.899999999999999</v>
      </c>
      <c r="DA36" s="699"/>
      <c r="DB36" s="699"/>
      <c r="DC36" s="700"/>
      <c r="DD36" s="684">
        <v>345155</v>
      </c>
      <c r="DE36" s="679"/>
      <c r="DF36" s="679"/>
      <c r="DG36" s="679"/>
      <c r="DH36" s="679"/>
      <c r="DI36" s="679"/>
      <c r="DJ36" s="679"/>
      <c r="DK36" s="680"/>
      <c r="DL36" s="684">
        <v>311396</v>
      </c>
      <c r="DM36" s="679"/>
      <c r="DN36" s="679"/>
      <c r="DO36" s="679"/>
      <c r="DP36" s="679"/>
      <c r="DQ36" s="679"/>
      <c r="DR36" s="679"/>
      <c r="DS36" s="679"/>
      <c r="DT36" s="679"/>
      <c r="DU36" s="679"/>
      <c r="DV36" s="680"/>
      <c r="DW36" s="681">
        <v>20.7</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43161</v>
      </c>
      <c r="S37" s="679"/>
      <c r="T37" s="679"/>
      <c r="U37" s="679"/>
      <c r="V37" s="679"/>
      <c r="W37" s="679"/>
      <c r="X37" s="679"/>
      <c r="Y37" s="680"/>
      <c r="Z37" s="715">
        <v>1.8</v>
      </c>
      <c r="AA37" s="715"/>
      <c r="AB37" s="715"/>
      <c r="AC37" s="715"/>
      <c r="AD37" s="716" t="s">
        <v>228</v>
      </c>
      <c r="AE37" s="716"/>
      <c r="AF37" s="716"/>
      <c r="AG37" s="716"/>
      <c r="AH37" s="716"/>
      <c r="AI37" s="716"/>
      <c r="AJ37" s="716"/>
      <c r="AK37" s="716"/>
      <c r="AL37" s="681" t="s">
        <v>137</v>
      </c>
      <c r="AM37" s="682"/>
      <c r="AN37" s="682"/>
      <c r="AO37" s="717"/>
      <c r="AQ37" s="718" t="s">
        <v>331</v>
      </c>
      <c r="AR37" s="719"/>
      <c r="AS37" s="719"/>
      <c r="AT37" s="719"/>
      <c r="AU37" s="719"/>
      <c r="AV37" s="719"/>
      <c r="AW37" s="719"/>
      <c r="AX37" s="719"/>
      <c r="AY37" s="720"/>
      <c r="AZ37" s="678">
        <v>127466</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1644</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310908</v>
      </c>
      <c r="CS37" s="697"/>
      <c r="CT37" s="697"/>
      <c r="CU37" s="697"/>
      <c r="CV37" s="697"/>
      <c r="CW37" s="697"/>
      <c r="CX37" s="697"/>
      <c r="CY37" s="698"/>
      <c r="CZ37" s="681">
        <v>13.3</v>
      </c>
      <c r="DA37" s="699"/>
      <c r="DB37" s="699"/>
      <c r="DC37" s="700"/>
      <c r="DD37" s="684">
        <v>226106</v>
      </c>
      <c r="DE37" s="697"/>
      <c r="DF37" s="697"/>
      <c r="DG37" s="697"/>
      <c r="DH37" s="697"/>
      <c r="DI37" s="697"/>
      <c r="DJ37" s="697"/>
      <c r="DK37" s="698"/>
      <c r="DL37" s="684">
        <v>217129</v>
      </c>
      <c r="DM37" s="697"/>
      <c r="DN37" s="697"/>
      <c r="DO37" s="697"/>
      <c r="DP37" s="697"/>
      <c r="DQ37" s="697"/>
      <c r="DR37" s="697"/>
      <c r="DS37" s="697"/>
      <c r="DT37" s="697"/>
      <c r="DU37" s="697"/>
      <c r="DV37" s="698"/>
      <c r="DW37" s="681">
        <v>14.5</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81882</v>
      </c>
      <c r="S38" s="679"/>
      <c r="T38" s="679"/>
      <c r="U38" s="679"/>
      <c r="V38" s="679"/>
      <c r="W38" s="679"/>
      <c r="X38" s="679"/>
      <c r="Y38" s="680"/>
      <c r="Z38" s="715">
        <v>3.4</v>
      </c>
      <c r="AA38" s="715"/>
      <c r="AB38" s="715"/>
      <c r="AC38" s="715"/>
      <c r="AD38" s="716">
        <v>4</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24779</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377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297871</v>
      </c>
      <c r="CS38" s="679"/>
      <c r="CT38" s="679"/>
      <c r="CU38" s="679"/>
      <c r="CV38" s="679"/>
      <c r="CW38" s="679"/>
      <c r="CX38" s="679"/>
      <c r="CY38" s="680"/>
      <c r="CZ38" s="681">
        <v>12.7</v>
      </c>
      <c r="DA38" s="699"/>
      <c r="DB38" s="699"/>
      <c r="DC38" s="700"/>
      <c r="DD38" s="684">
        <v>269631</v>
      </c>
      <c r="DE38" s="679"/>
      <c r="DF38" s="679"/>
      <c r="DG38" s="679"/>
      <c r="DH38" s="679"/>
      <c r="DI38" s="679"/>
      <c r="DJ38" s="679"/>
      <c r="DK38" s="680"/>
      <c r="DL38" s="684">
        <v>152697</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103500</v>
      </c>
      <c r="S39" s="679"/>
      <c r="T39" s="679"/>
      <c r="U39" s="679"/>
      <c r="V39" s="679"/>
      <c r="W39" s="679"/>
      <c r="X39" s="679"/>
      <c r="Y39" s="680"/>
      <c r="Z39" s="715">
        <v>4.3</v>
      </c>
      <c r="AA39" s="715"/>
      <c r="AB39" s="715"/>
      <c r="AC39" s="715"/>
      <c r="AD39" s="716" t="s">
        <v>127</v>
      </c>
      <c r="AE39" s="716"/>
      <c r="AF39" s="716"/>
      <c r="AG39" s="716"/>
      <c r="AH39" s="716"/>
      <c r="AI39" s="716"/>
      <c r="AJ39" s="716"/>
      <c r="AK39" s="716"/>
      <c r="AL39" s="681" t="s">
        <v>228</v>
      </c>
      <c r="AM39" s="682"/>
      <c r="AN39" s="682"/>
      <c r="AO39" s="717"/>
      <c r="AQ39" s="718" t="s">
        <v>339</v>
      </c>
      <c r="AR39" s="719"/>
      <c r="AS39" s="719"/>
      <c r="AT39" s="719"/>
      <c r="AU39" s="719"/>
      <c r="AV39" s="719"/>
      <c r="AW39" s="719"/>
      <c r="AX39" s="719"/>
      <c r="AY39" s="720"/>
      <c r="AZ39" s="678">
        <v>23973</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602</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105433</v>
      </c>
      <c r="CS39" s="697"/>
      <c r="CT39" s="697"/>
      <c r="CU39" s="697"/>
      <c r="CV39" s="697"/>
      <c r="CW39" s="697"/>
      <c r="CX39" s="697"/>
      <c r="CY39" s="698"/>
      <c r="CZ39" s="681">
        <v>4.5</v>
      </c>
      <c r="DA39" s="699"/>
      <c r="DB39" s="699"/>
      <c r="DC39" s="700"/>
      <c r="DD39" s="684">
        <v>58175</v>
      </c>
      <c r="DE39" s="697"/>
      <c r="DF39" s="697"/>
      <c r="DG39" s="697"/>
      <c r="DH39" s="697"/>
      <c r="DI39" s="697"/>
      <c r="DJ39" s="697"/>
      <c r="DK39" s="698"/>
      <c r="DL39" s="684" t="s">
        <v>127</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228</v>
      </c>
      <c r="AE40" s="716"/>
      <c r="AF40" s="716"/>
      <c r="AG40" s="716"/>
      <c r="AH40" s="716"/>
      <c r="AI40" s="716"/>
      <c r="AJ40" s="716"/>
      <c r="AK40" s="716"/>
      <c r="AL40" s="681" t="s">
        <v>228</v>
      </c>
      <c r="AM40" s="682"/>
      <c r="AN40" s="682"/>
      <c r="AO40" s="717"/>
      <c r="AQ40" s="718" t="s">
        <v>343</v>
      </c>
      <c r="AR40" s="719"/>
      <c r="AS40" s="719"/>
      <c r="AT40" s="719"/>
      <c r="AU40" s="719"/>
      <c r="AV40" s="719"/>
      <c r="AW40" s="719"/>
      <c r="AX40" s="719"/>
      <c r="AY40" s="720"/>
      <c r="AZ40" s="678" t="s">
        <v>127</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18780</v>
      </c>
      <c r="CS40" s="679"/>
      <c r="CT40" s="679"/>
      <c r="CU40" s="679"/>
      <c r="CV40" s="679"/>
      <c r="CW40" s="679"/>
      <c r="CX40" s="679"/>
      <c r="CY40" s="680"/>
      <c r="CZ40" s="681">
        <v>0.8</v>
      </c>
      <c r="DA40" s="699"/>
      <c r="DB40" s="699"/>
      <c r="DC40" s="700"/>
      <c r="DD40" s="684">
        <v>180</v>
      </c>
      <c r="DE40" s="679"/>
      <c r="DF40" s="679"/>
      <c r="DG40" s="679"/>
      <c r="DH40" s="679"/>
      <c r="DI40" s="679"/>
      <c r="DJ40" s="679"/>
      <c r="DK40" s="680"/>
      <c r="DL40" s="684" t="s">
        <v>228</v>
      </c>
      <c r="DM40" s="679"/>
      <c r="DN40" s="679"/>
      <c r="DO40" s="679"/>
      <c r="DP40" s="679"/>
      <c r="DQ40" s="679"/>
      <c r="DR40" s="679"/>
      <c r="DS40" s="679"/>
      <c r="DT40" s="679"/>
      <c r="DU40" s="679"/>
      <c r="DV40" s="680"/>
      <c r="DW40" s="681" t="s">
        <v>228</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38500</v>
      </c>
      <c r="S41" s="679"/>
      <c r="T41" s="679"/>
      <c r="U41" s="679"/>
      <c r="V41" s="679"/>
      <c r="W41" s="679"/>
      <c r="X41" s="679"/>
      <c r="Y41" s="680"/>
      <c r="Z41" s="715">
        <v>1.6</v>
      </c>
      <c r="AA41" s="715"/>
      <c r="AB41" s="715"/>
      <c r="AC41" s="715"/>
      <c r="AD41" s="716" t="s">
        <v>137</v>
      </c>
      <c r="AE41" s="716"/>
      <c r="AF41" s="716"/>
      <c r="AG41" s="716"/>
      <c r="AH41" s="716"/>
      <c r="AI41" s="716"/>
      <c r="AJ41" s="716"/>
      <c r="AK41" s="716"/>
      <c r="AL41" s="681" t="s">
        <v>127</v>
      </c>
      <c r="AM41" s="682"/>
      <c r="AN41" s="682"/>
      <c r="AO41" s="717"/>
      <c r="AQ41" s="718" t="s">
        <v>348</v>
      </c>
      <c r="AR41" s="719"/>
      <c r="AS41" s="719"/>
      <c r="AT41" s="719"/>
      <c r="AU41" s="719"/>
      <c r="AV41" s="719"/>
      <c r="AW41" s="719"/>
      <c r="AX41" s="719"/>
      <c r="AY41" s="720"/>
      <c r="AZ41" s="678">
        <v>42826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127</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2395614</v>
      </c>
      <c r="S42" s="701"/>
      <c r="T42" s="701"/>
      <c r="U42" s="701"/>
      <c r="V42" s="701"/>
      <c r="W42" s="701"/>
      <c r="X42" s="701"/>
      <c r="Y42" s="703"/>
      <c r="Z42" s="704">
        <v>100</v>
      </c>
      <c r="AA42" s="704"/>
      <c r="AB42" s="704"/>
      <c r="AC42" s="704"/>
      <c r="AD42" s="705">
        <v>1462303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103606</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365</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323493</v>
      </c>
      <c r="CS42" s="679"/>
      <c r="CT42" s="679"/>
      <c r="CU42" s="679"/>
      <c r="CV42" s="679"/>
      <c r="CW42" s="679"/>
      <c r="CX42" s="679"/>
      <c r="CY42" s="680"/>
      <c r="CZ42" s="681">
        <v>13.8</v>
      </c>
      <c r="DA42" s="682"/>
      <c r="DB42" s="682"/>
      <c r="DC42" s="683"/>
      <c r="DD42" s="684">
        <v>105926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15073</v>
      </c>
      <c r="CS43" s="697"/>
      <c r="CT43" s="697"/>
      <c r="CU43" s="697"/>
      <c r="CV43" s="697"/>
      <c r="CW43" s="697"/>
      <c r="CX43" s="697"/>
      <c r="CY43" s="698"/>
      <c r="CZ43" s="681">
        <v>0.6</v>
      </c>
      <c r="DA43" s="699"/>
      <c r="DB43" s="699"/>
      <c r="DC43" s="700"/>
      <c r="DD43" s="684">
        <v>15073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321719</v>
      </c>
      <c r="CS44" s="679"/>
      <c r="CT44" s="679"/>
      <c r="CU44" s="679"/>
      <c r="CV44" s="679"/>
      <c r="CW44" s="679"/>
      <c r="CX44" s="679"/>
      <c r="CY44" s="680"/>
      <c r="CZ44" s="681">
        <v>13.7</v>
      </c>
      <c r="DA44" s="682"/>
      <c r="DB44" s="682"/>
      <c r="DC44" s="683"/>
      <c r="DD44" s="684">
        <v>105002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85378</v>
      </c>
      <c r="CS45" s="697"/>
      <c r="CT45" s="697"/>
      <c r="CU45" s="697"/>
      <c r="CV45" s="697"/>
      <c r="CW45" s="697"/>
      <c r="CX45" s="697"/>
      <c r="CY45" s="698"/>
      <c r="CZ45" s="681">
        <v>3.6</v>
      </c>
      <c r="DA45" s="699"/>
      <c r="DB45" s="699"/>
      <c r="DC45" s="700"/>
      <c r="DD45" s="684">
        <v>8770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222747</v>
      </c>
      <c r="CS46" s="679"/>
      <c r="CT46" s="679"/>
      <c r="CU46" s="679"/>
      <c r="CV46" s="679"/>
      <c r="CW46" s="679"/>
      <c r="CX46" s="679"/>
      <c r="CY46" s="680"/>
      <c r="CZ46" s="681">
        <v>9.5</v>
      </c>
      <c r="DA46" s="682"/>
      <c r="DB46" s="682"/>
      <c r="DC46" s="683"/>
      <c r="DD46" s="684">
        <v>96138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1774</v>
      </c>
      <c r="CS47" s="697"/>
      <c r="CT47" s="697"/>
      <c r="CU47" s="697"/>
      <c r="CV47" s="697"/>
      <c r="CW47" s="697"/>
      <c r="CX47" s="697"/>
      <c r="CY47" s="698"/>
      <c r="CZ47" s="681">
        <v>0.1</v>
      </c>
      <c r="DA47" s="699"/>
      <c r="DB47" s="699"/>
      <c r="DC47" s="700"/>
      <c r="DD47" s="684">
        <v>924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228</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2343770</v>
      </c>
      <c r="CS49" s="663"/>
      <c r="CT49" s="663"/>
      <c r="CU49" s="663"/>
      <c r="CV49" s="663"/>
      <c r="CW49" s="663"/>
      <c r="CX49" s="663"/>
      <c r="CY49" s="664"/>
      <c r="CZ49" s="665">
        <v>100</v>
      </c>
      <c r="DA49" s="666"/>
      <c r="DB49" s="666"/>
      <c r="DC49" s="667"/>
      <c r="DD49" s="668">
        <v>1709430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PQxbv+25HT0XneHeX7GToamE6zum+b3yCBEGqpYiJoLJ8SjYa51fvLrj1mNg24T5GigQpL1YhQ+g6lAs9tvag==" saltValue="Xx6D3X0taW1Qd1BmnNry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election activeCell="H63" sqref="H6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366</v>
      </c>
      <c r="DK2" s="1206"/>
      <c r="DL2" s="1206"/>
      <c r="DM2" s="1206"/>
      <c r="DN2" s="1206"/>
      <c r="DO2" s="1207"/>
      <c r="DP2" s="250"/>
      <c r="DQ2" s="1205" t="s">
        <v>367</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8"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3" t="s">
        <v>384</v>
      </c>
      <c r="DH5" s="1194"/>
      <c r="DI5" s="1194"/>
      <c r="DJ5" s="1194"/>
      <c r="DK5" s="1195"/>
      <c r="DL5" s="1193" t="s">
        <v>385</v>
      </c>
      <c r="DM5" s="1194"/>
      <c r="DN5" s="1194"/>
      <c r="DO5" s="1194"/>
      <c r="DP5" s="1195"/>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5" t="s">
        <v>387</v>
      </c>
      <c r="C7" s="1146"/>
      <c r="D7" s="1146"/>
      <c r="E7" s="1146"/>
      <c r="F7" s="1146"/>
      <c r="G7" s="1146"/>
      <c r="H7" s="1146"/>
      <c r="I7" s="1146"/>
      <c r="J7" s="1146"/>
      <c r="K7" s="1146"/>
      <c r="L7" s="1146"/>
      <c r="M7" s="1146"/>
      <c r="N7" s="1146"/>
      <c r="O7" s="1146"/>
      <c r="P7" s="1147"/>
      <c r="Q7" s="1199">
        <v>2396</v>
      </c>
      <c r="R7" s="1200"/>
      <c r="S7" s="1200"/>
      <c r="T7" s="1200"/>
      <c r="U7" s="1200"/>
      <c r="V7" s="1200">
        <v>2344</v>
      </c>
      <c r="W7" s="1200"/>
      <c r="X7" s="1200"/>
      <c r="Y7" s="1200"/>
      <c r="Z7" s="1200"/>
      <c r="AA7" s="1200">
        <v>52</v>
      </c>
      <c r="AB7" s="1200"/>
      <c r="AC7" s="1200"/>
      <c r="AD7" s="1200"/>
      <c r="AE7" s="1201"/>
      <c r="AF7" s="1202">
        <v>50</v>
      </c>
      <c r="AG7" s="1203"/>
      <c r="AH7" s="1203"/>
      <c r="AI7" s="1203"/>
      <c r="AJ7" s="1204"/>
      <c r="AK7" s="1186">
        <v>126</v>
      </c>
      <c r="AL7" s="1187"/>
      <c r="AM7" s="1187"/>
      <c r="AN7" s="1187"/>
      <c r="AO7" s="1187"/>
      <c r="AP7" s="1187">
        <v>1269</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587</v>
      </c>
      <c r="BT7" s="1191"/>
      <c r="BU7" s="1191"/>
      <c r="BV7" s="1191"/>
      <c r="BW7" s="1191"/>
      <c r="BX7" s="1191"/>
      <c r="BY7" s="1191"/>
      <c r="BZ7" s="1191"/>
      <c r="CA7" s="1191"/>
      <c r="CB7" s="1191"/>
      <c r="CC7" s="1191"/>
      <c r="CD7" s="1191"/>
      <c r="CE7" s="1191"/>
      <c r="CF7" s="1191"/>
      <c r="CG7" s="1192"/>
      <c r="CH7" s="1183">
        <v>-6</v>
      </c>
      <c r="CI7" s="1184"/>
      <c r="CJ7" s="1184"/>
      <c r="CK7" s="1184"/>
      <c r="CL7" s="1185"/>
      <c r="CM7" s="1183">
        <v>21</v>
      </c>
      <c r="CN7" s="1184"/>
      <c r="CO7" s="1184"/>
      <c r="CP7" s="1184"/>
      <c r="CQ7" s="1185"/>
      <c r="CR7" s="1183">
        <v>128</v>
      </c>
      <c r="CS7" s="1184"/>
      <c r="CT7" s="1184"/>
      <c r="CU7" s="1184"/>
      <c r="CV7" s="1185"/>
      <c r="CW7" s="1183" t="s">
        <v>575</v>
      </c>
      <c r="CX7" s="1184"/>
      <c r="CY7" s="1184"/>
      <c r="CZ7" s="1184"/>
      <c r="DA7" s="1185"/>
      <c r="DB7" s="1183" t="s">
        <v>575</v>
      </c>
      <c r="DC7" s="1184"/>
      <c r="DD7" s="1184"/>
      <c r="DE7" s="1184"/>
      <c r="DF7" s="1185"/>
      <c r="DG7" s="1183" t="s">
        <v>575</v>
      </c>
      <c r="DH7" s="1184"/>
      <c r="DI7" s="1184"/>
      <c r="DJ7" s="1184"/>
      <c r="DK7" s="1185"/>
      <c r="DL7" s="1183" t="s">
        <v>575</v>
      </c>
      <c r="DM7" s="1184"/>
      <c r="DN7" s="1184"/>
      <c r="DO7" s="1184"/>
      <c r="DP7" s="1185"/>
      <c r="DQ7" s="1183" t="s">
        <v>584</v>
      </c>
      <c r="DR7" s="1184"/>
      <c r="DS7" s="1184"/>
      <c r="DT7" s="1184"/>
      <c r="DU7" s="1185"/>
      <c r="DV7" s="1210"/>
      <c r="DW7" s="1211"/>
      <c r="DX7" s="1211"/>
      <c r="DY7" s="1211"/>
      <c r="DZ7" s="1212"/>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1"/>
      <c r="AL8" s="1182"/>
      <c r="AM8" s="1182"/>
      <c r="AN8" s="1182"/>
      <c r="AO8" s="1182"/>
      <c r="AP8" s="1182"/>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-202</v>
      </c>
      <c r="CI8" s="1083"/>
      <c r="CJ8" s="1083"/>
      <c r="CK8" s="1083"/>
      <c r="CL8" s="1084"/>
      <c r="CM8" s="1082">
        <v>53</v>
      </c>
      <c r="CN8" s="1083"/>
      <c r="CO8" s="1083"/>
      <c r="CP8" s="1083"/>
      <c r="CQ8" s="1084"/>
      <c r="CR8" s="1082">
        <v>2</v>
      </c>
      <c r="CS8" s="1083"/>
      <c r="CT8" s="1083"/>
      <c r="CU8" s="1083"/>
      <c r="CV8" s="1084"/>
      <c r="CW8" s="1082">
        <v>24</v>
      </c>
      <c r="CX8" s="1083"/>
      <c r="CY8" s="1083"/>
      <c r="CZ8" s="1083"/>
      <c r="DA8" s="1084"/>
      <c r="DB8" s="1082" t="s">
        <v>575</v>
      </c>
      <c r="DC8" s="1083"/>
      <c r="DD8" s="1083"/>
      <c r="DE8" s="1083"/>
      <c r="DF8" s="1084"/>
      <c r="DG8" s="1082" t="s">
        <v>575</v>
      </c>
      <c r="DH8" s="1083"/>
      <c r="DI8" s="1083"/>
      <c r="DJ8" s="1083"/>
      <c r="DK8" s="1084"/>
      <c r="DL8" s="1082" t="s">
        <v>573</v>
      </c>
      <c r="DM8" s="1083"/>
      <c r="DN8" s="1083"/>
      <c r="DO8" s="1083"/>
      <c r="DP8" s="1084"/>
      <c r="DQ8" s="1082" t="s">
        <v>575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6"/>
      <c r="R22" s="1177"/>
      <c r="S22" s="1177"/>
      <c r="T22" s="1177"/>
      <c r="U22" s="1177"/>
      <c r="V22" s="1177"/>
      <c r="W22" s="1177"/>
      <c r="X22" s="1177"/>
      <c r="Y22" s="1177"/>
      <c r="Z22" s="1177"/>
      <c r="AA22" s="1177"/>
      <c r="AB22" s="1177"/>
      <c r="AC22" s="1177"/>
      <c r="AD22" s="1177"/>
      <c r="AE22" s="1178"/>
      <c r="AF22" s="1112"/>
      <c r="AG22" s="1113"/>
      <c r="AH22" s="1113"/>
      <c r="AI22" s="1113"/>
      <c r="AJ22" s="1114"/>
      <c r="AK22" s="1172"/>
      <c r="AL22" s="1173"/>
      <c r="AM22" s="1173"/>
      <c r="AN22" s="1173"/>
      <c r="AO22" s="1173"/>
      <c r="AP22" s="1173"/>
      <c r="AQ22" s="1173"/>
      <c r="AR22" s="1173"/>
      <c r="AS22" s="1173"/>
      <c r="AT22" s="1173"/>
      <c r="AU22" s="1174"/>
      <c r="AV22" s="1174"/>
      <c r="AW22" s="1174"/>
      <c r="AX22" s="1174"/>
      <c r="AY22" s="1175"/>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3">
        <v>2396</v>
      </c>
      <c r="R23" s="1164"/>
      <c r="S23" s="1164"/>
      <c r="T23" s="1164"/>
      <c r="U23" s="1164"/>
      <c r="V23" s="1164">
        <v>2344</v>
      </c>
      <c r="W23" s="1164"/>
      <c r="X23" s="1164"/>
      <c r="Y23" s="1164"/>
      <c r="Z23" s="1164"/>
      <c r="AA23" s="1164">
        <v>52</v>
      </c>
      <c r="AB23" s="1164"/>
      <c r="AC23" s="1164"/>
      <c r="AD23" s="1164"/>
      <c r="AE23" s="1165"/>
      <c r="AF23" s="1166">
        <v>50</v>
      </c>
      <c r="AG23" s="1164"/>
      <c r="AH23" s="1164"/>
      <c r="AI23" s="1164"/>
      <c r="AJ23" s="1167"/>
      <c r="AK23" s="1168"/>
      <c r="AL23" s="1169"/>
      <c r="AM23" s="1169"/>
      <c r="AN23" s="1169"/>
      <c r="AO23" s="1169"/>
      <c r="AP23" s="1164">
        <v>1269</v>
      </c>
      <c r="AQ23" s="1164"/>
      <c r="AR23" s="1164"/>
      <c r="AS23" s="1164"/>
      <c r="AT23" s="1164"/>
      <c r="AU23" s="1170"/>
      <c r="AV23" s="1170"/>
      <c r="AW23" s="1170"/>
      <c r="AX23" s="1170"/>
      <c r="AY23" s="1171"/>
      <c r="AZ23" s="1160" t="s">
        <v>391</v>
      </c>
      <c r="BA23" s="1161"/>
      <c r="BB23" s="1161"/>
      <c r="BC23" s="1161"/>
      <c r="BD23" s="1162"/>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4" t="s">
        <v>397</v>
      </c>
      <c r="AG26" s="1101"/>
      <c r="AH26" s="1101"/>
      <c r="AI26" s="1101"/>
      <c r="AJ26" s="1155"/>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6"/>
      <c r="AG27" s="1104"/>
      <c r="AH27" s="1104"/>
      <c r="AI27" s="1104"/>
      <c r="AJ27" s="1157"/>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5" t="s">
        <v>402</v>
      </c>
      <c r="C28" s="1146"/>
      <c r="D28" s="1146"/>
      <c r="E28" s="1146"/>
      <c r="F28" s="1146"/>
      <c r="G28" s="1146"/>
      <c r="H28" s="1146"/>
      <c r="I28" s="1146"/>
      <c r="J28" s="1146"/>
      <c r="K28" s="1146"/>
      <c r="L28" s="1146"/>
      <c r="M28" s="1146"/>
      <c r="N28" s="1146"/>
      <c r="O28" s="1146"/>
      <c r="P28" s="1147"/>
      <c r="Q28" s="1148">
        <v>353</v>
      </c>
      <c r="R28" s="1149"/>
      <c r="S28" s="1149"/>
      <c r="T28" s="1149"/>
      <c r="U28" s="1149"/>
      <c r="V28" s="1149">
        <v>346</v>
      </c>
      <c r="W28" s="1149"/>
      <c r="X28" s="1149"/>
      <c r="Y28" s="1149"/>
      <c r="Z28" s="1149"/>
      <c r="AA28" s="1149">
        <v>7</v>
      </c>
      <c r="AB28" s="1149"/>
      <c r="AC28" s="1149"/>
      <c r="AD28" s="1149"/>
      <c r="AE28" s="1150"/>
      <c r="AF28" s="1151">
        <v>7</v>
      </c>
      <c r="AG28" s="1149"/>
      <c r="AH28" s="1149"/>
      <c r="AI28" s="1149"/>
      <c r="AJ28" s="1152"/>
      <c r="AK28" s="1153">
        <v>31</v>
      </c>
      <c r="AL28" s="1140"/>
      <c r="AM28" s="1140"/>
      <c r="AN28" s="1140"/>
      <c r="AO28" s="1140"/>
      <c r="AP28" s="1140" t="s">
        <v>573</v>
      </c>
      <c r="AQ28" s="1140"/>
      <c r="AR28" s="1140"/>
      <c r="AS28" s="1140"/>
      <c r="AT28" s="1140"/>
      <c r="AU28" s="1140" t="s">
        <v>575</v>
      </c>
      <c r="AV28" s="1140"/>
      <c r="AW28" s="1140"/>
      <c r="AX28" s="1140"/>
      <c r="AY28" s="1140"/>
      <c r="AZ28" s="1141" t="s">
        <v>575</v>
      </c>
      <c r="BA28" s="1142"/>
      <c r="BB28" s="1142"/>
      <c r="BC28" s="1142"/>
      <c r="BD28" s="1142"/>
      <c r="BE28" s="1143"/>
      <c r="BF28" s="1143"/>
      <c r="BG28" s="1143"/>
      <c r="BH28" s="1143"/>
      <c r="BI28" s="1144"/>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342</v>
      </c>
      <c r="R29" s="1137"/>
      <c r="S29" s="1137"/>
      <c r="T29" s="1137"/>
      <c r="U29" s="1137"/>
      <c r="V29" s="1137">
        <v>321</v>
      </c>
      <c r="W29" s="1137"/>
      <c r="X29" s="1137"/>
      <c r="Y29" s="1137"/>
      <c r="Z29" s="1137"/>
      <c r="AA29" s="1137">
        <v>21</v>
      </c>
      <c r="AB29" s="1137"/>
      <c r="AC29" s="1137"/>
      <c r="AD29" s="1137"/>
      <c r="AE29" s="1138"/>
      <c r="AF29" s="1112">
        <v>21</v>
      </c>
      <c r="AG29" s="1113"/>
      <c r="AH29" s="1113"/>
      <c r="AI29" s="1113"/>
      <c r="AJ29" s="1114"/>
      <c r="AK29" s="1073">
        <v>48</v>
      </c>
      <c r="AL29" s="1064"/>
      <c r="AM29" s="1064"/>
      <c r="AN29" s="1064"/>
      <c r="AO29" s="1064"/>
      <c r="AP29" s="1064" t="s">
        <v>574</v>
      </c>
      <c r="AQ29" s="1064"/>
      <c r="AR29" s="1064"/>
      <c r="AS29" s="1064"/>
      <c r="AT29" s="1064"/>
      <c r="AU29" s="1064" t="s">
        <v>575</v>
      </c>
      <c r="AV29" s="1064"/>
      <c r="AW29" s="1064"/>
      <c r="AX29" s="1064"/>
      <c r="AY29" s="1064"/>
      <c r="AZ29" s="1135" t="s">
        <v>575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32</v>
      </c>
      <c r="R30" s="1137"/>
      <c r="S30" s="1137"/>
      <c r="T30" s="1137"/>
      <c r="U30" s="1137"/>
      <c r="V30" s="1137">
        <v>32</v>
      </c>
      <c r="W30" s="1137"/>
      <c r="X30" s="1137"/>
      <c r="Y30" s="1137"/>
      <c r="Z30" s="1137"/>
      <c r="AA30" s="1137">
        <v>0</v>
      </c>
      <c r="AB30" s="1137"/>
      <c r="AC30" s="1137"/>
      <c r="AD30" s="1137"/>
      <c r="AE30" s="1138"/>
      <c r="AF30" s="1112" t="s">
        <v>391</v>
      </c>
      <c r="AG30" s="1113"/>
      <c r="AH30" s="1113"/>
      <c r="AI30" s="1113"/>
      <c r="AJ30" s="1114"/>
      <c r="AK30" s="1073">
        <v>9</v>
      </c>
      <c r="AL30" s="1064"/>
      <c r="AM30" s="1064"/>
      <c r="AN30" s="1064"/>
      <c r="AO30" s="1064"/>
      <c r="AP30" s="1064" t="s">
        <v>575</v>
      </c>
      <c r="AQ30" s="1064"/>
      <c r="AR30" s="1064"/>
      <c r="AS30" s="1064"/>
      <c r="AT30" s="1064"/>
      <c r="AU30" s="1064" t="s">
        <v>575</v>
      </c>
      <c r="AV30" s="1064"/>
      <c r="AW30" s="1064"/>
      <c r="AX30" s="1064"/>
      <c r="AY30" s="1064"/>
      <c r="AZ30" s="1135" t="s">
        <v>576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571</v>
      </c>
      <c r="C31" s="1131"/>
      <c r="D31" s="1131"/>
      <c r="E31" s="1131"/>
      <c r="F31" s="1131"/>
      <c r="G31" s="1131"/>
      <c r="H31" s="1131"/>
      <c r="I31" s="1131"/>
      <c r="J31" s="1131"/>
      <c r="K31" s="1131"/>
      <c r="L31" s="1131"/>
      <c r="M31" s="1131"/>
      <c r="N31" s="1131"/>
      <c r="O31" s="1131"/>
      <c r="P31" s="1132"/>
      <c r="Q31" s="1136">
        <v>70</v>
      </c>
      <c r="R31" s="1137"/>
      <c r="S31" s="1137"/>
      <c r="T31" s="1137"/>
      <c r="U31" s="1137"/>
      <c r="V31" s="1137">
        <v>70</v>
      </c>
      <c r="W31" s="1137"/>
      <c r="X31" s="1137"/>
      <c r="Y31" s="1137"/>
      <c r="Z31" s="1137"/>
      <c r="AA31" s="1139" t="s">
        <v>575</v>
      </c>
      <c r="AB31" s="1137"/>
      <c r="AC31" s="1137"/>
      <c r="AD31" s="1137"/>
      <c r="AE31" s="1138"/>
      <c r="AF31" s="1112" t="s">
        <v>575</v>
      </c>
      <c r="AG31" s="1113"/>
      <c r="AH31" s="1113"/>
      <c r="AI31" s="1113"/>
      <c r="AJ31" s="1114"/>
      <c r="AK31" s="1073">
        <v>24</v>
      </c>
      <c r="AL31" s="1064"/>
      <c r="AM31" s="1064"/>
      <c r="AN31" s="1064"/>
      <c r="AO31" s="1064"/>
      <c r="AP31" s="1064">
        <v>171</v>
      </c>
      <c r="AQ31" s="1064"/>
      <c r="AR31" s="1064"/>
      <c r="AS31" s="1064"/>
      <c r="AT31" s="1064"/>
      <c r="AU31" s="1064">
        <v>103</v>
      </c>
      <c r="AV31" s="1064"/>
      <c r="AW31" s="1064"/>
      <c r="AX31" s="1064"/>
      <c r="AY31" s="1064"/>
      <c r="AZ31" s="1135" t="s">
        <v>575</v>
      </c>
      <c r="BA31" s="1135"/>
      <c r="BB31" s="1135"/>
      <c r="BC31" s="1135"/>
      <c r="BD31" s="1135"/>
      <c r="BE31" s="1125" t="s">
        <v>594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572</v>
      </c>
      <c r="C32" s="1131"/>
      <c r="D32" s="1131"/>
      <c r="E32" s="1131"/>
      <c r="F32" s="1131"/>
      <c r="G32" s="1131"/>
      <c r="H32" s="1131"/>
      <c r="I32" s="1131"/>
      <c r="J32" s="1131"/>
      <c r="K32" s="1131"/>
      <c r="L32" s="1131"/>
      <c r="M32" s="1131"/>
      <c r="N32" s="1131"/>
      <c r="O32" s="1131"/>
      <c r="P32" s="1132"/>
      <c r="Q32" s="1136">
        <v>155</v>
      </c>
      <c r="R32" s="1137"/>
      <c r="S32" s="1137"/>
      <c r="T32" s="1137"/>
      <c r="U32" s="1137"/>
      <c r="V32" s="1137">
        <v>155</v>
      </c>
      <c r="W32" s="1137"/>
      <c r="X32" s="1137"/>
      <c r="Y32" s="1137"/>
      <c r="Z32" s="1137"/>
      <c r="AA32" s="1137" t="s">
        <v>576</v>
      </c>
      <c r="AB32" s="1137"/>
      <c r="AC32" s="1137"/>
      <c r="AD32" s="1137"/>
      <c r="AE32" s="1138"/>
      <c r="AF32" s="1112" t="s">
        <v>575</v>
      </c>
      <c r="AG32" s="1113"/>
      <c r="AH32" s="1113"/>
      <c r="AI32" s="1113"/>
      <c r="AJ32" s="1114"/>
      <c r="AK32" s="1073">
        <v>127</v>
      </c>
      <c r="AL32" s="1064"/>
      <c r="AM32" s="1064"/>
      <c r="AN32" s="1064"/>
      <c r="AO32" s="1064"/>
      <c r="AP32" s="1064">
        <v>782</v>
      </c>
      <c r="AQ32" s="1064"/>
      <c r="AR32" s="1064"/>
      <c r="AS32" s="1064"/>
      <c r="AT32" s="1064"/>
      <c r="AU32" s="1064">
        <v>330</v>
      </c>
      <c r="AV32" s="1064"/>
      <c r="AW32" s="1064"/>
      <c r="AX32" s="1064"/>
      <c r="AY32" s="1064"/>
      <c r="AZ32" s="1135" t="s">
        <v>575</v>
      </c>
      <c r="BA32" s="1135"/>
      <c r="BB32" s="1135"/>
      <c r="BC32" s="1135"/>
      <c r="BD32" s="1135"/>
      <c r="BE32" s="1125" t="s">
        <v>594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28</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391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409</v>
      </c>
      <c r="W66" s="1095"/>
      <c r="X66" s="1095"/>
      <c r="Y66" s="1095"/>
      <c r="Z66" s="1096"/>
      <c r="AA66" s="1094" t="s">
        <v>396</v>
      </c>
      <c r="AB66" s="1095"/>
      <c r="AC66" s="1095"/>
      <c r="AD66" s="1095"/>
      <c r="AE66" s="1096"/>
      <c r="AF66" s="1100" t="s">
        <v>410</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12309</v>
      </c>
      <c r="R68" s="1075"/>
      <c r="S68" s="1075"/>
      <c r="T68" s="1075"/>
      <c r="U68" s="1075"/>
      <c r="V68" s="1075">
        <v>12008</v>
      </c>
      <c r="W68" s="1075"/>
      <c r="X68" s="1075"/>
      <c r="Y68" s="1075"/>
      <c r="Z68" s="1075"/>
      <c r="AA68" s="1075">
        <v>302</v>
      </c>
      <c r="AB68" s="1075"/>
      <c r="AC68" s="1075"/>
      <c r="AD68" s="1075"/>
      <c r="AE68" s="1075"/>
      <c r="AF68" s="1075">
        <v>870</v>
      </c>
      <c r="AG68" s="1075"/>
      <c r="AH68" s="1075"/>
      <c r="AI68" s="1075"/>
      <c r="AJ68" s="1075"/>
      <c r="AK68" s="1075">
        <v>1837</v>
      </c>
      <c r="AL68" s="1075"/>
      <c r="AM68" s="1075"/>
      <c r="AN68" s="1075"/>
      <c r="AO68" s="1075"/>
      <c r="AP68" s="1075">
        <v>5365</v>
      </c>
      <c r="AQ68" s="1075"/>
      <c r="AR68" s="1075"/>
      <c r="AS68" s="1075"/>
      <c r="AT68" s="1075"/>
      <c r="AU68" s="1075">
        <v>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6447</v>
      </c>
      <c r="R69" s="1064"/>
      <c r="S69" s="1064"/>
      <c r="T69" s="1064"/>
      <c r="U69" s="1064"/>
      <c r="V69" s="1064">
        <v>6406</v>
      </c>
      <c r="W69" s="1064"/>
      <c r="X69" s="1064"/>
      <c r="Y69" s="1064"/>
      <c r="Z69" s="1064"/>
      <c r="AA69" s="1064">
        <v>42</v>
      </c>
      <c r="AB69" s="1064"/>
      <c r="AC69" s="1064"/>
      <c r="AD69" s="1064"/>
      <c r="AE69" s="1064"/>
      <c r="AF69" s="1064">
        <v>42</v>
      </c>
      <c r="AG69" s="1064"/>
      <c r="AH69" s="1064"/>
      <c r="AI69" s="1064"/>
      <c r="AJ69" s="1064"/>
      <c r="AK69" s="1064">
        <v>23</v>
      </c>
      <c r="AL69" s="1064"/>
      <c r="AM69" s="1064"/>
      <c r="AN69" s="1064"/>
      <c r="AO69" s="1064"/>
      <c r="AP69" s="1064">
        <v>1896</v>
      </c>
      <c r="AQ69" s="1064"/>
      <c r="AR69" s="1064"/>
      <c r="AS69" s="1064"/>
      <c r="AT69" s="1064"/>
      <c r="AU69" s="1064">
        <v>114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565</v>
      </c>
      <c r="R70" s="1064"/>
      <c r="S70" s="1064"/>
      <c r="T70" s="1064"/>
      <c r="U70" s="1064"/>
      <c r="V70" s="1064">
        <v>535</v>
      </c>
      <c r="W70" s="1064"/>
      <c r="X70" s="1064"/>
      <c r="Y70" s="1064"/>
      <c r="Z70" s="1064"/>
      <c r="AA70" s="1064">
        <v>30</v>
      </c>
      <c r="AB70" s="1064"/>
      <c r="AC70" s="1064"/>
      <c r="AD70" s="1064"/>
      <c r="AE70" s="1064"/>
      <c r="AF70" s="1064">
        <v>30</v>
      </c>
      <c r="AG70" s="1064"/>
      <c r="AH70" s="1064"/>
      <c r="AI70" s="1064"/>
      <c r="AJ70" s="1064"/>
      <c r="AK70" s="1064">
        <v>24</v>
      </c>
      <c r="AL70" s="1064"/>
      <c r="AM70" s="1064"/>
      <c r="AN70" s="1064"/>
      <c r="AO70" s="1064"/>
      <c r="AP70" s="1064" t="s">
        <v>575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171813</v>
      </c>
      <c r="R71" s="1064"/>
      <c r="S71" s="1064"/>
      <c r="T71" s="1064"/>
      <c r="U71" s="1064"/>
      <c r="V71" s="1064">
        <v>167384</v>
      </c>
      <c r="W71" s="1064"/>
      <c r="X71" s="1064"/>
      <c r="Y71" s="1064"/>
      <c r="Z71" s="1064"/>
      <c r="AA71" s="1064">
        <v>4429</v>
      </c>
      <c r="AB71" s="1064"/>
      <c r="AC71" s="1064"/>
      <c r="AD71" s="1064"/>
      <c r="AE71" s="1064"/>
      <c r="AF71" s="1064">
        <v>4426</v>
      </c>
      <c r="AG71" s="1064"/>
      <c r="AH71" s="1064"/>
      <c r="AI71" s="1064"/>
      <c r="AJ71" s="1064"/>
      <c r="AK71" s="1064">
        <v>6995</v>
      </c>
      <c r="AL71" s="1064"/>
      <c r="AM71" s="1064"/>
      <c r="AN71" s="1064"/>
      <c r="AO71" s="1064"/>
      <c r="AP71" s="1064" t="s">
        <v>575</v>
      </c>
      <c r="AQ71" s="1064"/>
      <c r="AR71" s="1064"/>
      <c r="AS71" s="1064"/>
      <c r="AT71" s="1064"/>
      <c r="AU71" s="1064" t="s">
        <v>575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579</v>
      </c>
      <c r="C72" s="1068"/>
      <c r="D72" s="1068"/>
      <c r="E72" s="1068"/>
      <c r="F72" s="1068"/>
      <c r="G72" s="1068"/>
      <c r="H72" s="1068"/>
      <c r="I72" s="1068"/>
      <c r="J72" s="1068"/>
      <c r="K72" s="1068"/>
      <c r="L72" s="1068"/>
      <c r="M72" s="1068"/>
      <c r="N72" s="1068"/>
      <c r="O72" s="1068"/>
      <c r="P72" s="1069"/>
      <c r="Q72" s="1070">
        <v>849</v>
      </c>
      <c r="R72" s="1064"/>
      <c r="S72" s="1064"/>
      <c r="T72" s="1064"/>
      <c r="U72" s="1064"/>
      <c r="V72" s="1064">
        <v>824</v>
      </c>
      <c r="W72" s="1064"/>
      <c r="X72" s="1064"/>
      <c r="Y72" s="1064"/>
      <c r="Z72" s="1064"/>
      <c r="AA72" s="1064">
        <v>25</v>
      </c>
      <c r="AB72" s="1064"/>
      <c r="AC72" s="1064"/>
      <c r="AD72" s="1064"/>
      <c r="AE72" s="1064"/>
      <c r="AF72" s="1064">
        <v>25</v>
      </c>
      <c r="AG72" s="1064"/>
      <c r="AH72" s="1064"/>
      <c r="AI72" s="1064"/>
      <c r="AJ72" s="1064"/>
      <c r="AK72" s="1064">
        <v>22</v>
      </c>
      <c r="AL72" s="1064"/>
      <c r="AM72" s="1064"/>
      <c r="AN72" s="1064"/>
      <c r="AO72" s="1064"/>
      <c r="AP72" s="1064" t="s">
        <v>575</v>
      </c>
      <c r="AQ72" s="1064"/>
      <c r="AR72" s="1064"/>
      <c r="AS72" s="1064"/>
      <c r="AT72" s="1064"/>
      <c r="AU72" s="1064" t="s">
        <v>575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160</v>
      </c>
      <c r="R73" s="1064"/>
      <c r="S73" s="1064"/>
      <c r="T73" s="1064"/>
      <c r="U73" s="1064"/>
      <c r="V73" s="1064">
        <v>159</v>
      </c>
      <c r="W73" s="1064"/>
      <c r="X73" s="1064"/>
      <c r="Y73" s="1064"/>
      <c r="Z73" s="1064"/>
      <c r="AA73" s="1064">
        <v>1</v>
      </c>
      <c r="AB73" s="1064"/>
      <c r="AC73" s="1064"/>
      <c r="AD73" s="1064"/>
      <c r="AE73" s="1064"/>
      <c r="AF73" s="1064">
        <v>1</v>
      </c>
      <c r="AG73" s="1064"/>
      <c r="AH73" s="1064"/>
      <c r="AI73" s="1064"/>
      <c r="AJ73" s="1064"/>
      <c r="AK73" s="1064">
        <v>14</v>
      </c>
      <c r="AL73" s="1064"/>
      <c r="AM73" s="1064"/>
      <c r="AN73" s="1064"/>
      <c r="AO73" s="1064"/>
      <c r="AP73" s="1064" t="s">
        <v>575</v>
      </c>
      <c r="AQ73" s="1064"/>
      <c r="AR73" s="1064"/>
      <c r="AS73" s="1064"/>
      <c r="AT73" s="1064"/>
      <c r="AU73" s="1064" t="s">
        <v>573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9567</v>
      </c>
      <c r="R74" s="1064"/>
      <c r="S74" s="1064"/>
      <c r="T74" s="1064"/>
      <c r="U74" s="1064"/>
      <c r="V74" s="1064">
        <v>7806</v>
      </c>
      <c r="W74" s="1064"/>
      <c r="X74" s="1064"/>
      <c r="Y74" s="1064"/>
      <c r="Z74" s="1064"/>
      <c r="AA74" s="1064">
        <v>1761</v>
      </c>
      <c r="AB74" s="1064"/>
      <c r="AC74" s="1064"/>
      <c r="AD74" s="1064"/>
      <c r="AE74" s="1064"/>
      <c r="AF74" s="1064">
        <v>1761</v>
      </c>
      <c r="AG74" s="1064"/>
      <c r="AH74" s="1064"/>
      <c r="AI74" s="1064"/>
      <c r="AJ74" s="1064"/>
      <c r="AK74" s="1064" t="s">
        <v>584</v>
      </c>
      <c r="AL74" s="1064"/>
      <c r="AM74" s="1064"/>
      <c r="AN74" s="1064"/>
      <c r="AO74" s="1064"/>
      <c r="AP74" s="1064" t="s">
        <v>573</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307</v>
      </c>
      <c r="AG109" s="987"/>
      <c r="AH109" s="987"/>
      <c r="AI109" s="987"/>
      <c r="AJ109" s="988"/>
      <c r="AK109" s="989" t="s">
        <v>306</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307</v>
      </c>
      <c r="BW109" s="987"/>
      <c r="BX109" s="987"/>
      <c r="BY109" s="987"/>
      <c r="BZ109" s="988"/>
      <c r="CA109" s="989" t="s">
        <v>306</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307</v>
      </c>
      <c r="DM109" s="987"/>
      <c r="DN109" s="987"/>
      <c r="DO109" s="987"/>
      <c r="DP109" s="988"/>
      <c r="DQ109" s="989" t="s">
        <v>306</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231089</v>
      </c>
      <c r="AB110" s="980"/>
      <c r="AC110" s="980"/>
      <c r="AD110" s="980"/>
      <c r="AE110" s="981"/>
      <c r="AF110" s="982">
        <v>204496</v>
      </c>
      <c r="AG110" s="980"/>
      <c r="AH110" s="980"/>
      <c r="AI110" s="980"/>
      <c r="AJ110" s="981"/>
      <c r="AK110" s="982">
        <v>180348</v>
      </c>
      <c r="AL110" s="980"/>
      <c r="AM110" s="980"/>
      <c r="AN110" s="980"/>
      <c r="AO110" s="981"/>
      <c r="AP110" s="983">
        <v>14.2</v>
      </c>
      <c r="AQ110" s="984"/>
      <c r="AR110" s="984"/>
      <c r="AS110" s="984"/>
      <c r="AT110" s="985"/>
      <c r="AU110" s="1019" t="s">
        <v>72</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1432539</v>
      </c>
      <c r="BR110" s="927"/>
      <c r="BS110" s="927"/>
      <c r="BT110" s="927"/>
      <c r="BU110" s="927"/>
      <c r="BV110" s="927">
        <v>1336805</v>
      </c>
      <c r="BW110" s="927"/>
      <c r="BX110" s="927"/>
      <c r="BY110" s="927"/>
      <c r="BZ110" s="927"/>
      <c r="CA110" s="927">
        <v>1268850</v>
      </c>
      <c r="CB110" s="927"/>
      <c r="CC110" s="927"/>
      <c r="CD110" s="927"/>
      <c r="CE110" s="927"/>
      <c r="CF110" s="951">
        <v>99.9</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431</v>
      </c>
      <c r="DM110" s="927"/>
      <c r="DN110" s="927"/>
      <c r="DO110" s="927"/>
      <c r="DP110" s="927"/>
      <c r="DQ110" s="927" t="s">
        <v>391</v>
      </c>
      <c r="DR110" s="927"/>
      <c r="DS110" s="927"/>
      <c r="DT110" s="927"/>
      <c r="DU110" s="927"/>
      <c r="DV110" s="928" t="s">
        <v>431</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430</v>
      </c>
      <c r="AB111" s="1008"/>
      <c r="AC111" s="1008"/>
      <c r="AD111" s="1008"/>
      <c r="AE111" s="1009"/>
      <c r="AF111" s="1010" t="s">
        <v>431</v>
      </c>
      <c r="AG111" s="1008"/>
      <c r="AH111" s="1008"/>
      <c r="AI111" s="1008"/>
      <c r="AJ111" s="1009"/>
      <c r="AK111" s="1010" t="s">
        <v>391</v>
      </c>
      <c r="AL111" s="1008"/>
      <c r="AM111" s="1008"/>
      <c r="AN111" s="1008"/>
      <c r="AO111" s="1009"/>
      <c r="AP111" s="1011" t="s">
        <v>433</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391</v>
      </c>
      <c r="BR111" s="899"/>
      <c r="BS111" s="899"/>
      <c r="BT111" s="899"/>
      <c r="BU111" s="899"/>
      <c r="BV111" s="899" t="s">
        <v>391</v>
      </c>
      <c r="BW111" s="899"/>
      <c r="BX111" s="899"/>
      <c r="BY111" s="899"/>
      <c r="BZ111" s="899"/>
      <c r="CA111" s="899" t="s">
        <v>391</v>
      </c>
      <c r="CB111" s="899"/>
      <c r="CC111" s="899"/>
      <c r="CD111" s="899"/>
      <c r="CE111" s="899"/>
      <c r="CF111" s="960" t="s">
        <v>431</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433</v>
      </c>
      <c r="DM111" s="899"/>
      <c r="DN111" s="899"/>
      <c r="DO111" s="899"/>
      <c r="DP111" s="899"/>
      <c r="DQ111" s="899" t="s">
        <v>391</v>
      </c>
      <c r="DR111" s="899"/>
      <c r="DS111" s="899"/>
      <c r="DT111" s="899"/>
      <c r="DU111" s="899"/>
      <c r="DV111" s="876" t="s">
        <v>391</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438</v>
      </c>
      <c r="AG112" s="862"/>
      <c r="AH112" s="862"/>
      <c r="AI112" s="862"/>
      <c r="AJ112" s="863"/>
      <c r="AK112" s="864" t="s">
        <v>430</v>
      </c>
      <c r="AL112" s="862"/>
      <c r="AM112" s="862"/>
      <c r="AN112" s="862"/>
      <c r="AO112" s="863"/>
      <c r="AP112" s="909" t="s">
        <v>431</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400582</v>
      </c>
      <c r="BR112" s="899"/>
      <c r="BS112" s="899"/>
      <c r="BT112" s="899"/>
      <c r="BU112" s="899"/>
      <c r="BV112" s="899">
        <v>449028</v>
      </c>
      <c r="BW112" s="899"/>
      <c r="BX112" s="899"/>
      <c r="BY112" s="899"/>
      <c r="BZ112" s="899"/>
      <c r="CA112" s="899">
        <v>432130</v>
      </c>
      <c r="CB112" s="899"/>
      <c r="CC112" s="899"/>
      <c r="CD112" s="899"/>
      <c r="CE112" s="899"/>
      <c r="CF112" s="960">
        <v>34</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438</v>
      </c>
      <c r="DM112" s="899"/>
      <c r="DN112" s="899"/>
      <c r="DO112" s="899"/>
      <c r="DP112" s="899"/>
      <c r="DQ112" s="899" t="s">
        <v>431</v>
      </c>
      <c r="DR112" s="899"/>
      <c r="DS112" s="899"/>
      <c r="DT112" s="899"/>
      <c r="DU112" s="899"/>
      <c r="DV112" s="876" t="s">
        <v>431</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120677</v>
      </c>
      <c r="AB113" s="1008"/>
      <c r="AC113" s="1008"/>
      <c r="AD113" s="1008"/>
      <c r="AE113" s="1009"/>
      <c r="AF113" s="1010">
        <v>117393</v>
      </c>
      <c r="AG113" s="1008"/>
      <c r="AH113" s="1008"/>
      <c r="AI113" s="1008"/>
      <c r="AJ113" s="1009"/>
      <c r="AK113" s="1010">
        <v>109327</v>
      </c>
      <c r="AL113" s="1008"/>
      <c r="AM113" s="1008"/>
      <c r="AN113" s="1008"/>
      <c r="AO113" s="1009"/>
      <c r="AP113" s="1011">
        <v>8.6</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172083</v>
      </c>
      <c r="BR113" s="899"/>
      <c r="BS113" s="899"/>
      <c r="BT113" s="899"/>
      <c r="BU113" s="899"/>
      <c r="BV113" s="899">
        <v>144960</v>
      </c>
      <c r="BW113" s="899"/>
      <c r="BX113" s="899"/>
      <c r="BY113" s="899"/>
      <c r="BZ113" s="899"/>
      <c r="CA113" s="899">
        <v>121957</v>
      </c>
      <c r="CB113" s="899"/>
      <c r="CC113" s="899"/>
      <c r="CD113" s="899"/>
      <c r="CE113" s="899"/>
      <c r="CF113" s="960">
        <v>9.6</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431</v>
      </c>
      <c r="DH113" s="862"/>
      <c r="DI113" s="862"/>
      <c r="DJ113" s="862"/>
      <c r="DK113" s="863"/>
      <c r="DL113" s="864" t="s">
        <v>433</v>
      </c>
      <c r="DM113" s="862"/>
      <c r="DN113" s="862"/>
      <c r="DO113" s="862"/>
      <c r="DP113" s="863"/>
      <c r="DQ113" s="864" t="s">
        <v>391</v>
      </c>
      <c r="DR113" s="862"/>
      <c r="DS113" s="862"/>
      <c r="DT113" s="862"/>
      <c r="DU113" s="863"/>
      <c r="DV113" s="909" t="s">
        <v>391</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45314</v>
      </c>
      <c r="AB114" s="862"/>
      <c r="AC114" s="862"/>
      <c r="AD114" s="862"/>
      <c r="AE114" s="863"/>
      <c r="AF114" s="864">
        <v>28144</v>
      </c>
      <c r="AG114" s="862"/>
      <c r="AH114" s="862"/>
      <c r="AI114" s="862"/>
      <c r="AJ114" s="863"/>
      <c r="AK114" s="864">
        <v>27312</v>
      </c>
      <c r="AL114" s="862"/>
      <c r="AM114" s="862"/>
      <c r="AN114" s="862"/>
      <c r="AO114" s="863"/>
      <c r="AP114" s="909">
        <v>2.2000000000000002</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378324</v>
      </c>
      <c r="BR114" s="899"/>
      <c r="BS114" s="899"/>
      <c r="BT114" s="899"/>
      <c r="BU114" s="899"/>
      <c r="BV114" s="899">
        <v>396569</v>
      </c>
      <c r="BW114" s="899"/>
      <c r="BX114" s="899"/>
      <c r="BY114" s="899"/>
      <c r="BZ114" s="899"/>
      <c r="CA114" s="899">
        <v>351480</v>
      </c>
      <c r="CB114" s="899"/>
      <c r="CC114" s="899"/>
      <c r="CD114" s="899"/>
      <c r="CE114" s="899"/>
      <c r="CF114" s="960">
        <v>27.7</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431</v>
      </c>
      <c r="DH114" s="862"/>
      <c r="DI114" s="862"/>
      <c r="DJ114" s="862"/>
      <c r="DK114" s="863"/>
      <c r="DL114" s="864" t="s">
        <v>431</v>
      </c>
      <c r="DM114" s="862"/>
      <c r="DN114" s="862"/>
      <c r="DO114" s="862"/>
      <c r="DP114" s="863"/>
      <c r="DQ114" s="864" t="s">
        <v>431</v>
      </c>
      <c r="DR114" s="862"/>
      <c r="DS114" s="862"/>
      <c r="DT114" s="862"/>
      <c r="DU114" s="863"/>
      <c r="DV114" s="909" t="s">
        <v>391</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391</v>
      </c>
      <c r="AG115" s="1008"/>
      <c r="AH115" s="1008"/>
      <c r="AI115" s="1008"/>
      <c r="AJ115" s="1009"/>
      <c r="AK115" s="1010" t="s">
        <v>438</v>
      </c>
      <c r="AL115" s="1008"/>
      <c r="AM115" s="1008"/>
      <c r="AN115" s="1008"/>
      <c r="AO115" s="1009"/>
      <c r="AP115" s="1011" t="s">
        <v>433</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391</v>
      </c>
      <c r="BW115" s="899"/>
      <c r="BX115" s="899"/>
      <c r="BY115" s="899"/>
      <c r="BZ115" s="899"/>
      <c r="CA115" s="899" t="s">
        <v>431</v>
      </c>
      <c r="CB115" s="899"/>
      <c r="CC115" s="899"/>
      <c r="CD115" s="899"/>
      <c r="CE115" s="899"/>
      <c r="CF115" s="960" t="s">
        <v>431</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431</v>
      </c>
      <c r="DH115" s="862"/>
      <c r="DI115" s="862"/>
      <c r="DJ115" s="862"/>
      <c r="DK115" s="863"/>
      <c r="DL115" s="864" t="s">
        <v>431</v>
      </c>
      <c r="DM115" s="862"/>
      <c r="DN115" s="862"/>
      <c r="DO115" s="862"/>
      <c r="DP115" s="863"/>
      <c r="DQ115" s="864" t="s">
        <v>391</v>
      </c>
      <c r="DR115" s="862"/>
      <c r="DS115" s="862"/>
      <c r="DT115" s="862"/>
      <c r="DU115" s="863"/>
      <c r="DV115" s="909" t="s">
        <v>430</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241</v>
      </c>
      <c r="AB116" s="862"/>
      <c r="AC116" s="862"/>
      <c r="AD116" s="862"/>
      <c r="AE116" s="863"/>
      <c r="AF116" s="864">
        <v>271</v>
      </c>
      <c r="AG116" s="862"/>
      <c r="AH116" s="862"/>
      <c r="AI116" s="862"/>
      <c r="AJ116" s="863"/>
      <c r="AK116" s="864">
        <v>380</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438</v>
      </c>
      <c r="BW116" s="899"/>
      <c r="BX116" s="899"/>
      <c r="BY116" s="899"/>
      <c r="BZ116" s="899"/>
      <c r="CA116" s="899" t="s">
        <v>431</v>
      </c>
      <c r="CB116" s="899"/>
      <c r="CC116" s="899"/>
      <c r="CD116" s="899"/>
      <c r="CE116" s="899"/>
      <c r="CF116" s="960" t="s">
        <v>391</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391</v>
      </c>
      <c r="DH116" s="862"/>
      <c r="DI116" s="862"/>
      <c r="DJ116" s="862"/>
      <c r="DK116" s="863"/>
      <c r="DL116" s="864" t="s">
        <v>431</v>
      </c>
      <c r="DM116" s="862"/>
      <c r="DN116" s="862"/>
      <c r="DO116" s="862"/>
      <c r="DP116" s="863"/>
      <c r="DQ116" s="864" t="s">
        <v>433</v>
      </c>
      <c r="DR116" s="862"/>
      <c r="DS116" s="862"/>
      <c r="DT116" s="862"/>
      <c r="DU116" s="863"/>
      <c r="DV116" s="909" t="s">
        <v>391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397321</v>
      </c>
      <c r="AB117" s="994"/>
      <c r="AC117" s="994"/>
      <c r="AD117" s="994"/>
      <c r="AE117" s="995"/>
      <c r="AF117" s="996">
        <v>350304</v>
      </c>
      <c r="AG117" s="994"/>
      <c r="AH117" s="994"/>
      <c r="AI117" s="994"/>
      <c r="AJ117" s="995"/>
      <c r="AK117" s="996">
        <v>317367</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431</v>
      </c>
      <c r="BR117" s="899"/>
      <c r="BS117" s="899"/>
      <c r="BT117" s="899"/>
      <c r="BU117" s="899"/>
      <c r="BV117" s="899" t="s">
        <v>431</v>
      </c>
      <c r="BW117" s="899"/>
      <c r="BX117" s="899"/>
      <c r="BY117" s="899"/>
      <c r="BZ117" s="899"/>
      <c r="CA117" s="899" t="s">
        <v>431</v>
      </c>
      <c r="CB117" s="899"/>
      <c r="CC117" s="899"/>
      <c r="CD117" s="899"/>
      <c r="CE117" s="899"/>
      <c r="CF117" s="960" t="s">
        <v>431</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431</v>
      </c>
      <c r="DH117" s="862"/>
      <c r="DI117" s="862"/>
      <c r="DJ117" s="862"/>
      <c r="DK117" s="863"/>
      <c r="DL117" s="864" t="s">
        <v>431</v>
      </c>
      <c r="DM117" s="862"/>
      <c r="DN117" s="862"/>
      <c r="DO117" s="862"/>
      <c r="DP117" s="863"/>
      <c r="DQ117" s="864" t="s">
        <v>391</v>
      </c>
      <c r="DR117" s="862"/>
      <c r="DS117" s="862"/>
      <c r="DT117" s="862"/>
      <c r="DU117" s="863"/>
      <c r="DV117" s="909" t="s">
        <v>431</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307</v>
      </c>
      <c r="AG118" s="987"/>
      <c r="AH118" s="987"/>
      <c r="AI118" s="987"/>
      <c r="AJ118" s="988"/>
      <c r="AK118" s="989" t="s">
        <v>306</v>
      </c>
      <c r="AL118" s="987"/>
      <c r="AM118" s="987"/>
      <c r="AN118" s="987"/>
      <c r="AO118" s="988"/>
      <c r="AP118" s="990" t="s">
        <v>424</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431</v>
      </c>
      <c r="BR118" s="930"/>
      <c r="BS118" s="930"/>
      <c r="BT118" s="930"/>
      <c r="BU118" s="930"/>
      <c r="BV118" s="930" t="s">
        <v>431</v>
      </c>
      <c r="BW118" s="930"/>
      <c r="BX118" s="930"/>
      <c r="BY118" s="930"/>
      <c r="BZ118" s="930"/>
      <c r="CA118" s="930" t="s">
        <v>431</v>
      </c>
      <c r="CB118" s="930"/>
      <c r="CC118" s="930"/>
      <c r="CD118" s="930"/>
      <c r="CE118" s="930"/>
      <c r="CF118" s="960" t="s">
        <v>431</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431</v>
      </c>
      <c r="DH118" s="862"/>
      <c r="DI118" s="862"/>
      <c r="DJ118" s="862"/>
      <c r="DK118" s="863"/>
      <c r="DL118" s="864" t="s">
        <v>431</v>
      </c>
      <c r="DM118" s="862"/>
      <c r="DN118" s="862"/>
      <c r="DO118" s="862"/>
      <c r="DP118" s="863"/>
      <c r="DQ118" s="864" t="s">
        <v>431</v>
      </c>
      <c r="DR118" s="862"/>
      <c r="DS118" s="862"/>
      <c r="DT118" s="862"/>
      <c r="DU118" s="863"/>
      <c r="DV118" s="909" t="s">
        <v>391</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391</v>
      </c>
      <c r="AB119" s="980"/>
      <c r="AC119" s="980"/>
      <c r="AD119" s="980"/>
      <c r="AE119" s="981"/>
      <c r="AF119" s="982" t="s">
        <v>431</v>
      </c>
      <c r="AG119" s="980"/>
      <c r="AH119" s="980"/>
      <c r="AI119" s="980"/>
      <c r="AJ119" s="981"/>
      <c r="AK119" s="982" t="s">
        <v>391</v>
      </c>
      <c r="AL119" s="980"/>
      <c r="AM119" s="980"/>
      <c r="AN119" s="980"/>
      <c r="AO119" s="981"/>
      <c r="AP119" s="983" t="s">
        <v>431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458</v>
      </c>
      <c r="BP119" s="963"/>
      <c r="BQ119" s="967">
        <v>2383528</v>
      </c>
      <c r="BR119" s="930"/>
      <c r="BS119" s="930"/>
      <c r="BT119" s="930"/>
      <c r="BU119" s="930"/>
      <c r="BV119" s="930">
        <v>2327362</v>
      </c>
      <c r="BW119" s="930"/>
      <c r="BX119" s="930"/>
      <c r="BY119" s="930"/>
      <c r="BZ119" s="930"/>
      <c r="CA119" s="930">
        <v>2174417</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391</v>
      </c>
      <c r="DH119" s="845"/>
      <c r="DI119" s="845"/>
      <c r="DJ119" s="845"/>
      <c r="DK119" s="846"/>
      <c r="DL119" s="847" t="s">
        <v>431</v>
      </c>
      <c r="DM119" s="845"/>
      <c r="DN119" s="845"/>
      <c r="DO119" s="845"/>
      <c r="DP119" s="846"/>
      <c r="DQ119" s="847" t="s">
        <v>431</v>
      </c>
      <c r="DR119" s="845"/>
      <c r="DS119" s="845"/>
      <c r="DT119" s="845"/>
      <c r="DU119" s="846"/>
      <c r="DV119" s="933" t="s">
        <v>431</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431</v>
      </c>
      <c r="AB120" s="862"/>
      <c r="AC120" s="862"/>
      <c r="AD120" s="862"/>
      <c r="AE120" s="863"/>
      <c r="AF120" s="864" t="s">
        <v>431</v>
      </c>
      <c r="AG120" s="862"/>
      <c r="AH120" s="862"/>
      <c r="AI120" s="862"/>
      <c r="AJ120" s="863"/>
      <c r="AK120" s="864" t="s">
        <v>431</v>
      </c>
      <c r="AL120" s="862"/>
      <c r="AM120" s="862"/>
      <c r="AN120" s="862"/>
      <c r="AO120" s="863"/>
      <c r="AP120" s="909" t="s">
        <v>391</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1837193</v>
      </c>
      <c r="BR120" s="927"/>
      <c r="BS120" s="927"/>
      <c r="BT120" s="927"/>
      <c r="BU120" s="927"/>
      <c r="BV120" s="927">
        <v>1837736</v>
      </c>
      <c r="BW120" s="927"/>
      <c r="BX120" s="927"/>
      <c r="BY120" s="927"/>
      <c r="BZ120" s="927"/>
      <c r="CA120" s="927">
        <v>1847824</v>
      </c>
      <c r="CB120" s="927"/>
      <c r="CC120" s="927"/>
      <c r="CD120" s="927"/>
      <c r="CE120" s="927"/>
      <c r="CF120" s="951">
        <v>145.5</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v>271768</v>
      </c>
      <c r="DH120" s="927"/>
      <c r="DI120" s="927"/>
      <c r="DJ120" s="927"/>
      <c r="DK120" s="927"/>
      <c r="DL120" s="927">
        <v>320553</v>
      </c>
      <c r="DM120" s="927"/>
      <c r="DN120" s="927"/>
      <c r="DO120" s="927"/>
      <c r="DP120" s="927"/>
      <c r="DQ120" s="927">
        <v>329595</v>
      </c>
      <c r="DR120" s="927"/>
      <c r="DS120" s="927"/>
      <c r="DT120" s="927"/>
      <c r="DU120" s="927"/>
      <c r="DV120" s="928">
        <v>26</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431</v>
      </c>
      <c r="AB121" s="862"/>
      <c r="AC121" s="862"/>
      <c r="AD121" s="862"/>
      <c r="AE121" s="863"/>
      <c r="AF121" s="864" t="s">
        <v>431</v>
      </c>
      <c r="AG121" s="862"/>
      <c r="AH121" s="862"/>
      <c r="AI121" s="862"/>
      <c r="AJ121" s="863"/>
      <c r="AK121" s="864" t="s">
        <v>431</v>
      </c>
      <c r="AL121" s="862"/>
      <c r="AM121" s="862"/>
      <c r="AN121" s="862"/>
      <c r="AO121" s="863"/>
      <c r="AP121" s="909" t="s">
        <v>431</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1842</v>
      </c>
      <c r="BR121" s="899"/>
      <c r="BS121" s="899"/>
      <c r="BT121" s="899"/>
      <c r="BU121" s="899"/>
      <c r="BV121" s="899">
        <v>579</v>
      </c>
      <c r="BW121" s="899"/>
      <c r="BX121" s="899"/>
      <c r="BY121" s="899"/>
      <c r="BZ121" s="899"/>
      <c r="CA121" s="899" t="s">
        <v>391</v>
      </c>
      <c r="CB121" s="899"/>
      <c r="CC121" s="899"/>
      <c r="CD121" s="899"/>
      <c r="CE121" s="899"/>
      <c r="CF121" s="960" t="s">
        <v>431</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v>128814</v>
      </c>
      <c r="DH121" s="899"/>
      <c r="DI121" s="899"/>
      <c r="DJ121" s="899"/>
      <c r="DK121" s="899"/>
      <c r="DL121" s="899">
        <v>128475</v>
      </c>
      <c r="DM121" s="899"/>
      <c r="DN121" s="899"/>
      <c r="DO121" s="899"/>
      <c r="DP121" s="899"/>
      <c r="DQ121" s="899">
        <v>102535</v>
      </c>
      <c r="DR121" s="899"/>
      <c r="DS121" s="899"/>
      <c r="DT121" s="899"/>
      <c r="DU121" s="899"/>
      <c r="DV121" s="876">
        <v>8.1</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431</v>
      </c>
      <c r="AB122" s="862"/>
      <c r="AC122" s="862"/>
      <c r="AD122" s="862"/>
      <c r="AE122" s="863"/>
      <c r="AF122" s="864" t="s">
        <v>391</v>
      </c>
      <c r="AG122" s="862"/>
      <c r="AH122" s="862"/>
      <c r="AI122" s="862"/>
      <c r="AJ122" s="863"/>
      <c r="AK122" s="864" t="s">
        <v>438</v>
      </c>
      <c r="AL122" s="862"/>
      <c r="AM122" s="862"/>
      <c r="AN122" s="862"/>
      <c r="AO122" s="863"/>
      <c r="AP122" s="909" t="s">
        <v>431</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2199646</v>
      </c>
      <c r="BR122" s="930"/>
      <c r="BS122" s="930"/>
      <c r="BT122" s="930"/>
      <c r="BU122" s="930"/>
      <c r="BV122" s="930">
        <v>1921520</v>
      </c>
      <c r="BW122" s="930"/>
      <c r="BX122" s="930"/>
      <c r="BY122" s="930"/>
      <c r="BZ122" s="930"/>
      <c r="CA122" s="930">
        <v>1788608</v>
      </c>
      <c r="CB122" s="930"/>
      <c r="CC122" s="930"/>
      <c r="CD122" s="930"/>
      <c r="CE122" s="930"/>
      <c r="CF122" s="931">
        <v>140.9</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t="s">
        <v>431</v>
      </c>
      <c r="DH122" s="899"/>
      <c r="DI122" s="899"/>
      <c r="DJ122" s="899"/>
      <c r="DK122" s="899"/>
      <c r="DL122" s="899" t="s">
        <v>431</v>
      </c>
      <c r="DM122" s="899"/>
      <c r="DN122" s="899"/>
      <c r="DO122" s="899"/>
      <c r="DP122" s="899"/>
      <c r="DQ122" s="899" t="s">
        <v>431</v>
      </c>
      <c r="DR122" s="899"/>
      <c r="DS122" s="899"/>
      <c r="DT122" s="899"/>
      <c r="DU122" s="899"/>
      <c r="DV122" s="876" t="s">
        <v>431</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391</v>
      </c>
      <c r="AB123" s="862"/>
      <c r="AC123" s="862"/>
      <c r="AD123" s="862"/>
      <c r="AE123" s="863"/>
      <c r="AF123" s="864" t="s">
        <v>431</v>
      </c>
      <c r="AG123" s="862"/>
      <c r="AH123" s="862"/>
      <c r="AI123" s="862"/>
      <c r="AJ123" s="863"/>
      <c r="AK123" s="864" t="s">
        <v>431</v>
      </c>
      <c r="AL123" s="862"/>
      <c r="AM123" s="862"/>
      <c r="AN123" s="862"/>
      <c r="AO123" s="863"/>
      <c r="AP123" s="909" t="s">
        <v>431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4038681</v>
      </c>
      <c r="BR123" s="918"/>
      <c r="BS123" s="918"/>
      <c r="BT123" s="918"/>
      <c r="BU123" s="918"/>
      <c r="BV123" s="918">
        <v>3759835</v>
      </c>
      <c r="BW123" s="918"/>
      <c r="BX123" s="918"/>
      <c r="BY123" s="918"/>
      <c r="BZ123" s="918"/>
      <c r="CA123" s="918">
        <v>3636432</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431</v>
      </c>
      <c r="DH123" s="862"/>
      <c r="DI123" s="862"/>
      <c r="DJ123" s="862"/>
      <c r="DK123" s="863"/>
      <c r="DL123" s="864" t="s">
        <v>431</v>
      </c>
      <c r="DM123" s="862"/>
      <c r="DN123" s="862"/>
      <c r="DO123" s="862"/>
      <c r="DP123" s="863"/>
      <c r="DQ123" s="864" t="s">
        <v>431</v>
      </c>
      <c r="DR123" s="862"/>
      <c r="DS123" s="862"/>
      <c r="DT123" s="862"/>
      <c r="DU123" s="863"/>
      <c r="DV123" s="909" t="s">
        <v>391</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431</v>
      </c>
      <c r="AB124" s="862"/>
      <c r="AC124" s="862"/>
      <c r="AD124" s="862"/>
      <c r="AE124" s="863"/>
      <c r="AF124" s="864" t="s">
        <v>431</v>
      </c>
      <c r="AG124" s="862"/>
      <c r="AH124" s="862"/>
      <c r="AI124" s="862"/>
      <c r="AJ124" s="863"/>
      <c r="AK124" s="864" t="s">
        <v>431</v>
      </c>
      <c r="AL124" s="862"/>
      <c r="AM124" s="862"/>
      <c r="AN124" s="862"/>
      <c r="AO124" s="863"/>
      <c r="AP124" s="909" t="s">
        <v>431</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431</v>
      </c>
      <c r="BR124" s="916"/>
      <c r="BS124" s="916"/>
      <c r="BT124" s="916"/>
      <c r="BU124" s="916"/>
      <c r="BV124" s="916" t="s">
        <v>431</v>
      </c>
      <c r="BW124" s="916"/>
      <c r="BX124" s="916"/>
      <c r="BY124" s="916"/>
      <c r="BZ124" s="916"/>
      <c r="CA124" s="916" t="s">
        <v>438</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438</v>
      </c>
      <c r="DH124" s="845"/>
      <c r="DI124" s="845"/>
      <c r="DJ124" s="845"/>
      <c r="DK124" s="846"/>
      <c r="DL124" s="847" t="s">
        <v>438</v>
      </c>
      <c r="DM124" s="845"/>
      <c r="DN124" s="845"/>
      <c r="DO124" s="845"/>
      <c r="DP124" s="846"/>
      <c r="DQ124" s="847" t="s">
        <v>438</v>
      </c>
      <c r="DR124" s="845"/>
      <c r="DS124" s="845"/>
      <c r="DT124" s="845"/>
      <c r="DU124" s="846"/>
      <c r="DV124" s="933" t="s">
        <v>438</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391</v>
      </c>
      <c r="AB125" s="862"/>
      <c r="AC125" s="862"/>
      <c r="AD125" s="862"/>
      <c r="AE125" s="863"/>
      <c r="AF125" s="864" t="s">
        <v>438</v>
      </c>
      <c r="AG125" s="862"/>
      <c r="AH125" s="862"/>
      <c r="AI125" s="862"/>
      <c r="AJ125" s="863"/>
      <c r="AK125" s="864" t="s">
        <v>438</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438</v>
      </c>
      <c r="DM125" s="927"/>
      <c r="DN125" s="927"/>
      <c r="DO125" s="927"/>
      <c r="DP125" s="927"/>
      <c r="DQ125" s="927" t="s">
        <v>438</v>
      </c>
      <c r="DR125" s="927"/>
      <c r="DS125" s="927"/>
      <c r="DT125" s="927"/>
      <c r="DU125" s="927"/>
      <c r="DV125" s="928" t="s">
        <v>438</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438</v>
      </c>
      <c r="AB126" s="862"/>
      <c r="AC126" s="862"/>
      <c r="AD126" s="862"/>
      <c r="AE126" s="863"/>
      <c r="AF126" s="864" t="s">
        <v>438</v>
      </c>
      <c r="AG126" s="862"/>
      <c r="AH126" s="862"/>
      <c r="AI126" s="862"/>
      <c r="AJ126" s="863"/>
      <c r="AK126" s="864" t="s">
        <v>438</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438</v>
      </c>
      <c r="DM126" s="899"/>
      <c r="DN126" s="899"/>
      <c r="DO126" s="899"/>
      <c r="DP126" s="899"/>
      <c r="DQ126" s="899" t="s">
        <v>438</v>
      </c>
      <c r="DR126" s="899"/>
      <c r="DS126" s="899"/>
      <c r="DT126" s="899"/>
      <c r="DU126" s="899"/>
      <c r="DV126" s="876" t="s">
        <v>438</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438</v>
      </c>
      <c r="AG127" s="862"/>
      <c r="AH127" s="862"/>
      <c r="AI127" s="862"/>
      <c r="AJ127" s="863"/>
      <c r="AK127" s="864" t="s">
        <v>438</v>
      </c>
      <c r="AL127" s="862"/>
      <c r="AM127" s="862"/>
      <c r="AN127" s="862"/>
      <c r="AO127" s="863"/>
      <c r="AP127" s="909" t="s">
        <v>438</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438</v>
      </c>
      <c r="DM127" s="899"/>
      <c r="DN127" s="899"/>
      <c r="DO127" s="899"/>
      <c r="DP127" s="899"/>
      <c r="DQ127" s="899" t="s">
        <v>438</v>
      </c>
      <c r="DR127" s="899"/>
      <c r="DS127" s="899"/>
      <c r="DT127" s="899"/>
      <c r="DU127" s="899"/>
      <c r="DV127" s="876" t="s">
        <v>438</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262</v>
      </c>
      <c r="AB128" s="883"/>
      <c r="AC128" s="883"/>
      <c r="AD128" s="883"/>
      <c r="AE128" s="884"/>
      <c r="AF128" s="885">
        <v>1745</v>
      </c>
      <c r="AG128" s="883"/>
      <c r="AH128" s="883"/>
      <c r="AI128" s="883"/>
      <c r="AJ128" s="884"/>
      <c r="AK128" s="885">
        <v>1547</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484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433</v>
      </c>
      <c r="DH128" s="873"/>
      <c r="DI128" s="873"/>
      <c r="DJ128" s="873"/>
      <c r="DK128" s="873"/>
      <c r="DL128" s="873" t="s">
        <v>486</v>
      </c>
      <c r="DM128" s="873"/>
      <c r="DN128" s="873"/>
      <c r="DO128" s="873"/>
      <c r="DP128" s="873"/>
      <c r="DQ128" s="873" t="s">
        <v>433</v>
      </c>
      <c r="DR128" s="873"/>
      <c r="DS128" s="873"/>
      <c r="DT128" s="873"/>
      <c r="DU128" s="873"/>
      <c r="DV128" s="874" t="s">
        <v>433</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1564683</v>
      </c>
      <c r="AB129" s="862"/>
      <c r="AC129" s="862"/>
      <c r="AD129" s="862"/>
      <c r="AE129" s="863"/>
      <c r="AF129" s="864">
        <v>1524475</v>
      </c>
      <c r="AG129" s="862"/>
      <c r="AH129" s="862"/>
      <c r="AI129" s="862"/>
      <c r="AJ129" s="863"/>
      <c r="AK129" s="864">
        <v>1501992</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433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271806</v>
      </c>
      <c r="AB130" s="862"/>
      <c r="AC130" s="862"/>
      <c r="AD130" s="862"/>
      <c r="AE130" s="863"/>
      <c r="AF130" s="864">
        <v>254966</v>
      </c>
      <c r="AG130" s="862"/>
      <c r="AH130" s="862"/>
      <c r="AI130" s="862"/>
      <c r="AJ130" s="863"/>
      <c r="AK130" s="864">
        <v>232401</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1292877</v>
      </c>
      <c r="AB131" s="845"/>
      <c r="AC131" s="845"/>
      <c r="AD131" s="845"/>
      <c r="AE131" s="846"/>
      <c r="AF131" s="847">
        <v>1269509</v>
      </c>
      <c r="AG131" s="845"/>
      <c r="AH131" s="845"/>
      <c r="AI131" s="845"/>
      <c r="AJ131" s="846"/>
      <c r="AK131" s="847">
        <v>1269591</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486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9.6879285500000005</v>
      </c>
      <c r="AB132" s="825"/>
      <c r="AC132" s="825"/>
      <c r="AD132" s="825"/>
      <c r="AE132" s="826"/>
      <c r="AF132" s="827">
        <v>7.3723778250000001</v>
      </c>
      <c r="AG132" s="825"/>
      <c r="AH132" s="825"/>
      <c r="AI132" s="825"/>
      <c r="AJ132" s="826"/>
      <c r="AK132" s="827">
        <v>6.5705412220000001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9.8000000000000007</v>
      </c>
      <c r="AB133" s="804"/>
      <c r="AC133" s="804"/>
      <c r="AD133" s="804"/>
      <c r="AE133" s="805"/>
      <c r="AF133" s="803">
        <v>8.9</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DfFXPvU9KOERv8CSHADxxv+IXbHh8CYOT9NebhbYgYeTzAftSFhu31LHEygSMvnhCyjo7lNrxxyPBtyFzgHdA==" saltValue="FiWUjfmADpme+vx4Stud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B61" zoomScaleNormal="85" zoomScaleSheetLayoutView="100" workbookViewId="0">
      <selection activeCell="H63" sqref="H6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Dp4PsugPn9t1OkZgqy/Sg7qHav1SV2imaEGuxTKg7GFv58aaUgen/JLoBmkPeO2HP2RBJZmtWftOKh78o1jZw==" saltValue="dMyzVs5EYStYiFE6nG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B50" zoomScaleNormal="100" zoomScaleSheetLayoutView="55" workbookViewId="0">
      <selection activeCell="H63" sqref="H6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NPLA50vL+Mx7AKqvWRsfXRblcpr7rUjfPNuG6yGe8+HlqnkVpP3EbpHcpP7BVf9MTrV+QbQGZ5pAm/tQm5Mxw==" saltValue="QnfEnXaO1wWn2WmebbPk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A31" zoomScale="70" zoomScaleSheetLayoutView="70" workbookViewId="0">
      <selection activeCell="H63" sqref="H6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505</v>
      </c>
      <c r="AL9" s="1233"/>
      <c r="AM9" s="1233"/>
      <c r="AN9" s="1234"/>
      <c r="AO9" s="313">
        <v>361724</v>
      </c>
      <c r="AP9" s="313">
        <v>184553</v>
      </c>
      <c r="AQ9" s="314">
        <v>198046</v>
      </c>
      <c r="AR9" s="315">
        <v>-6.8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506</v>
      </c>
      <c r="AL10" s="1233"/>
      <c r="AM10" s="1233"/>
      <c r="AN10" s="1234"/>
      <c r="AO10" s="316">
        <v>26209</v>
      </c>
      <c r="AP10" s="316">
        <v>13372</v>
      </c>
      <c r="AQ10" s="317">
        <v>23470</v>
      </c>
      <c r="AR10" s="318">
        <v>-43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507</v>
      </c>
      <c r="AL11" s="1233"/>
      <c r="AM11" s="1233"/>
      <c r="AN11" s="1234"/>
      <c r="AO11" s="316">
        <v>163651</v>
      </c>
      <c r="AP11" s="316">
        <v>83495</v>
      </c>
      <c r="AQ11" s="317">
        <v>31217</v>
      </c>
      <c r="AR11" s="318">
        <v>167.5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508</v>
      </c>
      <c r="AL12" s="1233"/>
      <c r="AM12" s="1233"/>
      <c r="AN12" s="1234"/>
      <c r="AO12" s="316">
        <v>4864</v>
      </c>
      <c r="AP12" s="316">
        <v>2482</v>
      </c>
      <c r="AQ12" s="317">
        <v>3147</v>
      </c>
      <c r="AR12" s="318">
        <v>-21.1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509</v>
      </c>
      <c r="AL13" s="1233"/>
      <c r="AM13" s="1233"/>
      <c r="AN13" s="123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511</v>
      </c>
      <c r="AL14" s="1233"/>
      <c r="AM14" s="1233"/>
      <c r="AN14" s="1234"/>
      <c r="AO14" s="316">
        <v>33501</v>
      </c>
      <c r="AP14" s="316">
        <v>17092</v>
      </c>
      <c r="AQ14" s="317">
        <v>10757</v>
      </c>
      <c r="AR14" s="318">
        <v>58.9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512</v>
      </c>
      <c r="AL15" s="1233"/>
      <c r="AM15" s="1233"/>
      <c r="AN15" s="1234"/>
      <c r="AO15" s="316">
        <v>15073</v>
      </c>
      <c r="AP15" s="316">
        <v>7690</v>
      </c>
      <c r="AQ15" s="317">
        <v>4810</v>
      </c>
      <c r="AR15" s="318">
        <v>59.9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513</v>
      </c>
      <c r="AL16" s="1236"/>
      <c r="AM16" s="1236"/>
      <c r="AN16" s="1237"/>
      <c r="AO16" s="316">
        <v>-36691</v>
      </c>
      <c r="AP16" s="316">
        <v>-18720</v>
      </c>
      <c r="AQ16" s="317">
        <v>-18847</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187</v>
      </c>
      <c r="AL17" s="1236"/>
      <c r="AM17" s="1236"/>
      <c r="AN17" s="1237"/>
      <c r="AO17" s="316">
        <v>568331</v>
      </c>
      <c r="AP17" s="316">
        <v>289965</v>
      </c>
      <c r="AQ17" s="317">
        <v>252599</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518</v>
      </c>
      <c r="AL21" s="1230"/>
      <c r="AM21" s="1230"/>
      <c r="AN21" s="1231"/>
      <c r="AO21" s="328">
        <v>21.94</v>
      </c>
      <c r="AP21" s="329">
        <v>22.36</v>
      </c>
      <c r="AQ21" s="330">
        <v>-0.42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519</v>
      </c>
      <c r="AL22" s="1230"/>
      <c r="AM22" s="1230"/>
      <c r="AN22" s="1231"/>
      <c r="AO22" s="333">
        <v>95.7</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523</v>
      </c>
      <c r="AL32" s="1221"/>
      <c r="AM32" s="1221"/>
      <c r="AN32" s="1222"/>
      <c r="AO32" s="343">
        <v>180348</v>
      </c>
      <c r="AP32" s="343">
        <v>92014</v>
      </c>
      <c r="AQ32" s="344">
        <v>139617</v>
      </c>
      <c r="AR32" s="345">
        <v>-34.1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524</v>
      </c>
      <c r="AL33" s="1221"/>
      <c r="AM33" s="1221"/>
      <c r="AN33" s="122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525</v>
      </c>
      <c r="AL34" s="1221"/>
      <c r="AM34" s="1221"/>
      <c r="AN34" s="1222"/>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526</v>
      </c>
      <c r="AL35" s="1221"/>
      <c r="AM35" s="1221"/>
      <c r="AN35" s="1222"/>
      <c r="AO35" s="343">
        <v>109327</v>
      </c>
      <c r="AP35" s="343">
        <v>55779</v>
      </c>
      <c r="AQ35" s="344">
        <v>32699</v>
      </c>
      <c r="AR35" s="345">
        <v>70.599999999999994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527</v>
      </c>
      <c r="AL36" s="1221"/>
      <c r="AM36" s="1221"/>
      <c r="AN36" s="1222"/>
      <c r="AO36" s="343">
        <v>27312</v>
      </c>
      <c r="AP36" s="343">
        <v>13935</v>
      </c>
      <c r="AQ36" s="344">
        <v>4068</v>
      </c>
      <c r="AR36" s="345">
        <v>242.6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528</v>
      </c>
      <c r="AL37" s="1221"/>
      <c r="AM37" s="1221"/>
      <c r="AN37" s="1222"/>
      <c r="AO37" s="343" t="s">
        <v>510</v>
      </c>
      <c r="AP37" s="343" t="s">
        <v>510</v>
      </c>
      <c r="AQ37" s="344">
        <v>1263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529</v>
      </c>
      <c r="AL38" s="1224"/>
      <c r="AM38" s="1224"/>
      <c r="AN38" s="1225"/>
      <c r="AO38" s="346">
        <v>380</v>
      </c>
      <c r="AP38" s="346">
        <v>194</v>
      </c>
      <c r="AQ38" s="347">
        <v>23</v>
      </c>
      <c r="AR38" s="335">
        <v>743.5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530</v>
      </c>
      <c r="AL39" s="1224"/>
      <c r="AM39" s="1224"/>
      <c r="AN39" s="1225"/>
      <c r="AO39" s="343">
        <v>-1547</v>
      </c>
      <c r="AP39" s="343">
        <v>-789</v>
      </c>
      <c r="AQ39" s="344">
        <v>-8148</v>
      </c>
      <c r="AR39" s="345">
        <v>-90.3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531</v>
      </c>
      <c r="AL40" s="1221"/>
      <c r="AM40" s="1221"/>
      <c r="AN40" s="1222"/>
      <c r="AO40" s="343">
        <v>-232401</v>
      </c>
      <c r="AP40" s="343">
        <v>-118572</v>
      </c>
      <c r="AQ40" s="344">
        <v>-124721</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299</v>
      </c>
      <c r="AL41" s="1227"/>
      <c r="AM41" s="1227"/>
      <c r="AN41" s="1228"/>
      <c r="AO41" s="343">
        <v>83419</v>
      </c>
      <c r="AP41" s="343">
        <v>42561</v>
      </c>
      <c r="AQ41" s="344">
        <v>44807</v>
      </c>
      <c r="AR41" s="345">
        <v>-5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500</v>
      </c>
      <c r="AN49" s="1215" t="s">
        <v>535</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394140</v>
      </c>
      <c r="AN51" s="365">
        <v>176191</v>
      </c>
      <c r="AO51" s="366">
        <v>17.2</v>
      </c>
      <c r="AP51" s="367">
        <v>280458</v>
      </c>
      <c r="AQ51" s="368">
        <v>-15.8</v>
      </c>
      <c r="AR51" s="369">
        <v>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342955</v>
      </c>
      <c r="AN52" s="373">
        <v>153310</v>
      </c>
      <c r="AO52" s="374">
        <v>13.1</v>
      </c>
      <c r="AP52" s="375">
        <v>127286</v>
      </c>
      <c r="AQ52" s="376">
        <v>0.4</v>
      </c>
      <c r="AR52" s="377">
        <v>12.7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345384</v>
      </c>
      <c r="AN53" s="365">
        <v>160345</v>
      </c>
      <c r="AO53" s="366">
        <v>-9</v>
      </c>
      <c r="AP53" s="367">
        <v>291945</v>
      </c>
      <c r="AQ53" s="368">
        <v>4.0999999999999996</v>
      </c>
      <c r="AR53" s="369">
        <v>-13.1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269996</v>
      </c>
      <c r="AN54" s="373">
        <v>125346</v>
      </c>
      <c r="AO54" s="374">
        <v>-18.2</v>
      </c>
      <c r="AP54" s="375">
        <v>127651</v>
      </c>
      <c r="AQ54" s="376">
        <v>0.3</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343165</v>
      </c>
      <c r="AN55" s="365">
        <v>163256</v>
      </c>
      <c r="AO55" s="366">
        <v>1.8</v>
      </c>
      <c r="AP55" s="367">
        <v>291173</v>
      </c>
      <c r="AQ55" s="368">
        <v>-0.3</v>
      </c>
      <c r="AR55" s="369">
        <v>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165232</v>
      </c>
      <c r="AN56" s="373">
        <v>78607</v>
      </c>
      <c r="AO56" s="374">
        <v>-37.299999999999997</v>
      </c>
      <c r="AP56" s="375">
        <v>119071</v>
      </c>
      <c r="AQ56" s="376">
        <v>-6.7</v>
      </c>
      <c r="AR56" s="377">
        <v>-30.6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323065</v>
      </c>
      <c r="AN57" s="365">
        <v>158210</v>
      </c>
      <c r="AO57" s="366">
        <v>-3.1</v>
      </c>
      <c r="AP57" s="367">
        <v>271581</v>
      </c>
      <c r="AQ57" s="368">
        <v>-6.7</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224207</v>
      </c>
      <c r="AN58" s="373">
        <v>109798</v>
      </c>
      <c r="AO58" s="374">
        <v>39.700000000000003</v>
      </c>
      <c r="AP58" s="375">
        <v>117844</v>
      </c>
      <c r="AQ58" s="376">
        <v>-1</v>
      </c>
      <c r="AR58" s="377">
        <v>40.700000000000003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321719</v>
      </c>
      <c r="AN59" s="365">
        <v>164142</v>
      </c>
      <c r="AO59" s="366">
        <v>3.7</v>
      </c>
      <c r="AP59" s="367">
        <v>268375</v>
      </c>
      <c r="AQ59" s="368">
        <v>-1.2</v>
      </c>
      <c r="AR59" s="369">
        <v>4.9000000000000004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222747</v>
      </c>
      <c r="AN60" s="373">
        <v>113646</v>
      </c>
      <c r="AO60" s="374">
        <v>3.5</v>
      </c>
      <c r="AP60" s="375">
        <v>119602</v>
      </c>
      <c r="AQ60" s="376">
        <v>1.5</v>
      </c>
      <c r="AR60" s="377">
        <v>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345495</v>
      </c>
      <c r="AN61" s="380">
        <v>164429</v>
      </c>
      <c r="AO61" s="381">
        <v>2.1</v>
      </c>
      <c r="AP61" s="382">
        <v>280706</v>
      </c>
      <c r="AQ61" s="383">
        <v>-4</v>
      </c>
      <c r="AR61" s="369">
        <v>6.1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245027</v>
      </c>
      <c r="AN62" s="373">
        <v>116141</v>
      </c>
      <c r="AO62" s="374">
        <v>0.2</v>
      </c>
      <c r="AP62" s="375">
        <v>122291</v>
      </c>
      <c r="AQ62" s="376">
        <v>-1.1000000000000001</v>
      </c>
      <c r="AR62" s="377">
        <v>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n/LRvque0enwZxfTA1o8Xx08ZcqhFzTzVL7sIiWUNkUIU3rKxME182Ycg6VsTf+3SpfYnV3r03VVJ5YcOZl1Q==" saltValue="021MLAyTjvTu/nSpbcBl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81" zoomScale="85" zoomScaleNormal="85" zoomScaleSheetLayoutView="55" workbookViewId="0">
      <selection activeCell="H63" sqref="H6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mUhsW0/jbMMyuDibOaVok/JeY3Ls2ChcTi8xMq1cjPFgs3bjSVEobWv1kdkFt6ICUA3DELL4xKYT5mIh7mpRgw==" saltValue="QTXbMXOw9DWZsK+v9jqD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66" zoomScale="85" zoomScaleNormal="85" zoomScaleSheetLayoutView="55" workbookViewId="0">
      <selection activeCell="H63" sqref="H6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AIdcDIRuT4Cico0rNZ6kCMy7itCn7/uDrR42qShPZPwGksCH+w8kcDQnk4cRIhaJXYgqx6pbgifTD7YErfQWUQ==" saltValue="BS4JtH2ED1ur3FMJLpwq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39.06</v>
      </c>
      <c r="G47" s="12">
        <v>44.87</v>
      </c>
      <c r="H47" s="12">
        <v>46.01</v>
      </c>
      <c r="I47" s="12">
        <v>46.92</v>
      </c>
      <c r="J47" s="13">
        <v>47.63</v>
      </c>
    </row>
    <row r="48" spans="2:10" ht="57.75" customHeight="1" x14ac:dyDescent="0.15">
      <c r="B48" s="14"/>
      <c r="C48" s="1240" t="s">
        <v>4</v>
      </c>
      <c r="D48" s="1240"/>
      <c r="E48" s="1241"/>
      <c r="F48" s="15">
        <v>4.16</v>
      </c>
      <c r="G48" s="16">
        <v>3.7</v>
      </c>
      <c r="H48" s="16">
        <v>3.35</v>
      </c>
      <c r="I48" s="16">
        <v>3.98</v>
      </c>
      <c r="J48" s="17">
        <v>3.35</v>
      </c>
    </row>
    <row r="49" spans="2:10" ht="57.75" customHeight="1" thickBot="1" x14ac:dyDescent="0.2">
      <c r="B49" s="18"/>
      <c r="C49" s="1242" t="s">
        <v>5</v>
      </c>
      <c r="D49" s="1242"/>
      <c r="E49" s="1243"/>
      <c r="F49" s="19">
        <v>9.49</v>
      </c>
      <c r="G49" s="20">
        <v>4.3899999999999997</v>
      </c>
      <c r="H49" s="20" t="s">
        <v>556</v>
      </c>
      <c r="I49" s="20">
        <v>0.23</v>
      </c>
      <c r="J49" s="21" t="s">
        <v>557</v>
      </c>
    </row>
    <row r="50" spans="2:10" ht="13.5" customHeight="1" x14ac:dyDescent="0.15"/>
  </sheetData>
  <sheetProtection algorithmName="SHA-512" hashValue="xtcjCsTcPnYgr4LwhiPhwK4mRpnubkvuN11ZO8M2VNG+hxsfOMRh5UMvD8qZCB6r8w5ltUTAZgGNpPESkSfdXw==" saltValue="vt7XK2aJNtPLnMvfKpK7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31" zoomScaleSheetLayoutView="100" workbookViewId="0">
      <selection activeCell="H63" sqref="H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558</v>
      </c>
      <c r="D34" s="1250"/>
      <c r="E34" s="1251"/>
      <c r="F34" s="32">
        <v>4.1500000000000004</v>
      </c>
      <c r="G34" s="33">
        <v>3.7</v>
      </c>
      <c r="H34" s="33">
        <v>3.34</v>
      </c>
      <c r="I34" s="33">
        <v>3.97</v>
      </c>
      <c r="J34" s="34">
        <v>3.35</v>
      </c>
      <c r="K34" s="22"/>
      <c r="L34" s="22"/>
      <c r="M34" s="22"/>
      <c r="N34" s="22"/>
      <c r="O34" s="22"/>
      <c r="P34" s="22"/>
    </row>
    <row r="35" spans="1:16" ht="39" customHeight="1" x14ac:dyDescent="0.15">
      <c r="A35" s="22"/>
      <c r="B35" s="35"/>
      <c r="C35" s="1244" t="s">
        <v>559</v>
      </c>
      <c r="D35" s="1245"/>
      <c r="E35" s="1246"/>
      <c r="F35" s="36">
        <v>0.28000000000000003</v>
      </c>
      <c r="G35" s="37">
        <v>0.25</v>
      </c>
      <c r="H35" s="37">
        <v>0</v>
      </c>
      <c r="I35" s="37">
        <v>0</v>
      </c>
      <c r="J35" s="38">
        <v>1.37</v>
      </c>
      <c r="K35" s="22"/>
      <c r="L35" s="22"/>
      <c r="M35" s="22"/>
      <c r="N35" s="22"/>
      <c r="O35" s="22"/>
      <c r="P35" s="22"/>
    </row>
    <row r="36" spans="1:16" ht="39" customHeight="1" x14ac:dyDescent="0.15">
      <c r="A36" s="22"/>
      <c r="B36" s="35"/>
      <c r="C36" s="1244" t="s">
        <v>560</v>
      </c>
      <c r="D36" s="1245"/>
      <c r="E36" s="1246"/>
      <c r="F36" s="36" t="s">
        <v>561</v>
      </c>
      <c r="G36" s="37">
        <v>0</v>
      </c>
      <c r="H36" s="37">
        <v>0.96</v>
      </c>
      <c r="I36" s="37">
        <v>0.77</v>
      </c>
      <c r="J36" s="38">
        <v>0.49</v>
      </c>
      <c r="K36" s="22"/>
      <c r="L36" s="22"/>
      <c r="M36" s="22"/>
      <c r="N36" s="22"/>
      <c r="O36" s="22"/>
      <c r="P36" s="22"/>
    </row>
    <row r="37" spans="1:16" ht="39" customHeight="1" x14ac:dyDescent="0.15">
      <c r="A37" s="22"/>
      <c r="B37" s="35"/>
      <c r="C37" s="1244" t="s">
        <v>562</v>
      </c>
      <c r="D37" s="1245"/>
      <c r="E37" s="1246"/>
      <c r="F37" s="36">
        <v>0</v>
      </c>
      <c r="G37" s="37">
        <v>0</v>
      </c>
      <c r="H37" s="37">
        <v>0</v>
      </c>
      <c r="I37" s="37">
        <v>0</v>
      </c>
      <c r="J37" s="38">
        <v>0</v>
      </c>
      <c r="K37" s="22"/>
      <c r="L37" s="22"/>
      <c r="M37" s="22"/>
      <c r="N37" s="22"/>
      <c r="O37" s="22"/>
      <c r="P37" s="22"/>
    </row>
    <row r="38" spans="1:16" ht="39" customHeight="1" x14ac:dyDescent="0.15">
      <c r="A38" s="22"/>
      <c r="B38" s="35"/>
      <c r="C38" s="1244"/>
      <c r="D38" s="1245"/>
      <c r="E38" s="1246"/>
      <c r="F38" s="36"/>
      <c r="G38" s="37"/>
      <c r="H38" s="37"/>
      <c r="I38" s="37"/>
      <c r="J38" s="38"/>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563</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564</v>
      </c>
      <c r="D43" s="1248"/>
      <c r="E43" s="1249"/>
      <c r="F43" s="41">
        <v>0</v>
      </c>
      <c r="G43" s="42">
        <v>0</v>
      </c>
      <c r="H43" s="42">
        <v>0</v>
      </c>
      <c r="I43" s="42">
        <v>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al1zRQdE53CpclrquHoBonHLYUHCn6FMOfJLzA03SEzrgmaMoVWfP0pcqrIlBqg0v/+Vt+xA3c3LCTdVMrXZQ==" saltValue="pn4PEIshMLd4xNvQGUp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K41"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285</v>
      </c>
      <c r="L45" s="60">
        <v>258</v>
      </c>
      <c r="M45" s="60">
        <v>231</v>
      </c>
      <c r="N45" s="60">
        <v>204</v>
      </c>
      <c r="O45" s="61">
        <v>180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14</v>
      </c>
      <c r="F48" s="1254"/>
      <c r="G48" s="1254"/>
      <c r="H48" s="1254"/>
      <c r="I48" s="1254"/>
      <c r="J48" s="1255"/>
      <c r="K48" s="63">
        <v>107</v>
      </c>
      <c r="L48" s="64">
        <v>116</v>
      </c>
      <c r="M48" s="64">
        <v>121</v>
      </c>
      <c r="N48" s="64">
        <v>117</v>
      </c>
      <c r="O48" s="65">
        <v>109</v>
      </c>
      <c r="P48" s="48"/>
      <c r="Q48" s="48"/>
      <c r="R48" s="48"/>
      <c r="S48" s="48"/>
      <c r="T48" s="48"/>
      <c r="U48" s="48"/>
    </row>
    <row r="49" spans="1:21" ht="30.75" customHeight="1" x14ac:dyDescent="0.15">
      <c r="A49" s="48"/>
      <c r="B49" s="1272"/>
      <c r="C49" s="1273"/>
      <c r="D49" s="62"/>
      <c r="E49" s="1254" t="s">
        <v>15</v>
      </c>
      <c r="F49" s="1254"/>
      <c r="G49" s="1254"/>
      <c r="H49" s="1254"/>
      <c r="I49" s="1254"/>
      <c r="J49" s="1255"/>
      <c r="K49" s="63">
        <v>45</v>
      </c>
      <c r="L49" s="64">
        <v>44</v>
      </c>
      <c r="M49" s="64">
        <v>45</v>
      </c>
      <c r="N49" s="64">
        <v>28</v>
      </c>
      <c r="O49" s="65">
        <v>27</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510</v>
      </c>
      <c r="L50" s="64" t="s">
        <v>510</v>
      </c>
      <c r="M50" s="64" t="s">
        <v>510</v>
      </c>
      <c r="N50" s="64" t="s">
        <v>510</v>
      </c>
      <c r="O50" s="65" t="s">
        <v>510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298</v>
      </c>
      <c r="L52" s="64">
        <v>289</v>
      </c>
      <c r="M52" s="64">
        <v>272</v>
      </c>
      <c r="N52" s="64">
        <v>256</v>
      </c>
      <c r="O52" s="65">
        <v>235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139</v>
      </c>
      <c r="L53" s="69">
        <v>129</v>
      </c>
      <c r="M53" s="69">
        <v>125</v>
      </c>
      <c r="N53" s="69">
        <v>93</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n3o/ZpXsz4AYr3eFdOGDjsGaYVILz9Ls18rtXoj7sbBrC4+vXWbMEPBp4dAlhwawgqUJ1PgkeH0jxcPSK0XA==" saltValue="OvKCvwGNUAPAYLPLh2PR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SheetLayoutView="100" workbookViewId="0">
      <selection activeCell="H63" sqref="H6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90" t="s">
        <v>29</v>
      </c>
      <c r="C41" s="1291"/>
      <c r="D41" s="102"/>
      <c r="E41" s="1292" t="s">
        <v>30</v>
      </c>
      <c r="F41" s="1292"/>
      <c r="G41" s="1292"/>
      <c r="H41" s="1293"/>
      <c r="I41" s="103">
        <v>1736</v>
      </c>
      <c r="J41" s="104">
        <v>1534</v>
      </c>
      <c r="K41" s="104">
        <v>1433</v>
      </c>
      <c r="L41" s="104">
        <v>1337</v>
      </c>
      <c r="M41" s="105">
        <v>1269</v>
      </c>
    </row>
    <row r="42" spans="2:13" ht="27.75" customHeight="1" x14ac:dyDescent="0.15">
      <c r="B42" s="1280"/>
      <c r="C42" s="1281"/>
      <c r="D42" s="106"/>
      <c r="E42" s="1284" t="s">
        <v>31</v>
      </c>
      <c r="F42" s="1284"/>
      <c r="G42" s="1284"/>
      <c r="H42" s="1285"/>
      <c r="I42" s="107" t="s">
        <v>510</v>
      </c>
      <c r="J42" s="108" t="s">
        <v>510</v>
      </c>
      <c r="K42" s="108" t="s">
        <v>510</v>
      </c>
      <c r="L42" s="108" t="s">
        <v>510</v>
      </c>
      <c r="M42" s="109" t="s">
        <v>510</v>
      </c>
    </row>
    <row r="43" spans="2:13" ht="27.75" customHeight="1" x14ac:dyDescent="0.15">
      <c r="B43" s="1280"/>
      <c r="C43" s="1281"/>
      <c r="D43" s="106"/>
      <c r="E43" s="1284" t="s">
        <v>32</v>
      </c>
      <c r="F43" s="1284"/>
      <c r="G43" s="1284"/>
      <c r="H43" s="1285"/>
      <c r="I43" s="107">
        <v>518</v>
      </c>
      <c r="J43" s="108">
        <v>444</v>
      </c>
      <c r="K43" s="108">
        <v>401</v>
      </c>
      <c r="L43" s="108">
        <v>449</v>
      </c>
      <c r="M43" s="109">
        <v>432</v>
      </c>
    </row>
    <row r="44" spans="2:13" ht="27.75" customHeight="1" x14ac:dyDescent="0.15">
      <c r="B44" s="1280"/>
      <c r="C44" s="1281"/>
      <c r="D44" s="106"/>
      <c r="E44" s="1284" t="s">
        <v>33</v>
      </c>
      <c r="F44" s="1284"/>
      <c r="G44" s="1284"/>
      <c r="H44" s="1285"/>
      <c r="I44" s="107">
        <v>251</v>
      </c>
      <c r="J44" s="108">
        <v>207</v>
      </c>
      <c r="K44" s="108">
        <v>172</v>
      </c>
      <c r="L44" s="108">
        <v>145</v>
      </c>
      <c r="M44" s="109">
        <v>122</v>
      </c>
    </row>
    <row r="45" spans="2:13" ht="27.75" customHeight="1" x14ac:dyDescent="0.15">
      <c r="B45" s="1280"/>
      <c r="C45" s="1281"/>
      <c r="D45" s="106"/>
      <c r="E45" s="1284" t="s">
        <v>34</v>
      </c>
      <c r="F45" s="1284"/>
      <c r="G45" s="1284"/>
      <c r="H45" s="1285"/>
      <c r="I45" s="107">
        <v>368</v>
      </c>
      <c r="J45" s="108">
        <v>401</v>
      </c>
      <c r="K45" s="108">
        <v>378</v>
      </c>
      <c r="L45" s="108">
        <v>397</v>
      </c>
      <c r="M45" s="109">
        <v>351</v>
      </c>
    </row>
    <row r="46" spans="2:13" ht="27.75" customHeight="1" x14ac:dyDescent="0.15">
      <c r="B46" s="1280"/>
      <c r="C46" s="1281"/>
      <c r="D46" s="110"/>
      <c r="E46" s="1284" t="s">
        <v>35</v>
      </c>
      <c r="F46" s="1284"/>
      <c r="G46" s="1284"/>
      <c r="H46" s="1285"/>
      <c r="I46" s="107" t="s">
        <v>510</v>
      </c>
      <c r="J46" s="108" t="s">
        <v>510</v>
      </c>
      <c r="K46" s="108" t="s">
        <v>510</v>
      </c>
      <c r="L46" s="108" t="s">
        <v>510</v>
      </c>
      <c r="M46" s="109" t="s">
        <v>510</v>
      </c>
    </row>
    <row r="47" spans="2:13" ht="27.75" customHeight="1" x14ac:dyDescent="0.15">
      <c r="B47" s="1280"/>
      <c r="C47" s="1281"/>
      <c r="D47" s="111"/>
      <c r="E47" s="1294" t="s">
        <v>36</v>
      </c>
      <c r="F47" s="1295"/>
      <c r="G47" s="1295"/>
      <c r="H47" s="1296"/>
      <c r="I47" s="107" t="s">
        <v>510</v>
      </c>
      <c r="J47" s="108" t="s">
        <v>510</v>
      </c>
      <c r="K47" s="108" t="s">
        <v>510</v>
      </c>
      <c r="L47" s="108" t="s">
        <v>510</v>
      </c>
      <c r="M47" s="109" t="s">
        <v>510</v>
      </c>
    </row>
    <row r="48" spans="2:13" ht="27.75" customHeight="1" x14ac:dyDescent="0.15">
      <c r="B48" s="1280"/>
      <c r="C48" s="1281"/>
      <c r="D48" s="106"/>
      <c r="E48" s="1284" t="s">
        <v>37</v>
      </c>
      <c r="F48" s="1284"/>
      <c r="G48" s="1284"/>
      <c r="H48" s="1285"/>
      <c r="I48" s="107" t="s">
        <v>510</v>
      </c>
      <c r="J48" s="108" t="s">
        <v>510</v>
      </c>
      <c r="K48" s="108" t="s">
        <v>510</v>
      </c>
      <c r="L48" s="108" t="s">
        <v>510</v>
      </c>
      <c r="M48" s="109" t="s">
        <v>510</v>
      </c>
    </row>
    <row r="49" spans="2:13" ht="27.75" customHeight="1" x14ac:dyDescent="0.15">
      <c r="B49" s="1282"/>
      <c r="C49" s="1283"/>
      <c r="D49" s="106"/>
      <c r="E49" s="1284" t="s">
        <v>38</v>
      </c>
      <c r="F49" s="1284"/>
      <c r="G49" s="1284"/>
      <c r="H49" s="1285"/>
      <c r="I49" s="107" t="s">
        <v>510</v>
      </c>
      <c r="J49" s="108" t="s">
        <v>510</v>
      </c>
      <c r="K49" s="108" t="s">
        <v>510</v>
      </c>
      <c r="L49" s="108" t="s">
        <v>510</v>
      </c>
      <c r="M49" s="109" t="s">
        <v>510</v>
      </c>
    </row>
    <row r="50" spans="2:13" ht="27.75" customHeight="1" x14ac:dyDescent="0.15">
      <c r="B50" s="1278" t="s">
        <v>39</v>
      </c>
      <c r="C50" s="1279"/>
      <c r="D50" s="112"/>
      <c r="E50" s="1284" t="s">
        <v>40</v>
      </c>
      <c r="F50" s="1284"/>
      <c r="G50" s="1284"/>
      <c r="H50" s="1285"/>
      <c r="I50" s="107">
        <v>1423</v>
      </c>
      <c r="J50" s="108">
        <v>1639</v>
      </c>
      <c r="K50" s="108">
        <v>1837</v>
      </c>
      <c r="L50" s="108">
        <v>1838</v>
      </c>
      <c r="M50" s="109">
        <v>1848</v>
      </c>
    </row>
    <row r="51" spans="2:13" ht="27.75" customHeight="1" x14ac:dyDescent="0.15">
      <c r="B51" s="1280"/>
      <c r="C51" s="1281"/>
      <c r="D51" s="106"/>
      <c r="E51" s="1284" t="s">
        <v>41</v>
      </c>
      <c r="F51" s="1284"/>
      <c r="G51" s="1284"/>
      <c r="H51" s="1285"/>
      <c r="I51" s="107">
        <v>6</v>
      </c>
      <c r="J51" s="108">
        <v>3</v>
      </c>
      <c r="K51" s="108">
        <v>2</v>
      </c>
      <c r="L51" s="108">
        <v>1</v>
      </c>
      <c r="M51" s="109" t="s">
        <v>510</v>
      </c>
    </row>
    <row r="52" spans="2:13" ht="27.75" customHeight="1" x14ac:dyDescent="0.15">
      <c r="B52" s="1282"/>
      <c r="C52" s="1283"/>
      <c r="D52" s="106"/>
      <c r="E52" s="1284" t="s">
        <v>42</v>
      </c>
      <c r="F52" s="1284"/>
      <c r="G52" s="1284"/>
      <c r="H52" s="1285"/>
      <c r="I52" s="107">
        <v>2389</v>
      </c>
      <c r="J52" s="108">
        <v>2489</v>
      </c>
      <c r="K52" s="108">
        <v>2200</v>
      </c>
      <c r="L52" s="108">
        <v>1922</v>
      </c>
      <c r="M52" s="109">
        <v>1789</v>
      </c>
    </row>
    <row r="53" spans="2:13" ht="27.75" customHeight="1" thickBot="1" x14ac:dyDescent="0.2">
      <c r="B53" s="1286" t="s">
        <v>43</v>
      </c>
      <c r="C53" s="1287"/>
      <c r="D53" s="113"/>
      <c r="E53" s="1288" t="s">
        <v>44</v>
      </c>
      <c r="F53" s="1288"/>
      <c r="G53" s="1288"/>
      <c r="H53" s="1289"/>
      <c r="I53" s="114">
        <v>-946</v>
      </c>
      <c r="J53" s="115">
        <v>-1543</v>
      </c>
      <c r="K53" s="115">
        <v>-1655</v>
      </c>
      <c r="L53" s="115">
        <v>-1432</v>
      </c>
      <c r="M53" s="116">
        <v>-1462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B104wcHdcslIjuzlWSVPY2B6zP25Wnnnem7q15pNVql4PFI+cBqUyIfD7PgQESh8ITOT9mtE2GiNqxQ/1k9w==" saltValue="yjcHuJjV2HoaDaDKJQxo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41"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720</v>
      </c>
      <c r="G55" s="128">
        <v>715</v>
      </c>
      <c r="H55" s="129">
        <v>715</v>
      </c>
    </row>
    <row r="56" spans="2:8" ht="52.5" customHeight="1" x14ac:dyDescent="0.15">
      <c r="B56" s="130"/>
      <c r="C56" s="1307" t="s">
        <v>48</v>
      </c>
      <c r="D56" s="1307"/>
      <c r="E56" s="1308"/>
      <c r="F56" s="131">
        <v>277</v>
      </c>
      <c r="G56" s="131">
        <v>303</v>
      </c>
      <c r="H56" s="132">
        <v>334</v>
      </c>
    </row>
    <row r="57" spans="2:8" ht="53.25" customHeight="1" x14ac:dyDescent="0.15">
      <c r="B57" s="130"/>
      <c r="C57" s="1309" t="s">
        <v>49</v>
      </c>
      <c r="D57" s="1309"/>
      <c r="E57" s="1310"/>
      <c r="F57" s="133">
        <v>839</v>
      </c>
      <c r="G57" s="133">
        <v>818</v>
      </c>
      <c r="H57" s="134">
        <v>797</v>
      </c>
    </row>
    <row r="58" spans="2:8" ht="45.75" customHeight="1" x14ac:dyDescent="0.15">
      <c r="B58" s="135"/>
      <c r="C58" s="1297" t="s">
        <v>589</v>
      </c>
      <c r="D58" s="1298"/>
      <c r="E58" s="1299"/>
      <c r="F58" s="136">
        <v>348</v>
      </c>
      <c r="G58" s="136">
        <v>365</v>
      </c>
      <c r="H58" s="137">
        <v>380</v>
      </c>
    </row>
    <row r="59" spans="2:8" ht="45.75" customHeight="1" x14ac:dyDescent="0.15">
      <c r="B59" s="135"/>
      <c r="C59" s="1297" t="s">
        <v>590</v>
      </c>
      <c r="D59" s="1298"/>
      <c r="E59" s="1299"/>
      <c r="F59" s="136">
        <v>280</v>
      </c>
      <c r="G59" s="136">
        <v>247</v>
      </c>
      <c r="H59" s="137">
        <v>212</v>
      </c>
    </row>
    <row r="60" spans="2:8" ht="45.75" customHeight="1" x14ac:dyDescent="0.15">
      <c r="B60" s="135"/>
      <c r="C60" s="1297" t="s">
        <v>591</v>
      </c>
      <c r="D60" s="1298"/>
      <c r="E60" s="1299"/>
      <c r="F60" s="136">
        <v>81</v>
      </c>
      <c r="G60" s="136">
        <v>81</v>
      </c>
      <c r="H60" s="137">
        <v>73</v>
      </c>
    </row>
    <row r="61" spans="2:8" ht="45.75" customHeight="1" x14ac:dyDescent="0.15">
      <c r="B61" s="135"/>
      <c r="C61" s="1297" t="s">
        <v>592</v>
      </c>
      <c r="D61" s="1298"/>
      <c r="E61" s="1299"/>
      <c r="F61" s="136">
        <v>31</v>
      </c>
      <c r="G61" s="136">
        <v>36</v>
      </c>
      <c r="H61" s="137">
        <v>44</v>
      </c>
    </row>
    <row r="62" spans="2:8" ht="45.75" customHeight="1" thickBot="1" x14ac:dyDescent="0.2">
      <c r="B62" s="138"/>
      <c r="C62" s="1300" t="s">
        <v>593</v>
      </c>
      <c r="D62" s="1301"/>
      <c r="E62" s="1302"/>
      <c r="F62" s="139">
        <v>35</v>
      </c>
      <c r="G62" s="139">
        <v>39</v>
      </c>
      <c r="H62" s="140">
        <v>43</v>
      </c>
    </row>
    <row r="63" spans="2:8" ht="52.5" customHeight="1" thickBot="1" x14ac:dyDescent="0.2">
      <c r="B63" s="141"/>
      <c r="C63" s="1303" t="s">
        <v>50</v>
      </c>
      <c r="D63" s="1303"/>
      <c r="E63" s="1304"/>
      <c r="F63" s="142">
        <v>1836</v>
      </c>
      <c r="G63" s="142">
        <v>1836</v>
      </c>
      <c r="H63" s="143">
        <v>1846</v>
      </c>
    </row>
    <row r="64" spans="2:8" ht="15" customHeight="1" x14ac:dyDescent="0.15"/>
  </sheetData>
  <sheetProtection algorithmName="SHA-512" hashValue="sZNrtwxbrH1oNNFfZuY8oLrTPiSiwWjjV7AqSFApQBf/xURf7AG7aWxnMvjv+z6xmLjIF91zOvzU0ZCzYy/LmQ==" saltValue="d0BAgGWedC928LqiBhXR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22"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5"/>
      <c r="G51" s="1331"/>
      <c r="H51" s="1331"/>
      <c r="I51" s="1329"/>
      <c r="J51" s="1329"/>
      <c r="K51" s="1326"/>
      <c r="L51" s="1326"/>
      <c r="M51" s="1326"/>
      <c r="N51" s="1326"/>
      <c r="AM51" s="404"/>
      <c r="AN51" s="1327" t="s">
        <v>599</v>
      </c>
      <c r="AO51" s="1327"/>
      <c r="AP51" s="1327"/>
      <c r="AQ51" s="1327"/>
      <c r="AR51" s="1327"/>
      <c r="AS51" s="1327"/>
      <c r="AT51" s="1327"/>
      <c r="AU51" s="1327"/>
      <c r="AV51" s="1327"/>
      <c r="AW51" s="1327"/>
      <c r="AX51" s="1327"/>
      <c r="AY51" s="1327"/>
      <c r="AZ51" s="1327"/>
      <c r="BA51" s="1327"/>
      <c r="BB51" s="1327" t="s">
        <v>600</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5"/>
      <c r="G52" s="1331"/>
      <c r="H52" s="1331"/>
      <c r="I52" s="1329"/>
      <c r="J52" s="1329"/>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3"/>
      <c r="B53" s="395"/>
      <c r="G53" s="1331"/>
      <c r="H53" s="1331"/>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601</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64.8</v>
      </c>
      <c r="BY53" s="1325"/>
      <c r="BZ53" s="1325"/>
      <c r="CA53" s="1325"/>
      <c r="CB53" s="1325"/>
      <c r="CC53" s="1325"/>
      <c r="CD53" s="1325"/>
      <c r="CE53" s="1325"/>
      <c r="CF53" s="1325">
        <v>64.8</v>
      </c>
      <c r="CG53" s="1325"/>
      <c r="CH53" s="1325"/>
      <c r="CI53" s="1325"/>
      <c r="CJ53" s="1325"/>
      <c r="CK53" s="1325"/>
      <c r="CL53" s="1325"/>
      <c r="CM53" s="1325"/>
      <c r="CN53" s="1325">
        <v>66.400000000000006</v>
      </c>
      <c r="CO53" s="1325"/>
      <c r="CP53" s="1325"/>
      <c r="CQ53" s="1325"/>
      <c r="CR53" s="1325"/>
      <c r="CS53" s="1325"/>
      <c r="CT53" s="1325"/>
      <c r="CU53" s="1325"/>
      <c r="CV53" s="1325">
        <v>68.2</v>
      </c>
      <c r="CW53" s="1325"/>
      <c r="CX53" s="1325"/>
      <c r="CY53" s="1325"/>
      <c r="CZ53" s="1325"/>
      <c r="DA53" s="1325"/>
      <c r="DB53" s="1325"/>
      <c r="DC53" s="1325"/>
    </row>
    <row r="54" spans="1:109" x14ac:dyDescent="0.15">
      <c r="A54" s="403"/>
      <c r="B54" s="395"/>
      <c r="G54" s="1331"/>
      <c r="H54" s="1331"/>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3"/>
      <c r="B55" s="395"/>
      <c r="G55" s="1320"/>
      <c r="H55" s="1320"/>
      <c r="I55" s="1320"/>
      <c r="J55" s="1320"/>
      <c r="K55" s="1326"/>
      <c r="L55" s="1326"/>
      <c r="M55" s="1326"/>
      <c r="N55" s="1326"/>
      <c r="AN55" s="1324" t="s">
        <v>602</v>
      </c>
      <c r="AO55" s="1324"/>
      <c r="AP55" s="1324"/>
      <c r="AQ55" s="1324"/>
      <c r="AR55" s="1324"/>
      <c r="AS55" s="1324"/>
      <c r="AT55" s="1324"/>
      <c r="AU55" s="1324"/>
      <c r="AV55" s="1324"/>
      <c r="AW55" s="1324"/>
      <c r="AX55" s="1324"/>
      <c r="AY55" s="1324"/>
      <c r="AZ55" s="1324"/>
      <c r="BA55" s="1324"/>
      <c r="BB55" s="1327" t="s">
        <v>600</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3" customFormat="1" x14ac:dyDescent="0.15">
      <c r="B57" s="407"/>
      <c r="G57" s="1320"/>
      <c r="H57" s="1320"/>
      <c r="I57" s="1330"/>
      <c r="J57" s="1330"/>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601</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56.3</v>
      </c>
      <c r="BY57" s="1325"/>
      <c r="BZ57" s="1325"/>
      <c r="CA57" s="1325"/>
      <c r="CB57" s="1325"/>
      <c r="CC57" s="1325"/>
      <c r="CD57" s="1325"/>
      <c r="CE57" s="1325"/>
      <c r="CF57" s="1325">
        <v>57.6</v>
      </c>
      <c r="CG57" s="1325"/>
      <c r="CH57" s="1325"/>
      <c r="CI57" s="1325"/>
      <c r="CJ57" s="1325"/>
      <c r="CK57" s="1325"/>
      <c r="CL57" s="1325"/>
      <c r="CM57" s="1325"/>
      <c r="CN57" s="1325">
        <v>58.8</v>
      </c>
      <c r="CO57" s="1325"/>
      <c r="CP57" s="1325"/>
      <c r="CQ57" s="1325"/>
      <c r="CR57" s="1325"/>
      <c r="CS57" s="1325"/>
      <c r="CT57" s="1325"/>
      <c r="CU57" s="1325"/>
      <c r="CV57" s="1325">
        <v>59.5</v>
      </c>
      <c r="CW57" s="1325"/>
      <c r="CX57" s="1325"/>
      <c r="CY57" s="1325"/>
      <c r="CZ57" s="1325"/>
      <c r="DA57" s="1325"/>
      <c r="DB57" s="1325"/>
      <c r="DC57" s="1325"/>
      <c r="DD57" s="408"/>
      <c r="DE57" s="407"/>
    </row>
    <row r="58" spans="1:109" s="403" customFormat="1" x14ac:dyDescent="0.15">
      <c r="A58" s="388"/>
      <c r="B58" s="407"/>
      <c r="G58" s="1320"/>
      <c r="H58" s="1320"/>
      <c r="I58" s="1330"/>
      <c r="J58" s="1330"/>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x14ac:dyDescent="0.15">
      <c r="B73" s="395"/>
      <c r="G73" s="1331"/>
      <c r="H73" s="1331"/>
      <c r="I73" s="1331"/>
      <c r="J73" s="1331"/>
      <c r="K73" s="1332"/>
      <c r="L73" s="1332"/>
      <c r="M73" s="1332"/>
      <c r="N73" s="1332"/>
      <c r="AM73" s="404"/>
      <c r="AN73" s="1327" t="s">
        <v>599</v>
      </c>
      <c r="AO73" s="1327"/>
      <c r="AP73" s="1327"/>
      <c r="AQ73" s="1327"/>
      <c r="AR73" s="1327"/>
      <c r="AS73" s="1327"/>
      <c r="AT73" s="1327"/>
      <c r="AU73" s="1327"/>
      <c r="AV73" s="1327"/>
      <c r="AW73" s="1327"/>
      <c r="AX73" s="1327"/>
      <c r="AY73" s="1327"/>
      <c r="AZ73" s="1327"/>
      <c r="BA73" s="1327"/>
      <c r="BB73" s="1327" t="s">
        <v>600</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5"/>
      <c r="G74" s="1331"/>
      <c r="H74" s="1331"/>
      <c r="I74" s="1331"/>
      <c r="J74" s="1331"/>
      <c r="K74" s="1332"/>
      <c r="L74" s="1332"/>
      <c r="M74" s="1332"/>
      <c r="N74" s="1332"/>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5"/>
      <c r="G75" s="1331"/>
      <c r="H75" s="1331"/>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604</v>
      </c>
      <c r="BC75" s="1327"/>
      <c r="BD75" s="1327"/>
      <c r="BE75" s="1327"/>
      <c r="BF75" s="1327"/>
      <c r="BG75" s="1327"/>
      <c r="BH75" s="1327"/>
      <c r="BI75" s="1327"/>
      <c r="BJ75" s="1327"/>
      <c r="BK75" s="1327"/>
      <c r="BL75" s="1327"/>
      <c r="BM75" s="1327"/>
      <c r="BN75" s="1327"/>
      <c r="BO75" s="1327"/>
      <c r="BP75" s="1325">
        <v>12.8</v>
      </c>
      <c r="BQ75" s="1325"/>
      <c r="BR75" s="1325"/>
      <c r="BS75" s="1325"/>
      <c r="BT75" s="1325"/>
      <c r="BU75" s="1325"/>
      <c r="BV75" s="1325"/>
      <c r="BW75" s="1325"/>
      <c r="BX75" s="1325">
        <v>10.4</v>
      </c>
      <c r="BY75" s="1325"/>
      <c r="BZ75" s="1325"/>
      <c r="CA75" s="1325"/>
      <c r="CB75" s="1325"/>
      <c r="CC75" s="1325"/>
      <c r="CD75" s="1325"/>
      <c r="CE75" s="1325"/>
      <c r="CF75" s="1325">
        <v>9.8000000000000007</v>
      </c>
      <c r="CG75" s="1325"/>
      <c r="CH75" s="1325"/>
      <c r="CI75" s="1325"/>
      <c r="CJ75" s="1325"/>
      <c r="CK75" s="1325"/>
      <c r="CL75" s="1325"/>
      <c r="CM75" s="1325"/>
      <c r="CN75" s="1325">
        <v>8.9</v>
      </c>
      <c r="CO75" s="1325"/>
      <c r="CP75" s="1325"/>
      <c r="CQ75" s="1325"/>
      <c r="CR75" s="1325"/>
      <c r="CS75" s="1325"/>
      <c r="CT75" s="1325"/>
      <c r="CU75" s="1325"/>
      <c r="CV75" s="1325">
        <v>7.8</v>
      </c>
      <c r="CW75" s="1325"/>
      <c r="CX75" s="1325"/>
      <c r="CY75" s="1325"/>
      <c r="CZ75" s="1325"/>
      <c r="DA75" s="1325"/>
      <c r="DB75" s="1325"/>
      <c r="DC75" s="1325"/>
    </row>
    <row r="76" spans="2:107" x14ac:dyDescent="0.15">
      <c r="B76" s="395"/>
      <c r="G76" s="1331"/>
      <c r="H76" s="1331"/>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5"/>
      <c r="G77" s="1320"/>
      <c r="H77" s="1320"/>
      <c r="I77" s="1320"/>
      <c r="J77" s="1320"/>
      <c r="K77" s="1332"/>
      <c r="L77" s="1332"/>
      <c r="M77" s="1332"/>
      <c r="N77" s="1332"/>
      <c r="AN77" s="1324" t="s">
        <v>602</v>
      </c>
      <c r="AO77" s="1324"/>
      <c r="AP77" s="1324"/>
      <c r="AQ77" s="1324"/>
      <c r="AR77" s="1324"/>
      <c r="AS77" s="1324"/>
      <c r="AT77" s="1324"/>
      <c r="AU77" s="1324"/>
      <c r="AV77" s="1324"/>
      <c r="AW77" s="1324"/>
      <c r="AX77" s="1324"/>
      <c r="AY77" s="1324"/>
      <c r="AZ77" s="1324"/>
      <c r="BA77" s="1324"/>
      <c r="BB77" s="1327" t="s">
        <v>600</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5"/>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5"/>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604</v>
      </c>
      <c r="BC79" s="1327"/>
      <c r="BD79" s="1327"/>
      <c r="BE79" s="1327"/>
      <c r="BF79" s="1327"/>
      <c r="BG79" s="1327"/>
      <c r="BH79" s="1327"/>
      <c r="BI79" s="1327"/>
      <c r="BJ79" s="1327"/>
      <c r="BK79" s="1327"/>
      <c r="BL79" s="1327"/>
      <c r="BM79" s="1327"/>
      <c r="BN79" s="1327"/>
      <c r="BO79" s="1327"/>
      <c r="BP79" s="1325">
        <v>7.8</v>
      </c>
      <c r="BQ79" s="1325"/>
      <c r="BR79" s="1325"/>
      <c r="BS79" s="1325"/>
      <c r="BT79" s="1325"/>
      <c r="BU79" s="1325"/>
      <c r="BV79" s="1325"/>
      <c r="BW79" s="1325"/>
      <c r="BX79" s="1325">
        <v>7.4</v>
      </c>
      <c r="BY79" s="1325"/>
      <c r="BZ79" s="1325"/>
      <c r="CA79" s="1325"/>
      <c r="CB79" s="1325"/>
      <c r="CC79" s="1325"/>
      <c r="CD79" s="1325"/>
      <c r="CE79" s="1325"/>
      <c r="CF79" s="1325">
        <v>7.1</v>
      </c>
      <c r="CG79" s="1325"/>
      <c r="CH79" s="1325"/>
      <c r="CI79" s="1325"/>
      <c r="CJ79" s="1325"/>
      <c r="CK79" s="1325"/>
      <c r="CL79" s="1325"/>
      <c r="CM79" s="1325"/>
      <c r="CN79" s="1325">
        <v>7.1</v>
      </c>
      <c r="CO79" s="1325"/>
      <c r="CP79" s="1325"/>
      <c r="CQ79" s="1325"/>
      <c r="CR79" s="1325"/>
      <c r="CS79" s="1325"/>
      <c r="CT79" s="1325"/>
      <c r="CU79" s="1325"/>
      <c r="CV79" s="1325">
        <v>7.3</v>
      </c>
      <c r="CW79" s="1325"/>
      <c r="CX79" s="1325"/>
      <c r="CY79" s="1325"/>
      <c r="CZ79" s="1325"/>
      <c r="DA79" s="1325"/>
      <c r="DB79" s="1325"/>
      <c r="DC79" s="1325"/>
    </row>
    <row r="80" spans="2:107" x14ac:dyDescent="0.15">
      <c r="B80" s="395"/>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xejFpiDmZgfJJJnT6Y9+DrS5X1jpDi2pNkkcZkUlmkH0H4wiCsQMPlZXUnDeHhm2Q8ITkJC35jmlRGCXJgrYQ==" saltValue="+cITT6MJtkYpaZ052UEq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97"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mlrULv0KUAkoWSeCEoYzJfnb4Oyj2CXYm4/zinm07Gs/U7oxDluBd99nCwLENO1HGN6MbOA4tB9+lTNiPHIFXA==" saltValue="+MuAbSh4c2tatQCECiU9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AJ73" zoomScale="80" zoomScaleNormal="8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dVnqm9+ECtrH+ClpzssSZv+yy++3RKXNIae0z5CuINeipDzwqAPwuzVf2bU7nnf6NLagC91gJ1LFdaBc3R5TWg==" saltValue="Rt6xUxklqGjswqvlpCWI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176191</v>
      </c>
      <c r="E3" s="162"/>
      <c r="F3" s="163">
        <v>280458</v>
      </c>
      <c r="G3" s="164"/>
      <c r="H3" s="165"/>
    </row>
    <row r="4" spans="1:8" x14ac:dyDescent="0.15">
      <c r="A4" s="166"/>
      <c r="B4" s="167"/>
      <c r="C4" s="168"/>
      <c r="D4" s="169">
        <v>153310</v>
      </c>
      <c r="E4" s="170"/>
      <c r="F4" s="171">
        <v>127286</v>
      </c>
      <c r="G4" s="172"/>
      <c r="H4" s="173"/>
    </row>
    <row r="5" spans="1:8" x14ac:dyDescent="0.15">
      <c r="A5" s="154" t="s">
        <v>543</v>
      </c>
      <c r="B5" s="159"/>
      <c r="C5" s="160"/>
      <c r="D5" s="161">
        <v>160345</v>
      </c>
      <c r="E5" s="162"/>
      <c r="F5" s="163">
        <v>291945</v>
      </c>
      <c r="G5" s="164"/>
      <c r="H5" s="165"/>
    </row>
    <row r="6" spans="1:8" x14ac:dyDescent="0.15">
      <c r="A6" s="166"/>
      <c r="B6" s="167"/>
      <c r="C6" s="168"/>
      <c r="D6" s="169">
        <v>125346</v>
      </c>
      <c r="E6" s="170"/>
      <c r="F6" s="171">
        <v>127651</v>
      </c>
      <c r="G6" s="172"/>
      <c r="H6" s="173"/>
    </row>
    <row r="7" spans="1:8" x14ac:dyDescent="0.15">
      <c r="A7" s="154" t="s">
        <v>544</v>
      </c>
      <c r="B7" s="159"/>
      <c r="C7" s="160"/>
      <c r="D7" s="161">
        <v>163256</v>
      </c>
      <c r="E7" s="162"/>
      <c r="F7" s="163">
        <v>291173</v>
      </c>
      <c r="G7" s="164"/>
      <c r="H7" s="165"/>
    </row>
    <row r="8" spans="1:8" x14ac:dyDescent="0.15">
      <c r="A8" s="166"/>
      <c r="B8" s="167"/>
      <c r="C8" s="168"/>
      <c r="D8" s="169">
        <v>78607</v>
      </c>
      <c r="E8" s="170"/>
      <c r="F8" s="171">
        <v>119071</v>
      </c>
      <c r="G8" s="172"/>
      <c r="H8" s="173"/>
    </row>
    <row r="9" spans="1:8" x14ac:dyDescent="0.15">
      <c r="A9" s="154" t="s">
        <v>545</v>
      </c>
      <c r="B9" s="159"/>
      <c r="C9" s="160"/>
      <c r="D9" s="161">
        <v>158210</v>
      </c>
      <c r="E9" s="162"/>
      <c r="F9" s="163">
        <v>271581</v>
      </c>
      <c r="G9" s="164"/>
      <c r="H9" s="165"/>
    </row>
    <row r="10" spans="1:8" x14ac:dyDescent="0.15">
      <c r="A10" s="166"/>
      <c r="B10" s="167"/>
      <c r="C10" s="168"/>
      <c r="D10" s="169">
        <v>109798</v>
      </c>
      <c r="E10" s="170"/>
      <c r="F10" s="171">
        <v>117844</v>
      </c>
      <c r="G10" s="172"/>
      <c r="H10" s="173"/>
    </row>
    <row r="11" spans="1:8" x14ac:dyDescent="0.15">
      <c r="A11" s="154" t="s">
        <v>546</v>
      </c>
      <c r="B11" s="159"/>
      <c r="C11" s="160"/>
      <c r="D11" s="161">
        <v>164142</v>
      </c>
      <c r="E11" s="162"/>
      <c r="F11" s="163">
        <v>268375</v>
      </c>
      <c r="G11" s="164"/>
      <c r="H11" s="165"/>
    </row>
    <row r="12" spans="1:8" x14ac:dyDescent="0.15">
      <c r="A12" s="166"/>
      <c r="B12" s="167"/>
      <c r="C12" s="174"/>
      <c r="D12" s="169">
        <v>113646</v>
      </c>
      <c r="E12" s="170"/>
      <c r="F12" s="171">
        <v>119602</v>
      </c>
      <c r="G12" s="172"/>
      <c r="H12" s="173"/>
    </row>
    <row r="13" spans="1:8" x14ac:dyDescent="0.15">
      <c r="A13" s="154"/>
      <c r="B13" s="159"/>
      <c r="C13" s="175"/>
      <c r="D13" s="176">
        <v>164429</v>
      </c>
      <c r="E13" s="177"/>
      <c r="F13" s="178">
        <v>280706</v>
      </c>
      <c r="G13" s="179"/>
      <c r="H13" s="165"/>
    </row>
    <row r="14" spans="1:8" x14ac:dyDescent="0.15">
      <c r="A14" s="166"/>
      <c r="B14" s="167"/>
      <c r="C14" s="168"/>
      <c r="D14" s="169">
        <v>116141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4.16</v>
      </c>
      <c r="C19" s="180">
        <f>ROUND(VALUE(SUBSTITUTE(実質収支比率等に係る経年分析!G$48,"▲","-")),2)</f>
        <v>3.7</v>
      </c>
      <c r="D19" s="180">
        <f>ROUND(VALUE(SUBSTITUTE(実質収支比率等に係る経年分析!H$48,"▲","-")),2)</f>
        <v>3.35</v>
      </c>
      <c r="E19" s="180">
        <f>ROUND(VALUE(SUBSTITUTE(実質収支比率等に係る経年分析!I$48,"▲","-")),2)</f>
        <v>3.98</v>
      </c>
      <c r="F19" s="180">
        <f>ROUND(VALUE(SUBSTITUTE(実質収支比率等に係る経年分析!J$48,"▲","-")),2)</f>
        <v>3.35</v>
      </c>
    </row>
    <row r="20" spans="1:11" x14ac:dyDescent="0.15">
      <c r="A20" s="180" t="s">
        <v>54</v>
      </c>
      <c r="B20" s="180">
        <f>ROUND(VALUE(SUBSTITUTE(実質収支比率等に係る経年分析!F$47,"▲","-")),2)</f>
        <v>39.06</v>
      </c>
      <c r="C20" s="180">
        <f>ROUND(VALUE(SUBSTITUTE(実質収支比率等に係る経年分析!G$47,"▲","-")),2)</f>
        <v>44.87</v>
      </c>
      <c r="D20" s="180">
        <f>ROUND(VALUE(SUBSTITUTE(実質収支比率等に係る経年分析!H$47,"▲","-")),2)</f>
        <v>46.01</v>
      </c>
      <c r="E20" s="180">
        <f>ROUND(VALUE(SUBSTITUTE(実質収支比率等に係る経年分析!I$47,"▲","-")),2)</f>
        <v>46.92</v>
      </c>
      <c r="F20" s="180">
        <f>ROUND(VALUE(SUBSTITUTE(実質収支比率等に係る経年分析!J$47,"▲","-")),2)</f>
        <v>47.63</v>
      </c>
    </row>
    <row r="21" spans="1:11" x14ac:dyDescent="0.15">
      <c r="A21" s="180" t="s">
        <v>55</v>
      </c>
      <c r="B21" s="180">
        <f>IF(ISNUMBER(VALUE(SUBSTITUTE(実質収支比率等に係る経年分析!F$49,"▲","-"))),ROUND(VALUE(SUBSTITUTE(実質収支比率等に係る経年分析!F$49,"▲","-")),2),NA())</f>
        <v>9.49</v>
      </c>
      <c r="C21" s="180">
        <f>IF(ISNUMBER(VALUE(SUBSTITUTE(実質収支比率等に係る経年分析!G$49,"▲","-"))),ROUND(VALUE(SUBSTITUTE(実質収支比率等に係る経年分析!G$49,"▲","-")),2),NA())</f>
        <v>4.3899999999999997</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0.52</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0.28000000000000003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298</v>
      </c>
      <c r="E42" s="182"/>
      <c r="F42" s="182"/>
      <c r="G42" s="182">
        <f>'実質公債費比率（分子）の構造'!L$52</f>
        <v>289</v>
      </c>
      <c r="H42" s="182"/>
      <c r="I42" s="182"/>
      <c r="J42" s="182">
        <f>'実質公債費比率（分子）の構造'!M$52</f>
        <v>272</v>
      </c>
      <c r="K42" s="182"/>
      <c r="L42" s="182"/>
      <c r="M42" s="182">
        <f>'実質公債費比率（分子）の構造'!N$52</f>
        <v>256</v>
      </c>
      <c r="N42" s="182"/>
      <c r="O42" s="182"/>
      <c r="P42" s="182">
        <f>'実質公債費比率（分子）の構造'!O$52</f>
        <v>235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45</v>
      </c>
      <c r="C45" s="182"/>
      <c r="D45" s="182"/>
      <c r="E45" s="182">
        <f>'実質公債費比率（分子）の構造'!L$49</f>
        <v>44</v>
      </c>
      <c r="F45" s="182"/>
      <c r="G45" s="182"/>
      <c r="H45" s="182">
        <f>'実質公債費比率（分子）の構造'!M$49</f>
        <v>45</v>
      </c>
      <c r="I45" s="182"/>
      <c r="J45" s="182"/>
      <c r="K45" s="182">
        <f>'実質公債費比率（分子）の構造'!N$49</f>
        <v>28</v>
      </c>
      <c r="L45" s="182"/>
      <c r="M45" s="182"/>
      <c r="N45" s="182">
        <f>'実質公債費比率（分子）の構造'!O$49</f>
        <v>27</v>
      </c>
      <c r="O45" s="182"/>
      <c r="P45" s="182"/>
    </row>
    <row r="46" spans="1:16" x14ac:dyDescent="0.15">
      <c r="A46" s="182" t="s">
        <v>66</v>
      </c>
      <c r="B46" s="182">
        <f>'実質公債費比率（分子）の構造'!K$48</f>
        <v>107</v>
      </c>
      <c r="C46" s="182"/>
      <c r="D46" s="182"/>
      <c r="E46" s="182">
        <f>'実質公債費比率（分子）の構造'!L$48</f>
        <v>116</v>
      </c>
      <c r="F46" s="182"/>
      <c r="G46" s="182"/>
      <c r="H46" s="182">
        <f>'実質公債費比率（分子）の構造'!M$48</f>
        <v>121</v>
      </c>
      <c r="I46" s="182"/>
      <c r="J46" s="182"/>
      <c r="K46" s="182">
        <f>'実質公債費比率（分子）の構造'!N$48</f>
        <v>117</v>
      </c>
      <c r="L46" s="182"/>
      <c r="M46" s="182"/>
      <c r="N46" s="182">
        <f>'実質公債費比率（分子）の構造'!O$48</f>
        <v>109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285</v>
      </c>
      <c r="C49" s="182"/>
      <c r="D49" s="182"/>
      <c r="E49" s="182">
        <f>'実質公債費比率（分子）の構造'!L$45</f>
        <v>258</v>
      </c>
      <c r="F49" s="182"/>
      <c r="G49" s="182"/>
      <c r="H49" s="182">
        <f>'実質公債費比率（分子）の構造'!M$45</f>
        <v>231</v>
      </c>
      <c r="I49" s="182"/>
      <c r="J49" s="182"/>
      <c r="K49" s="182">
        <f>'実質公債費比率（分子）の構造'!N$45</f>
        <v>204</v>
      </c>
      <c r="L49" s="182"/>
      <c r="M49" s="182"/>
      <c r="N49" s="182">
        <f>'実質公債費比率（分子）の構造'!O$45</f>
        <v>180</v>
      </c>
      <c r="O49" s="182"/>
      <c r="P49" s="182"/>
    </row>
    <row r="50" spans="1:16" x14ac:dyDescent="0.15">
      <c r="A50" s="182" t="s">
        <v>70</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129</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93</v>
      </c>
      <c r="M50" s="182" t="e">
        <f>NA()</f>
        <v>#N/A</v>
      </c>
      <c r="N50" s="182" t="e">
        <f>NA()</f>
        <v>#N/A</v>
      </c>
      <c r="O50" s="182">
        <f>IF(ISNUMBER('実質公債費比率（分子）の構造'!O$53),'実質公債費比率（分子）の構造'!O$53,NA())</f>
        <v>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2389</v>
      </c>
      <c r="E56" s="181"/>
      <c r="F56" s="181"/>
      <c r="G56" s="181">
        <f>'将来負担比率（分子）の構造'!J$52</f>
        <v>2489</v>
      </c>
      <c r="H56" s="181"/>
      <c r="I56" s="181"/>
      <c r="J56" s="181">
        <f>'将来負担比率（分子）の構造'!K$52</f>
        <v>2200</v>
      </c>
      <c r="K56" s="181"/>
      <c r="L56" s="181"/>
      <c r="M56" s="181">
        <f>'将来負担比率（分子）の構造'!L$52</f>
        <v>1922</v>
      </c>
      <c r="N56" s="181"/>
      <c r="O56" s="181"/>
      <c r="P56" s="181">
        <f>'将来負担比率（分子）の構造'!M$52</f>
        <v>1789</v>
      </c>
    </row>
    <row r="57" spans="1:16" x14ac:dyDescent="0.15">
      <c r="A57" s="181" t="s">
        <v>41</v>
      </c>
      <c r="B57" s="181"/>
      <c r="C57" s="181"/>
      <c r="D57" s="181">
        <f>'将来負担比率（分子）の構造'!I$51</f>
        <v>6</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t="str">
        <f>'将来負担比率（分子）の構造'!M$51</f>
        <v>-</v>
      </c>
    </row>
    <row r="58" spans="1:16" x14ac:dyDescent="0.15">
      <c r="A58" s="181" t="s">
        <v>40</v>
      </c>
      <c r="B58" s="181"/>
      <c r="C58" s="181"/>
      <c r="D58" s="181">
        <f>'将来負担比率（分子）の構造'!I$50</f>
        <v>1423</v>
      </c>
      <c r="E58" s="181"/>
      <c r="F58" s="181"/>
      <c r="G58" s="181">
        <f>'将来負担比率（分子）の構造'!J$50</f>
        <v>1639</v>
      </c>
      <c r="H58" s="181"/>
      <c r="I58" s="181"/>
      <c r="J58" s="181">
        <f>'将来負担比率（分子）の構造'!K$50</f>
        <v>1837</v>
      </c>
      <c r="K58" s="181"/>
      <c r="L58" s="181"/>
      <c r="M58" s="181">
        <f>'将来負担比率（分子）の構造'!L$50</f>
        <v>1838</v>
      </c>
      <c r="N58" s="181"/>
      <c r="O58" s="181"/>
      <c r="P58" s="181">
        <f>'将来負担比率（分子）の構造'!M$50</f>
        <v>1848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368</v>
      </c>
      <c r="C62" s="181"/>
      <c r="D62" s="181"/>
      <c r="E62" s="181">
        <f>'将来負担比率（分子）の構造'!J$45</f>
        <v>401</v>
      </c>
      <c r="F62" s="181"/>
      <c r="G62" s="181"/>
      <c r="H62" s="181">
        <f>'将来負担比率（分子）の構造'!K$45</f>
        <v>378</v>
      </c>
      <c r="I62" s="181"/>
      <c r="J62" s="181"/>
      <c r="K62" s="181">
        <f>'将来負担比率（分子）の構造'!L$45</f>
        <v>397</v>
      </c>
      <c r="L62" s="181"/>
      <c r="M62" s="181"/>
      <c r="N62" s="181">
        <f>'将来負担比率（分子）の構造'!M$45</f>
        <v>351</v>
      </c>
      <c r="O62" s="181"/>
      <c r="P62" s="181"/>
    </row>
    <row r="63" spans="1:16" x14ac:dyDescent="0.15">
      <c r="A63" s="181" t="s">
        <v>33</v>
      </c>
      <c r="B63" s="181">
        <f>'将来負担比率（分子）の構造'!I$44</f>
        <v>251</v>
      </c>
      <c r="C63" s="181"/>
      <c r="D63" s="181"/>
      <c r="E63" s="181">
        <f>'将来負担比率（分子）の構造'!J$44</f>
        <v>207</v>
      </c>
      <c r="F63" s="181"/>
      <c r="G63" s="181"/>
      <c r="H63" s="181">
        <f>'将来負担比率（分子）の構造'!K$44</f>
        <v>172</v>
      </c>
      <c r="I63" s="181"/>
      <c r="J63" s="181"/>
      <c r="K63" s="181">
        <f>'将来負担比率（分子）の構造'!L$44</f>
        <v>145</v>
      </c>
      <c r="L63" s="181"/>
      <c r="M63" s="181"/>
      <c r="N63" s="181">
        <f>'将来負担比率（分子）の構造'!M$44</f>
        <v>122</v>
      </c>
      <c r="O63" s="181"/>
      <c r="P63" s="181"/>
    </row>
    <row r="64" spans="1:16" x14ac:dyDescent="0.15">
      <c r="A64" s="181" t="s">
        <v>32</v>
      </c>
      <c r="B64" s="181">
        <f>'将来負担比率（分子）の構造'!I$43</f>
        <v>518</v>
      </c>
      <c r="C64" s="181"/>
      <c r="D64" s="181"/>
      <c r="E64" s="181">
        <f>'将来負担比率（分子）の構造'!J$43</f>
        <v>444</v>
      </c>
      <c r="F64" s="181"/>
      <c r="G64" s="181"/>
      <c r="H64" s="181">
        <f>'将来負担比率（分子）の構造'!K$43</f>
        <v>401</v>
      </c>
      <c r="I64" s="181"/>
      <c r="J64" s="181"/>
      <c r="K64" s="181">
        <f>'将来負担比率（分子）の構造'!L$43</f>
        <v>449</v>
      </c>
      <c r="L64" s="181"/>
      <c r="M64" s="181"/>
      <c r="N64" s="181">
        <f>'将来負担比率（分子）の構造'!M$43</f>
        <v>432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1736</v>
      </c>
      <c r="C66" s="181"/>
      <c r="D66" s="181"/>
      <c r="E66" s="181">
        <f>'将来負担比率（分子）の構造'!J$41</f>
        <v>1534</v>
      </c>
      <c r="F66" s="181"/>
      <c r="G66" s="181"/>
      <c r="H66" s="181">
        <f>'将来負担比率（分子）の構造'!K$41</f>
        <v>1433</v>
      </c>
      <c r="I66" s="181"/>
      <c r="J66" s="181"/>
      <c r="K66" s="181">
        <f>'将来負担比率（分子）の構造'!L$41</f>
        <v>1337</v>
      </c>
      <c r="L66" s="181"/>
      <c r="M66" s="181"/>
      <c r="N66" s="181">
        <f>'将来負担比率（分子）の構造'!M$41</f>
        <v>1269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720</v>
      </c>
      <c r="C72" s="185">
        <f>基金残高に係る経年分析!G55</f>
        <v>715</v>
      </c>
      <c r="D72" s="185">
        <f>基金残高に係る経年分析!H55</f>
        <v>715</v>
      </c>
    </row>
    <row r="73" spans="1:16" x14ac:dyDescent="0.15">
      <c r="A73" s="184" t="s">
        <v>77</v>
      </c>
      <c r="B73" s="185">
        <f>基金残高に係る経年分析!F56</f>
        <v>277</v>
      </c>
      <c r="C73" s="185">
        <f>基金残高に係る経年分析!G56</f>
        <v>303</v>
      </c>
      <c r="D73" s="185">
        <f>基金残高に係る経年分析!H56</f>
        <v>334</v>
      </c>
    </row>
    <row r="74" spans="1:16" x14ac:dyDescent="0.15">
      <c r="A74" s="184" t="s">
        <v>78</v>
      </c>
      <c r="B74" s="185">
        <f>基金残高に係る経年分析!F57</f>
        <v>839</v>
      </c>
      <c r="C74" s="185">
        <f>基金残高に係る経年分析!G57</f>
        <v>818</v>
      </c>
      <c r="D74" s="185">
        <f>基金残高に係る経年分析!H57</f>
        <v>797</v>
      </c>
    </row>
  </sheetData>
  <sheetProtection algorithmName="SHA-512" hashValue="MYnhj3XCyMzgM3OT9mo/VqCB91MJtsbFEv46raPD4GfVJ2dwFmQjDN5fF6kUx+cufUKegjF42QhhKUHJHNEwBg==" saltValue="6KPBL2SQ6AVnpWqvTD4z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2021-03-08T06:36:22Z</cp:lastPrinted>
  <dcterms:created xsi:type="dcterms:W3CDTF">2021-02-05T00:58:08Z</dcterms:created>
  <dcterms:modified xsi:type="dcterms:W3CDTF">2021-10-14T02:46:19Z</dcterms:modified>
  <cp:category/>
</cp:coreProperties>
</file>