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66B329A8-47B5-460E-81DF-7FE0E04F419D}" xr6:coauthVersionLast="47" xr6:coauthVersionMax="47" xr10:uidLastSave="{00000000-0000-0000-0000-000000000000}"/>
  <bookViews>
    <workbookView xWindow="20370" yWindow="-3375" windowWidth="29040" windowHeight="15840" tabRatio="96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C34" i="10"/>
  <c r="U34" i="10" l="1"/>
  <c r="U35" i="10" s="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 r="CO35" i="10" s="1"/>
</calcChain>
</file>

<file path=xl/sharedStrings.xml><?xml version="1.0" encoding="utf-8"?>
<sst xmlns="http://schemas.openxmlformats.org/spreadsheetml/2006/main" count="1120" uniqueCount="559">
  <si>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</si>
  <si>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</si>
  <si>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</si>
  <si>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</si>
  <si>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</si>
  <si>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</si>
  <si>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</si>
  <si>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</si>
  <si>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</si>
  <si>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</si>
  <si>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</si>
  <si>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</si>
  <si>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</si>
  <si>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</si>
  <si>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</si>
  <si>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</si>
  <si>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</si>
  <si>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</si>
  <si>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</si>
  <si>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</si>
  <si>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</si>
  <si>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</si>
  <si>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</si>
  <si>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</si>
  <si>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</si>
  <si>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</si>
  <si>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</si>
  <si>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</si>
  <si>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</si>
  <si>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</si>
  <si>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</si>
  <si>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</si>
  <si>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</si>
  <si>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</si>
  <si>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</si>
  <si>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</si>
  <si>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</si>
  <si>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</si>
  <si>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</si>
  <si>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</si>
  <si>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</si>
  <si>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</si>
  <si>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</si>
  <si>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</si>
  <si>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</si>
  <si>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</si>
  <si>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</si>
  <si>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</si>
  <si>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</si>
  <si>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</si>
  <si>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</si>
  <si>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</si>
  <si>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</si>
  <si>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</si>
  <si>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</si>
  <si>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</si>
  <si>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</si>
  <si>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</si>
  <si>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</si>
  <si>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</si>
  <si>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</si>
  <si>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</si>
  <si>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</si>
  <si>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</si>
  <si>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</si>
  <si>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</si>
  <si>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</si>
  <si>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</si>
  <si>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</si>
  <si>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</si>
  <si>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</si>
  <si>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</si>
  <si>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</si>
  <si>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</si>
  <si>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</si>
  <si>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</si>
  <si>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</si>
  <si>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</si>
  <si>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</si>
  <si>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</si>
  <si>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</si>
  <si>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</si>
  <si>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</si>
  <si>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</si>
  <si>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</si>
  <si>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</si>
  <si>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</si>
  <si>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</si>
  <si>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</si>
  <si>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</si>
  <si>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</si>
  <si>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</si>
  <si>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</si>
  <si>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</si>
  <si>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佐井村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</si>
  <si>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</si>
  <si>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</si>
  <si>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</si>
  <si>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</si>
  <si>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</si>
  <si>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</si>
  <si>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</si>
  <si>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</si>
  <si>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</si>
  <si>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</si>
  <si>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</si>
  <si>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</si>
  <si>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</si>
  <si>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</si>
  <si>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</si>
  <si>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</si>
  <si>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</si>
  <si>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</si>
  <si>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</si>
  <si>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</si>
  <si>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</si>
  <si>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</si>
  <si>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</si>
  <si>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</si>
  <si>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</si>
  <si>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</si>
  <si>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</si>
  <si>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</si>
  <si>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</si>
  <si>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</si>
  <si>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</si>
  <si>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</si>
  <si>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</si>
  <si>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</si>
  <si>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</si>
  <si>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</si>
  <si>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</si>
  <si>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</si>
  <si>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</si>
  <si>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</si>
  <si>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</si>
  <si>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</si>
  <si>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</si>
  <si>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</si>
  <si>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</si>
  <si>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</si>
  <si>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</si>
  <si>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</si>
  <si>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簡易水道事業特別会計</t>
    <phoneticPr fontId="5"/>
  </si>
  <si>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</si>
  <si>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</si>
  <si>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</si>
  <si>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</si>
  <si>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</si>
  <si>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</si>
  <si>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</si>
  <si>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</si>
  <si>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</si>
  <si>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</si>
  <si>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</si>
  <si>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</si>
  <si>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</si>
  <si>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</si>
  <si>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</si>
  <si>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</si>
  <si>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</si>
  <si>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</si>
  <si>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</si>
  <si>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</si>
  <si>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</si>
  <si>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</si>
  <si>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</si>
  <si>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</si>
  <si>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</si>
  <si>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</si>
  <si>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</si>
  <si>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</si>
  <si>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</si>
  <si>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</si>
  <si>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</si>
  <si>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</si>
  <si>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</si>
  <si>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</si>
  <si>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</si>
  <si>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</si>
  <si>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</si>
  <si>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</si>
  <si>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</si>
  <si>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</si>
  <si>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</si>
  <si>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</si>
  <si>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</si>
  <si>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</si>
  <si>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</si>
  <si>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</si>
  <si>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</si>
  <si>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</si>
  <si>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</si>
  <si>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</si>
  <si>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</si>
  <si>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</si>
  <si>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</si>
  <si>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</si>
  <si>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</si>
  <si>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</si>
  <si>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</si>
  <si>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</si>
  <si>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</si>
  <si>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青森県佐井村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</si>
  <si>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</si>
  <si>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</si>
  <si>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</si>
  <si>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</si>
  <si>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</si>
  <si>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</si>
  <si>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</si>
  <si>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</si>
  <si>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</si>
  <si>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</si>
  <si>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</si>
  <si>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</si>
  <si>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</si>
  <si>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</si>
  <si>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</si>
  <si>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</si>
  <si>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</si>
  <si>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</si>
  <si>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</si>
  <si>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</si>
  <si>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</si>
  <si>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</si>
  <si>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</si>
  <si>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</si>
  <si>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</si>
  <si>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</si>
  <si>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</si>
  <si>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</si>
  <si>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</si>
  <si>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</si>
  <si>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</si>
  <si>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</si>
  <si>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</si>
  <si>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</si>
  <si>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</si>
  <si>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</si>
  <si>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</si>
  <si>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</si>
  <si>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</si>
  <si>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</si>
  <si>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</si>
  <si>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</si>
  <si>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</si>
  <si>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</si>
  <si>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</si>
  <si>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</si>
  <si>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</si>
  <si>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</si>
  <si>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</si>
  <si>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</si>
  <si>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</si>
  <si>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</si>
  <si>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</si>
  <si>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</si>
  <si>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</si>
  <si>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</si>
  <si>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</si>
  <si>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</si>
  <si>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</si>
  <si>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</si>
  <si>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</si>
  <si>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</si>
  <si>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</si>
  <si>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</si>
  <si>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</si>
  <si>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</si>
  <si>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</si>
  <si>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</si>
  <si>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</si>
  <si>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</si>
  <si>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</si>
  <si>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</si>
  <si>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</si>
  <si>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</si>
  <si>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</si>
  <si>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</si>
  <si>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</si>
  <si>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</si>
  <si>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</si>
  <si>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</si>
  <si>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</si>
  <si>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</si>
  <si>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</si>
  <si>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</si>
  <si>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</si>
  <si>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</si>
  <si>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</si>
  <si>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</si>
  <si>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</si>
  <si>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</si>
  <si>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</si>
  <si>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</si>
  <si>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</si>
  <si>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</si>
  <si>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</si>
  <si>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</si>
  <si>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</si>
  <si>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</si>
  <si>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</si>
  <si>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</si>
  <si>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</si>
  <si>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</si>
  <si>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</si>
  <si>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</si>
  <si>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</si>
  <si>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</si>
  <si>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</si>
  <si>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</si>
  <si>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</si>
  <si>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</si>
  <si>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</si>
  <si>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</si>
  <si>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</si>
  <si>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</si>
  <si>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</si>
  <si>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</si>
  <si>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</si>
  <si>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</si>
  <si>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</si>
  <si>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</si>
  <si>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</si>
  <si>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</si>
  <si>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</si>
  <si>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</si>
  <si>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</si>
  <si>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</si>
  <si>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</si>
  <si>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</si>
  <si>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</si>
  <si>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</si>
  <si>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</si>
  <si>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</si>
  <si>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</si>
  <si>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</si>
  <si>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</si>
  <si>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</si>
  <si>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</si>
  <si>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</si>
  <si>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</si>
  <si>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</si>
  <si>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</si>
  <si>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</si>
  <si>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</si>
  <si>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</si>
  <si>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</si>
  <si>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</si>
  <si>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</si>
  <si>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</si>
  <si>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</si>
  <si>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</si>
  <si>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青森県佐井村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</si>
  <si>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</si>
  <si>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</si>
  <si>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</si>
  <si>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</si>
  <si>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</si>
  <si>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</si>
  <si>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</si>
  <si>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</si>
  <si>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</si>
  <si>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</si>
  <si>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</si>
  <si>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</si>
  <si>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</si>
  <si>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</si>
  <si>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</si>
  <si>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</si>
  <si>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</si>
  <si>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</si>
  <si>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</si>
  <si>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</si>
  <si>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</si>
  <si>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</si>
  <si>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</si>
  <si>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</si>
  <si>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</si>
  <si>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</si>
  <si>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</si>
  <si>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</si>
  <si>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</si>
  <si>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</si>
  <si>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</si>
  <si>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</si>
  <si>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</si>
  <si>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</si>
  <si>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</si>
  <si>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</si>
  <si>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</si>
  <si>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</si>
  <si>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</si>
  <si>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</si>
  <si>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</si>
  <si>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</si>
  <si>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</si>
  <si>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</si>
  <si>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</si>
  <si>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</si>
  <si>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</si>
  <si>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</si>
  <si>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</si>
  <si>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</si>
  <si>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</si>
  <si>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</si>
  <si>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</si>
  <si>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</si>
  <si>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</si>
  <si>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</si>
  <si>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</si>
  <si>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</si>
  <si>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</si>
  <si>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</si>
  <si>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</si>
  <si>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</si>
  <si>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</si>
  <si>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</si>
  <si>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</si>
  <si>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</si>
  <si>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</si>
  <si>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</si>
  <si>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</si>
  <si>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</si>
  <si>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</si>
  <si>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</si>
  <si>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</si>
  <si>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</si>
  <si>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</si>
  <si>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</si>
  <si>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</si>
  <si>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</si>
  <si>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</si>
  <si>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</si>
  <si>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</si>
  <si>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</si>
  <si>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</si>
  <si>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</si>
  <si>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</si>
  <si>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</si>
  <si>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</si>
  <si>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</si>
  <si>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</si>
  <si>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</si>
  <si>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</si>
  <si>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</si>
  <si>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</si>
  <si>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</si>
  <si>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</si>
  <si>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</si>
  <si>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</si>
  <si>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</si>
  <si>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</si>
  <si>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</si>
  <si>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</si>
  <si>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</si>
  <si>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</si>
  <si>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</si>
  <si>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</si>
  <si>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</si>
  <si>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</si>
  <si>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</si>
  <si>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</si>
  <si>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</si>
  <si>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</si>
  <si>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</si>
  <si>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</si>
  <si>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</si>
  <si>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</si>
  <si>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</si>
  <si>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</si>
  <si>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</si>
  <si>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</si>
  <si>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</si>
  <si>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</si>
  <si>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</si>
  <si>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</si>
  <si>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</si>
  <si>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</si>
  <si>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</si>
  <si>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</si>
  <si>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</si>
  <si>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</si>
  <si>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</si>
  <si>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</si>
  <si>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</si>
  <si>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</si>
  <si>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</si>
  <si>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</si>
  <si>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</si>
  <si>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</si>
  <si>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</si>
  <si>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</si>
  <si>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</si>
  <si>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</si>
  <si>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</si>
  <si>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</si>
  <si>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</si>
  <si>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</si>
  <si>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</si>
  <si>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</si>
  <si>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</si>
  <si>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</si>
  <si>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</si>
  <si>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</si>
  <si>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</si>
  <si>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</si>
  <si>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</si>
  <si>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</si>
  <si>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</si>
  <si>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</si>
  <si>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</si>
  <si>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</si>
  <si>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</si>
  <si>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</si>
  <si>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</si>
  <si>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</si>
  <si>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</si>
  <si>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</si>
  <si>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</si>
  <si>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</si>
  <si>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</si>
  <si>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</si>
  <si>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</si>
  <si>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</si>
  <si>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</si>
  <si>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</si>
  <si>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0.66</t>
  </si>
  <si>
    <t>簡易水道事業特別会計</t>
  </si>
  <si>
    <t>▲ 1.55</t>
  </si>
  <si>
    <t>一般会計</t>
  </si>
  <si>
    <t>国民健康保険特別会計</t>
  </si>
  <si>
    <t>後期高齢者医療特別会計</t>
  </si>
  <si>
    <t>介護保険特別会計</t>
  </si>
  <si>
    <t>下水道事業特別会計</t>
  </si>
  <si>
    <t>その他会計（赤字）</t>
  </si>
  <si>
    <t>その他会計（黒字）</t>
  </si>
  <si>
    <t>R01</t>
    <phoneticPr fontId="5"/>
  </si>
  <si>
    <t>R02</t>
    <phoneticPr fontId="5"/>
  </si>
  <si>
    <t>R03</t>
    <phoneticPr fontId="5"/>
  </si>
  <si>
    <t>R04</t>
    <phoneticPr fontId="5"/>
  </si>
  <si>
    <t>R05</t>
    <phoneticPr fontId="5"/>
  </si>
  <si>
    <t>水産振興基金</t>
    <rPh sb="0" eb="2">
      <t>スイサン</t>
    </rPh>
    <rPh sb="2" eb="4">
      <t>シンコウ</t>
    </rPh>
    <rPh sb="4" eb="6">
      <t>キキン</t>
    </rPh>
    <phoneticPr fontId="5"/>
  </si>
  <si>
    <t>公共施設整備基金</t>
    <rPh sb="0" eb="2">
      <t>コウキョウ</t>
    </rPh>
    <rPh sb="2" eb="4">
      <t>シセツ</t>
    </rPh>
    <rPh sb="4" eb="6">
      <t>セイビ</t>
    </rPh>
    <rPh sb="6" eb="8">
      <t>キキン</t>
    </rPh>
    <phoneticPr fontId="2"/>
  </si>
  <si>
    <t>公共施設維持運営基金</t>
    <rPh sb="0" eb="2">
      <t>コウキョウ</t>
    </rPh>
    <rPh sb="2" eb="4">
      <t>シセツ</t>
    </rPh>
    <rPh sb="4" eb="6">
      <t>イジ</t>
    </rPh>
    <rPh sb="6" eb="8">
      <t>ウンエイ</t>
    </rPh>
    <rPh sb="8" eb="10">
      <t>キキン</t>
    </rPh>
    <phoneticPr fontId="2"/>
  </si>
  <si>
    <t>公共施設維持補修基金</t>
    <rPh sb="0" eb="2">
      <t>コウキョウ</t>
    </rPh>
    <rPh sb="2" eb="4">
      <t>シセツ</t>
    </rPh>
    <rPh sb="4" eb="6">
      <t>イジ</t>
    </rPh>
    <rPh sb="6" eb="8">
      <t>ホシュウ</t>
    </rPh>
    <rPh sb="8" eb="10">
      <t>キキン</t>
    </rPh>
    <phoneticPr fontId="2"/>
  </si>
  <si>
    <t>-</t>
    <phoneticPr fontId="2"/>
  </si>
  <si>
    <t>一部事務組合下北医療センター</t>
    <rPh sb="0" eb="2">
      <t>イチブ</t>
    </rPh>
    <rPh sb="2" eb="4">
      <t>ジム</t>
    </rPh>
    <rPh sb="4" eb="6">
      <t>クミアイ</t>
    </rPh>
    <rPh sb="6" eb="8">
      <t>シモキタ</t>
    </rPh>
    <rPh sb="8" eb="10">
      <t>イリョウ</t>
    </rPh>
    <phoneticPr fontId="5"/>
  </si>
  <si>
    <t>下北地域広域行政事務組合</t>
    <rPh sb="0" eb="12">
      <t>シモキタチイキコウイキギョウセイジムクミアイ</t>
    </rPh>
    <phoneticPr fontId="2"/>
  </si>
  <si>
    <t>青森県市町村職員退職手当組合</t>
    <rPh sb="0" eb="3">
      <t>アオモリケン</t>
    </rPh>
    <rPh sb="3" eb="6">
      <t>シチョウソン</t>
    </rPh>
    <rPh sb="6" eb="8">
      <t>ショクイン</t>
    </rPh>
    <rPh sb="8" eb="10">
      <t>タイショク</t>
    </rPh>
    <rPh sb="10" eb="14">
      <t>テアテクミアイ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</si>
  <si>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</si>
  <si>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青森県後期高齢者医療広域連合（特別会計分）</t>
    <rPh sb="0" eb="3">
      <t>アオモリケン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</si>
  <si>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青森県後期高齢者医療広域連合（一般会計分）</t>
    <rPh sb="0" eb="3">
      <t>アオモリケン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</si>
  <si>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青森県交通災害共済組合</t>
    <rPh sb="0" eb="3">
      <t>アオモリケン</t>
    </rPh>
    <rPh sb="3" eb="5">
      <t>コウツウ</t>
    </rPh>
    <rPh sb="5" eb="7">
      <t>サイガイ</t>
    </rPh>
    <rPh sb="7" eb="9">
      <t>キョウサイ</t>
    </rPh>
    <rPh sb="9" eb="11">
      <t>クミアイ</t>
    </rPh>
    <phoneticPr fontId="2"/>
  </si>
  <si>
    <t>佐井定期観光株式会社</t>
    <rPh sb="0" eb="2">
      <t>サイ</t>
    </rPh>
    <rPh sb="2" eb="4">
      <t>テイキ</t>
    </rPh>
    <rPh sb="4" eb="6">
      <t>カンコウ</t>
    </rPh>
    <rPh sb="6" eb="10">
      <t>カブシキガイシャ</t>
    </rPh>
    <phoneticPr fontId="2"/>
  </si>
  <si>
    <t>シィライン株式会社</t>
    <rPh sb="5" eb="9">
      <t>カブシキガイシャ</t>
    </rPh>
    <phoneticPr fontId="2"/>
  </si>
  <si>
    <t>ふるさと佐井村応援基金</t>
    <rPh sb="4" eb="6">
      <t>サイ</t>
    </rPh>
    <rPh sb="6" eb="7">
      <t>ムラ</t>
    </rPh>
    <rPh sb="7" eb="9">
      <t>オウエン</t>
    </rPh>
    <rPh sb="9" eb="11">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</si>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</sst>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56B7-4773-A7AA-AB6B67DCAA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164142</c:v>
                </c:pt>
                <c:pt idx="1">
                  <c:v>441159</c:v>
                </c:pt>
                <c:pt idx="2">
                  <c:v>123653</c:v>
                </c:pt>
                <c:pt idx="3">
                  <c:v>139075</c:v>
                </c:pt>
                <c:pt idx="4">
                  <c:v>187396</c:v>
                </c:pt>
              </c:numCache>
            </c:numRef>
          </c:val>
          <c:smooth val="0"/>
          <c:extLst>
            <c:ext xmlns:c16="http://schemas.microsoft.com/office/drawing/2014/chart" uri="{C3380CC4-5D6E-409C-BE32-E72D297353CC}">
              <c16:uniqueId val="{00000001-56B7-4773-A7AA-AB6B67DCAA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3.35</c:v>
                </c:pt>
                <c:pt idx="1">
                  <c:v>3.41</c:v>
                </c:pt>
                <c:pt idx="2">
                  <c:v>6.76</c:v>
                </c:pt>
                <c:pt idx="3">
                  <c:v>5.44</c:v>
                </c:pt>
                <c:pt idx="4">
                  <c:v>4.01</c:v>
                </c:pt>
              </c:numCache>
            </c:numRef>
          </c:val>
          <c:extLst>
            <c:ext xmlns:c16="http://schemas.microsoft.com/office/drawing/2014/chart" uri="{C3380CC4-5D6E-409C-BE32-E72D297353CC}">
              <c16:uniqueId val="{00000000-1C1B-40BA-9F9C-E7C12094E0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47.63</c:v>
                </c:pt>
                <c:pt idx="1">
                  <c:v>47.3</c:v>
                </c:pt>
                <c:pt idx="2">
                  <c:v>49.49</c:v>
                </c:pt>
                <c:pt idx="3">
                  <c:v>58.3</c:v>
                </c:pt>
                <c:pt idx="4">
                  <c:v>61.6</c:v>
                </c:pt>
              </c:numCache>
            </c:numRef>
          </c:val>
          <c:extLst>
            <c:ext xmlns:c16="http://schemas.microsoft.com/office/drawing/2014/chart" uri="{C3380CC4-5D6E-409C-BE32-E72D297353CC}">
              <c16:uniqueId val="{00000001-1C1B-40BA-9F9C-E7C12094E0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-0.66</c:v>
                </c:pt>
                <c:pt idx="1">
                  <c:v>1.01</c:v>
                </c:pt>
                <c:pt idx="2">
                  <c:v>9.4</c:v>
                </c:pt>
                <c:pt idx="3">
                  <c:v>4.63</c:v>
                </c:pt>
                <c:pt idx="4">
                  <c:v>1.74</c:v>
                </c:pt>
              </c:numCache>
            </c:numRef>
          </c:val>
          <c:smooth val="0"/>
          <c:extLst>
            <c:ext xmlns:c16="http://schemas.microsoft.com/office/drawing/2014/chart" uri="{C3380CC4-5D6E-409C-BE32-E72D297353CC}">
              <c16:uniqueId val="{00000002-1C1B-40BA-9F9C-E7C12094E0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B3-4FE5-8998-A2C9324FD6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B3-4FE5-8998-A2C9324FD63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BB3-4FE5-8998-A2C9324FD63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BB3-4FE5-8998-A2C9324FD638}"/>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BB3-4FE5-8998-A2C9324FD63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1.37</c:v>
                </c:pt>
                <c:pt idx="2">
                  <c:v>#N/A</c:v>
                </c:pt>
                <c:pt idx="3">
                  <c:v>2.02</c:v>
                </c:pt>
                <c:pt idx="4">
                  <c:v>#N/A</c:v>
                </c:pt>
                <c:pt idx="5">
                  <c:v>1.41</c:v>
                </c:pt>
                <c:pt idx="6">
                  <c:v>#N/A</c:v>
                </c:pt>
                <c:pt idx="7">
                  <c:v>0.41</c:v>
                </c:pt>
                <c:pt idx="8">
                  <c:v>#N/A</c:v>
                </c:pt>
                <c:pt idx="9">
                  <c:v>0</c:v>
                </c:pt>
              </c:numCache>
            </c:numRef>
          </c:val>
          <c:extLst>
            <c:ext xmlns:c16="http://schemas.microsoft.com/office/drawing/2014/chart" uri="{C3380CC4-5D6E-409C-BE32-E72D297353CC}">
              <c16:uniqueId val="{00000005-CBB3-4FE5-8998-A2C9324FD63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6-CBB3-4FE5-8998-A2C9324FD63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0.49</c:v>
                </c:pt>
                <c:pt idx="2">
                  <c:v>#N/A</c:v>
                </c:pt>
                <c:pt idx="3">
                  <c:v>0.91</c:v>
                </c:pt>
                <c:pt idx="4">
                  <c:v>#N/A</c:v>
                </c:pt>
                <c:pt idx="5">
                  <c:v>1.54</c:v>
                </c:pt>
                <c:pt idx="6">
                  <c:v>#N/A</c:v>
                </c:pt>
                <c:pt idx="7">
                  <c:v>0.78</c:v>
                </c:pt>
                <c:pt idx="8">
                  <c:v>#N/A</c:v>
                </c:pt>
                <c:pt idx="9">
                  <c:v>0.55000000000000004</c:v>
                </c:pt>
              </c:numCache>
            </c:numRef>
          </c:val>
          <c:extLst>
            <c:ext xmlns:c16="http://schemas.microsoft.com/office/drawing/2014/chart" uri="{C3380CC4-5D6E-409C-BE32-E72D297353CC}">
              <c16:uniqueId val="{00000007-CBB3-4FE5-8998-A2C9324FD63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3.35</c:v>
                </c:pt>
                <c:pt idx="2">
                  <c:v>#N/A</c:v>
                </c:pt>
                <c:pt idx="3">
                  <c:v>3.4</c:v>
                </c:pt>
                <c:pt idx="4">
                  <c:v>#N/A</c:v>
                </c:pt>
                <c:pt idx="5">
                  <c:v>6.75</c:v>
                </c:pt>
                <c:pt idx="6">
                  <c:v>#N/A</c:v>
                </c:pt>
                <c:pt idx="7">
                  <c:v>5.43</c:v>
                </c:pt>
                <c:pt idx="8">
                  <c:v>#N/A</c:v>
                </c:pt>
                <c:pt idx="9">
                  <c:v>4</c:v>
                </c:pt>
              </c:numCache>
            </c:numRef>
          </c:val>
          <c:extLst>
            <c:ext xmlns:c16="http://schemas.microsoft.com/office/drawing/2014/chart" uri="{C3380CC4-5D6E-409C-BE32-E72D297353CC}">
              <c16:uniqueId val="{00000008-CBB3-4FE5-8998-A2C9324FD638}"/>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1.55</c:v>
                </c:pt>
                <c:pt idx="9">
                  <c:v>#N/A</c:v>
                </c:pt>
              </c:numCache>
            </c:numRef>
          </c:val>
          <c:extLst>
            <c:ext xmlns:c16="http://schemas.microsoft.com/office/drawing/2014/chart" uri="{C3380CC4-5D6E-409C-BE32-E72D297353CC}">
              <c16:uniqueId val="{00000009-CBB3-4FE5-8998-A2C9324FD63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235</c:v>
                </c:pt>
                <c:pt idx="5">
                  <c:v>220</c:v>
                </c:pt>
                <c:pt idx="8">
                  <c:v>190</c:v>
                </c:pt>
                <c:pt idx="11">
                  <c:v>179</c:v>
                </c:pt>
                <c:pt idx="14">
                  <c:v>167</c:v>
                </c:pt>
              </c:numCache>
            </c:numRef>
          </c:val>
          <c:extLst>
            <c:ext xmlns:c16="http://schemas.microsoft.com/office/drawing/2014/chart" uri="{C3380CC4-5D6E-409C-BE32-E72D297353CC}">
              <c16:uniqueId val="{00000000-65EB-41A2-92C3-7D10C6F087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0</c:v>
                </c:pt>
                <c:pt idx="9">
                  <c:v>0</c:v>
                </c:pt>
                <c:pt idx="12">
                  <c:v>1</c:v>
                </c:pt>
              </c:numCache>
            </c:numRef>
          </c:val>
          <c:extLst>
            <c:ext xmlns:c16="http://schemas.microsoft.com/office/drawing/2014/chart" uri="{C3380CC4-5D6E-409C-BE32-E72D297353CC}">
              <c16:uniqueId val="{00000001-65EB-41A2-92C3-7D10C6F087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5EB-41A2-92C3-7D10C6F087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27</c:v>
                </c:pt>
                <c:pt idx="3">
                  <c:v>25</c:v>
                </c:pt>
                <c:pt idx="6">
                  <c:v>19</c:v>
                </c:pt>
                <c:pt idx="9">
                  <c:v>17</c:v>
                </c:pt>
                <c:pt idx="12">
                  <c:v>16</c:v>
                </c:pt>
              </c:numCache>
            </c:numRef>
          </c:val>
          <c:extLst>
            <c:ext xmlns:c16="http://schemas.microsoft.com/office/drawing/2014/chart" uri="{C3380CC4-5D6E-409C-BE32-E72D297353CC}">
              <c16:uniqueId val="{00000003-65EB-41A2-92C3-7D10C6F087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109</c:v>
                </c:pt>
                <c:pt idx="3">
                  <c:v>106</c:v>
                </c:pt>
                <c:pt idx="6">
                  <c:v>93</c:v>
                </c:pt>
                <c:pt idx="9">
                  <c:v>90</c:v>
                </c:pt>
                <c:pt idx="12">
                  <c:v>82</c:v>
                </c:pt>
              </c:numCache>
            </c:numRef>
          </c:val>
          <c:extLst>
            <c:ext xmlns:c16="http://schemas.microsoft.com/office/drawing/2014/chart" uri="{C3380CC4-5D6E-409C-BE32-E72D297353CC}">
              <c16:uniqueId val="{00000004-65EB-41A2-92C3-7D10C6F087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EB-41A2-92C3-7D10C6F087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EB-41A2-92C3-7D10C6F087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180</c:v>
                </c:pt>
                <c:pt idx="3">
                  <c:v>160</c:v>
                </c:pt>
                <c:pt idx="6">
                  <c:v>129</c:v>
                </c:pt>
                <c:pt idx="9">
                  <c:v>125</c:v>
                </c:pt>
                <c:pt idx="12">
                  <c:v>163</c:v>
                </c:pt>
              </c:numCache>
            </c:numRef>
          </c:val>
          <c:extLst>
            <c:ext xmlns:c16="http://schemas.microsoft.com/office/drawing/2014/chart" uri="{C3380CC4-5D6E-409C-BE32-E72D297353CC}">
              <c16:uniqueId val="{00000007-65EB-41A2-92C3-7D10C6F087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81</c:v>
                </c:pt>
                <c:pt idx="2">
                  <c:v>#N/A</c:v>
                </c:pt>
                <c:pt idx="3">
                  <c:v>#N/A</c:v>
                </c:pt>
                <c:pt idx="4">
                  <c:v>72</c:v>
                </c:pt>
                <c:pt idx="5">
                  <c:v>#N/A</c:v>
                </c:pt>
                <c:pt idx="6">
                  <c:v>#N/A</c:v>
                </c:pt>
                <c:pt idx="7">
                  <c:v>51</c:v>
                </c:pt>
                <c:pt idx="8">
                  <c:v>#N/A</c:v>
                </c:pt>
                <c:pt idx="9">
                  <c:v>#N/A</c:v>
                </c:pt>
                <c:pt idx="10">
                  <c:v>53</c:v>
                </c:pt>
                <c:pt idx="11">
                  <c:v>#N/A</c:v>
                </c:pt>
                <c:pt idx="12">
                  <c:v>#N/A</c:v>
                </c:pt>
                <c:pt idx="13">
                  <c:v>95</c:v>
                </c:pt>
                <c:pt idx="14">
                  <c:v>#N/A</c:v>
                </c:pt>
              </c:numCache>
            </c:numRef>
          </c:val>
          <c:smooth val="0"/>
          <c:extLst>
            <c:ext xmlns:c16="http://schemas.microsoft.com/office/drawing/2014/chart" uri="{C3380CC4-5D6E-409C-BE32-E72D297353CC}">
              <c16:uniqueId val="{00000008-65EB-41A2-92C3-7D10C6F087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1789</c:v>
                </c:pt>
                <c:pt idx="5">
                  <c:v>1991</c:v>
                </c:pt>
                <c:pt idx="8">
                  <c:v>1854</c:v>
                </c:pt>
                <c:pt idx="11">
                  <c:v>1863</c:v>
                </c:pt>
                <c:pt idx="14">
                  <c:v>1637</c:v>
                </c:pt>
              </c:numCache>
            </c:numRef>
          </c:val>
          <c:extLst>
            <c:ext xmlns:c16="http://schemas.microsoft.com/office/drawing/2014/chart" uri="{C3380CC4-5D6E-409C-BE32-E72D297353CC}">
              <c16:uniqueId val="{00000000-EC2E-4C3C-B7EA-08214FFF1E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C2E-4C3C-B7EA-08214FFF1E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1848</c:v>
                </c:pt>
                <c:pt idx="5">
                  <c:v>1951</c:v>
                </c:pt>
                <c:pt idx="8">
                  <c:v>2088</c:v>
                </c:pt>
                <c:pt idx="11">
                  <c:v>2386</c:v>
                </c:pt>
                <c:pt idx="14">
                  <c:v>2430</c:v>
                </c:pt>
              </c:numCache>
            </c:numRef>
          </c:val>
          <c:extLst>
            <c:ext xmlns:c16="http://schemas.microsoft.com/office/drawing/2014/chart" uri="{C3380CC4-5D6E-409C-BE32-E72D297353CC}">
              <c16:uniqueId val="{00000002-EC2E-4C3C-B7EA-08214FFF1E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2E-4C3C-B7EA-08214FFF1E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2E-4C3C-B7EA-08214FFF1E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2E-4C3C-B7EA-08214FFF1E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351</c:v>
                </c:pt>
                <c:pt idx="3">
                  <c:v>325</c:v>
                </c:pt>
                <c:pt idx="6">
                  <c:v>323</c:v>
                </c:pt>
                <c:pt idx="9">
                  <c:v>308</c:v>
                </c:pt>
                <c:pt idx="12">
                  <c:v>315</c:v>
                </c:pt>
              </c:numCache>
            </c:numRef>
          </c:val>
          <c:extLst>
            <c:ext xmlns:c16="http://schemas.microsoft.com/office/drawing/2014/chart" uri="{C3380CC4-5D6E-409C-BE32-E72D297353CC}">
              <c16:uniqueId val="{00000006-EC2E-4C3C-B7EA-08214FFF1E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122</c:v>
                </c:pt>
                <c:pt idx="3">
                  <c:v>99</c:v>
                </c:pt>
                <c:pt idx="6">
                  <c:v>89</c:v>
                </c:pt>
                <c:pt idx="9">
                  <c:v>162</c:v>
                </c:pt>
                <c:pt idx="12">
                  <c:v>283</c:v>
                </c:pt>
              </c:numCache>
            </c:numRef>
          </c:val>
          <c:extLst>
            <c:ext xmlns:c16="http://schemas.microsoft.com/office/drawing/2014/chart" uri="{C3380CC4-5D6E-409C-BE32-E72D297353CC}">
              <c16:uniqueId val="{00000007-EC2E-4C3C-B7EA-08214FFF1E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432</c:v>
                </c:pt>
                <c:pt idx="3">
                  <c:v>406</c:v>
                </c:pt>
                <c:pt idx="6">
                  <c:v>422</c:v>
                </c:pt>
                <c:pt idx="9">
                  <c:v>723</c:v>
                </c:pt>
                <c:pt idx="12">
                  <c:v>407</c:v>
                </c:pt>
              </c:numCache>
            </c:numRef>
          </c:val>
          <c:extLst>
            <c:ext xmlns:c16="http://schemas.microsoft.com/office/drawing/2014/chart" uri="{C3380CC4-5D6E-409C-BE32-E72D297353CC}">
              <c16:uniqueId val="{00000008-EC2E-4C3C-B7EA-08214FFF1E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C2E-4C3C-B7EA-08214FFF1E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1269</c:v>
                </c:pt>
                <c:pt idx="3">
                  <c:v>1628</c:v>
                </c:pt>
                <c:pt idx="6">
                  <c:v>1591</c:v>
                </c:pt>
                <c:pt idx="9">
                  <c:v>1626</c:v>
                </c:pt>
                <c:pt idx="12">
                  <c:v>1617</c:v>
                </c:pt>
              </c:numCache>
            </c:numRef>
          </c:val>
          <c:extLst>
            <c:ext xmlns:c16="http://schemas.microsoft.com/office/drawing/2014/chart" uri="{C3380CC4-5D6E-409C-BE32-E72D297353CC}">
              <c16:uniqueId val="{0000000A-EC2E-4C3C-B7EA-08214FFF1E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C2E-4C3C-B7EA-08214FFF1E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825</c:v>
                </c:pt>
                <c:pt idx="1">
                  <c:v>925</c:v>
                </c:pt>
                <c:pt idx="2">
                  <c:v>976</c:v>
                </c:pt>
              </c:numCache>
            </c:numRef>
          </c:val>
          <c:extLst>
            <c:ext xmlns:c16="http://schemas.microsoft.com/office/drawing/2014/chart" uri="{C3380CC4-5D6E-409C-BE32-E72D297353CC}">
              <c16:uniqueId val="{00000000-3CF4-4FED-A6F4-ED688208F2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399</c:v>
                </c:pt>
                <c:pt idx="1">
                  <c:v>455</c:v>
                </c:pt>
                <c:pt idx="2">
                  <c:v>461</c:v>
                </c:pt>
              </c:numCache>
            </c:numRef>
          </c:val>
          <c:extLst>
            <c:ext xmlns:c16="http://schemas.microsoft.com/office/drawing/2014/chart" uri="{C3380CC4-5D6E-409C-BE32-E72D297353CC}">
              <c16:uniqueId val="{00000001-3CF4-4FED-A6F4-ED688208F2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862</c:v>
                </c:pt>
                <c:pt idx="1">
                  <c:v>1004</c:v>
                </c:pt>
                <c:pt idx="2">
                  <c:v>993</c:v>
                </c:pt>
              </c:numCache>
            </c:numRef>
          </c:val>
          <c:extLst>
            <c:ext xmlns:c16="http://schemas.microsoft.com/office/drawing/2014/chart" uri="{C3380CC4-5D6E-409C-BE32-E72D297353CC}">
              <c16:uniqueId val="{00000002-3CF4-4FED-A6F4-ED688208F2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1,711
1,709
135.05
2,853,077
2,772,038
63,505
1,583,901
1,616,624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人口減少や全国平均を上回る高齢化率（令和６年３月末：</a:t>
          </a:r>
          <a:r>
            <a:rPr kumimoji="1" lang="en-US" altLang="ja-JP" sz="1300">
              <a:latin typeface="ＭＳ Ｐゴシック" panose="020B0600070205080204" pitchFamily="50" charset="-128"/>
              <a:ea typeface="ＭＳ Ｐゴシック" panose="020B0600070205080204" pitchFamily="50" charset="-128"/>
            </a:rPr>
            <a:t>48.2</a:t>
          </a:r>
          <a:r>
            <a:rPr kumimoji="1" lang="ja-JP" altLang="en-US" sz="1300">
              <a:latin typeface="ＭＳ Ｐゴシック" panose="020B0600070205080204" pitchFamily="50" charset="-128"/>
              <a:ea typeface="ＭＳ Ｐゴシック" panose="020B0600070205080204" pitchFamily="50" charset="-128"/>
            </a:rPr>
            <a:t>％）に加え、長引く景気低迷や漁業不振などから</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ポイントと類似団体平均を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今後も自主財源の根幹である村税の収納率向上に努めるとともに、緊急に必要な事業を峻別し、行財政に効率化に努めることにより、財政の健全化を図る。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借入額が多額となった令和２年度起債の償還開始等により公債費が増となったほか、各施設の指定管理委託料や燃料費、電気料金の高騰により前年度比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事務事業の見直しを進めるとともに、すべての事務事業の優先度を厳しく点検し、優先度の低い事務事業について計画的に廃止、縮小を進める。また、事務的経費の削減に取り組み、経常的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25823</xdr:rowOff>
    </xdr:from>
    <xdr:to>
      <xdr:col>23</xdr:col>
      <xdr:colOff>133350</xdr:colOff>
      <xdr:row>64</xdr:row>
      <xdr:rowOff>3175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27173"/>
          <a:ext cx="8382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139488</xdr:rowOff>
    </xdr:from>
    <xdr:to>
      <xdr:col>19</xdr:col>
      <xdr:colOff>133350</xdr:colOff>
      <xdr:row>63</xdr:row>
      <xdr:rowOff>25823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97938"/>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139488</xdr:rowOff>
    </xdr:from>
    <xdr:to>
      <xdr:col>15</xdr:col>
      <xdr:colOff>82550</xdr:colOff>
      <xdr:row>63</xdr:row>
      <xdr:rowOff>158538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97938"/>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158538</xdr:rowOff>
    </xdr:from>
    <xdr:to>
      <xdr:col>11</xdr:col>
      <xdr:colOff>31750</xdr:colOff>
      <xdr:row>64</xdr:row>
      <xdr:rowOff>11219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5988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95902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146473</xdr:rowOff>
    </xdr:from>
    <xdr:to>
      <xdr:col>19</xdr:col>
      <xdr:colOff>184150</xdr:colOff>
      <xdr:row>63</xdr:row>
      <xdr:rowOff>76623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88688</xdr:rowOff>
    </xdr:from>
    <xdr:to>
      <xdr:col>15</xdr:col>
      <xdr:colOff>133350</xdr:colOff>
      <xdr:row>62</xdr:row>
      <xdr:rowOff>18838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29015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107738</xdr:rowOff>
    </xdr:from>
    <xdr:to>
      <xdr:col>11</xdr:col>
      <xdr:colOff>82550</xdr:colOff>
      <xdr:row>64</xdr:row>
      <xdr:rowOff>37888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48065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131869</xdr:rowOff>
    </xdr:from>
    <xdr:to>
      <xdr:col>7</xdr:col>
      <xdr:colOff>31750</xdr:colOff>
      <xdr:row>64</xdr:row>
      <xdr:rowOff>62019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72196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[564,566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指定管理委託料や燃料費、電気料金の高騰により増額となっているものの、新型コロナウイルス感染症対策経費が減となっていることからほぼ前年度と変わらない決算額となっているが、前年度と比較して人口が減少していることから、対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ポイントの増、類似団体平均と比較し、</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一部事務組合負担金や公営企業会計操出金といった経費を加味した場合、人口一人あたりの決算額は増加するため、今後これらの経費について抑える必要がある。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17076</xdr:rowOff>
    </xdr:from>
    <xdr:to>
      <xdr:col>23</xdr:col>
      <xdr:colOff>133350</xdr:colOff>
      <xdr:row>83</xdr:row>
      <xdr:rowOff>24416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47426"/>
          <a:ext cx="838200" cy="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146238</xdr:rowOff>
    </xdr:from>
    <xdr:to>
      <xdr:col>19</xdr:col>
      <xdr:colOff>133350</xdr:colOff>
      <xdr:row>83</xdr:row>
      <xdr:rowOff>17076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05138"/>
          <a:ext cx="889000" cy="4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110675</xdr:rowOff>
    </xdr:from>
    <xdr:to>
      <xdr:col>15</xdr:col>
      <xdr:colOff>82550</xdr:colOff>
      <xdr:row>82</xdr:row>
      <xdr:rowOff>146238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69575"/>
          <a:ext cx="889000" cy="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76456</xdr:rowOff>
    </xdr:from>
    <xdr:to>
      <xdr:col>11</xdr:col>
      <xdr:colOff>31750</xdr:colOff>
      <xdr:row>82</xdr:row>
      <xdr:rowOff>110675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35356"/>
          <a:ext cx="889000" cy="3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145066</xdr:rowOff>
    </xdr:from>
    <xdr:to>
      <xdr:col>23</xdr:col>
      <xdr:colOff>184150</xdr:colOff>
      <xdr:row>83</xdr:row>
      <xdr:rowOff>75216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0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117143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7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137726</xdr:rowOff>
    </xdr:from>
    <xdr:to>
      <xdr:col>19</xdr:col>
      <xdr:colOff>184150</xdr:colOff>
      <xdr:row>83</xdr:row>
      <xdr:rowOff>67876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52653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83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95438</xdr:rowOff>
    </xdr:from>
    <xdr:to>
      <xdr:col>15</xdr:col>
      <xdr:colOff>133350</xdr:colOff>
      <xdr:row>83</xdr:row>
      <xdr:rowOff>25588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5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10365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4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59875</xdr:rowOff>
    </xdr:from>
    <xdr:to>
      <xdr:col>11</xdr:col>
      <xdr:colOff>82550</xdr:colOff>
      <xdr:row>82</xdr:row>
      <xdr:rowOff>161475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25656</xdr:rowOff>
    </xdr:from>
    <xdr:to>
      <xdr:col>7</xdr:col>
      <xdr:colOff>31750</xdr:colOff>
      <xdr:row>82</xdr:row>
      <xdr:rowOff>127256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8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137433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5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厳しい財政状況の中、財源の確保として平成１７年度から平成２６年度の間職員の給与カット（特別職</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％、一般職</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％）、手当では期末・勤勉手当の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％カット管理職手当の凍結及び特別勤務手当の廃止等を行ってきた。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においては、上記のような対策は行っていないが平成１４年度から平成２０年度の退職者不補充の影響により年齢層にばらつきがあり、ラスパイレス指数が上がりずらい状況にあることから、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89536</xdr:rowOff>
    </xdr:from>
    <xdr:to>
      <xdr:col>81</xdr:col>
      <xdr:colOff>44450</xdr:colOff>
      <xdr:row>86</xdr:row>
      <xdr:rowOff>119698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834236"/>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107632</xdr:rowOff>
    </xdr:from>
    <xdr:to>
      <xdr:col>77</xdr:col>
      <xdr:colOff>44450</xdr:colOff>
      <xdr:row>86</xdr:row>
      <xdr:rowOff>119698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85233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107632</xdr:rowOff>
    </xdr:from>
    <xdr:to>
      <xdr:col>72</xdr:col>
      <xdr:colOff>203200</xdr:colOff>
      <xdr:row>87</xdr:row>
      <xdr:rowOff>32702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523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32702</xdr:rowOff>
    </xdr:from>
    <xdr:to>
      <xdr:col>68</xdr:col>
      <xdr:colOff>152400</xdr:colOff>
      <xdr:row>87</xdr:row>
      <xdr:rowOff>32702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48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38736</xdr:rowOff>
    </xdr:from>
    <xdr:to>
      <xdr:col>81</xdr:col>
      <xdr:colOff>95250</xdr:colOff>
      <xdr:row>86</xdr:row>
      <xdr:rowOff>140336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55263</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2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68898</xdr:rowOff>
    </xdr:from>
    <xdr:to>
      <xdr:col>77</xdr:col>
      <xdr:colOff>95250</xdr:colOff>
      <xdr:row>86</xdr:row>
      <xdr:rowOff>170498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56832</xdr:rowOff>
    </xdr:from>
    <xdr:to>
      <xdr:col>73</xdr:col>
      <xdr:colOff>44450</xdr:colOff>
      <xdr:row>86</xdr:row>
      <xdr:rowOff>158432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168609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153352</xdr:rowOff>
    </xdr:from>
    <xdr:to>
      <xdr:col>68</xdr:col>
      <xdr:colOff>203200</xdr:colOff>
      <xdr:row>87</xdr:row>
      <xdr:rowOff>83502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68279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153352</xdr:rowOff>
    </xdr:from>
    <xdr:to>
      <xdr:col>64</xdr:col>
      <xdr:colOff>152400</xdr:colOff>
      <xdr:row>87</xdr:row>
      <xdr:rowOff>83502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68279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不補充（平成１４年度から平成２０年度までは採用者なし）が大きな要因となり、その後は定員適正化管理計画に則り退職者数と採用者数の均衡を図ることにより、類似団体平均を下回る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今後も「佐井村定員管理計画」及び「佐井村第５次総合管理計画」に基づき、組織機構の合理化、事務事業の見直しをさらに進め、職員の適正化を図る。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151305</xdr:rowOff>
    </xdr:from>
    <xdr:to>
      <xdr:col>81</xdr:col>
      <xdr:colOff>44450</xdr:colOff>
      <xdr:row>60</xdr:row>
      <xdr:rowOff>24194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66855"/>
          <a:ext cx="838200" cy="4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150702</xdr:rowOff>
    </xdr:from>
    <xdr:to>
      <xdr:col>77</xdr:col>
      <xdr:colOff>44450</xdr:colOff>
      <xdr:row>59</xdr:row>
      <xdr:rowOff>151305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66252"/>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119634</xdr:rowOff>
    </xdr:from>
    <xdr:to>
      <xdr:col>72</xdr:col>
      <xdr:colOff>203200</xdr:colOff>
      <xdr:row>59</xdr:row>
      <xdr:rowOff>150702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35184"/>
          <a:ext cx="889000" cy="3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119634</xdr:rowOff>
    </xdr:from>
    <xdr:to>
      <xdr:col>68</xdr:col>
      <xdr:colOff>152400</xdr:colOff>
      <xdr:row>59</xdr:row>
      <xdr:rowOff>134715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235184"/>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144844</xdr:rowOff>
    </xdr:from>
    <xdr:to>
      <xdr:col>81</xdr:col>
      <xdr:colOff>95250</xdr:colOff>
      <xdr:row>60</xdr:row>
      <xdr:rowOff>74994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6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161371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0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100505</xdr:rowOff>
    </xdr:from>
    <xdr:to>
      <xdr:col>77</xdr:col>
      <xdr:colOff>95250</xdr:colOff>
      <xdr:row>60</xdr:row>
      <xdr:rowOff>30655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1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40832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8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99902</xdr:rowOff>
    </xdr:from>
    <xdr:to>
      <xdr:col>73</xdr:col>
      <xdr:colOff>44450</xdr:colOff>
      <xdr:row>60</xdr:row>
      <xdr:rowOff>30052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40229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8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68834</xdr:rowOff>
    </xdr:from>
    <xdr:to>
      <xdr:col>68</xdr:col>
      <xdr:colOff>203200</xdr:colOff>
      <xdr:row>59</xdr:row>
      <xdr:rowOff>170434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9161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83915</xdr:rowOff>
    </xdr:from>
    <xdr:to>
      <xdr:col>64</xdr:col>
      <xdr:colOff>152400</xdr:colOff>
      <xdr:row>60</xdr:row>
      <xdr:rowOff>14065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24242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借入額が多額となった令和２年度の起債の償還開始により前年度と比較して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ポイントの増となっているが、これまでの普通建設事業の縮減による公債費の削減により、類似団体平均を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しかし、次年度以降に大規模な施設改修等に係る借入を予定していることから、令和６年度以降の公債費の増額が見込まれる。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今後も事業の取捨選択を徹底するとともに、新規の地方債の発行にあっては厳選し計画的に進めることにより、実質公債費比率の改善に努める。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94827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9206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135044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9206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41</xdr:row>
      <xdr:rowOff>68156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9304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42</xdr:row>
      <xdr:rowOff>9313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9760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60554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24571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度以降将来負担比率が生じていないが、これは将来負担額より充当可能財源等が上回っているためであり、地方債発行の抑制によるプライマリーバランスの黒字を維持していること、並びに財政調整基金及び減債基金の積立てによる充当可能基金の増が理由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しかし、今後は一部事務組合への負担金が比率を押し上げる要因となる見込みのため、経営健全化に係る取組及び進展を見極めつつ、比率の悪化を防ぐように努める。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1,711
1,709
135.05
2,853,077
2,772,038
63,505
1,583,901
1,616,624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ポイントの減となり、類似団体と比較すると、</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下回る結果となった。前年度と比較し、減となった要因は過去に実施した退職者の不補充や普通交付税の増額が挙げられる。また、消防業務等を一部事務組合で行っているため、類似団体平均を下回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今後も職員の適正化を維持していくとともに、人件費の抑制に努める。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xdr:rowOff>
    </xdr:from>
    <xdr:to>
      <xdr:col>24</xdr:col>
      <xdr:colOff>25400</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803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133858</xdr:rowOff>
    </xdr:from>
    <xdr:to>
      <xdr:col>19</xdr:col>
      <xdr:colOff>187325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346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133858</xdr:rowOff>
    </xdr:from>
    <xdr:to>
      <xdr:col>15</xdr:col>
      <xdr:colOff>98425</xdr:colOff>
      <xdr:row>36</xdr:row>
      <xdr:rowOff>67564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3460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128778</xdr:rowOff>
    </xdr:from>
    <xdr:to>
      <xdr:col>24</xdr:col>
      <xdr:colOff>76200</xdr:colOff>
      <xdr:row>36</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145305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83058</xdr:rowOff>
    </xdr:from>
    <xdr:to>
      <xdr:col>15</xdr:col>
      <xdr:colOff>149225</xdr:colOff>
      <xdr:row>36</xdr:row>
      <xdr:rowOff>13208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23385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128541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原油価格等の高騰が影響し、指定管理委託料や燃料費、電気料金が増額していること、また制度改正等に係るシステム改修や保守関係経費の増加に加え、小水力発電事業性調査業務や観光プロモーションツール強化事業に係る経費が多額となった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今後は事業内容の精査、見直しを進めていくことで上昇傾向に歯止めをかけるよう努める。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168148</xdr:rowOff>
    </xdr:from>
    <xdr:to>
      <xdr:col>82</xdr:col>
      <xdr:colOff>107950</xdr:colOff>
      <xdr:row>19</xdr:row>
      <xdr:rowOff>14986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2542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168148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2166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40132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1216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40132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850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135636</xdr:rowOff>
    </xdr:from>
    <xdr:to>
      <xdr:col>82</xdr:col>
      <xdr:colOff>158750</xdr:colOff>
      <xdr:row>19</xdr:row>
      <xdr:rowOff>65786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2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107713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117348</xdr:rowOff>
    </xdr:from>
    <xdr:to>
      <xdr:col>78</xdr:col>
      <xdr:colOff>120650</xdr:colOff>
      <xdr:row>19</xdr:row>
      <xdr:rowOff>47498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32275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8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160782</xdr:rowOff>
    </xdr:from>
    <xdr:to>
      <xdr:col>69</xdr:col>
      <xdr:colOff>142875</xdr:colOff>
      <xdr:row>18</xdr:row>
      <xdr:rowOff>90932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75709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119634</xdr:rowOff>
    </xdr:from>
    <xdr:to>
      <xdr:col>65</xdr:col>
      <xdr:colOff>53975</xdr:colOff>
      <xdr:row>18</xdr:row>
      <xdr:rowOff>49784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34561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ポイント下回っているものの、差が均衡してきている。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上昇傾向にある要因として、障害者自立支援給付費や乳幼児医療扶助費、さらには単独で実施している児童・生徒に対する医療費への扶助などが挙げられる。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今後は事業内容の精査・見直しを進めていき、扶助費の抑制に努める。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80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その他に係るものは操出金及び維持補修費となっており、類似団体平均を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る結果となった。ほぼ横ばいの状態が続いているが、簡易水道事業及び下水道事業での施設の老朽化に伴う維持管理費用の増大及びその解消のための長寿命化改修により操出金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公営企業会計においては独立採算の原則に立ち返った料金の見直しによる健全化を図ることなどにより普通会計の負担を減らしていくよう努める。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167005</xdr:rowOff>
    </xdr:from>
    <xdr:to>
      <xdr:col>82</xdr:col>
      <xdr:colOff>107950</xdr:colOff>
      <xdr:row>58</xdr:row>
      <xdr:rowOff>1270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9396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109855</xdr:rowOff>
    </xdr:from>
    <xdr:to>
      <xdr:col>78</xdr:col>
      <xdr:colOff>69850</xdr:colOff>
      <xdr:row>57</xdr:row>
      <xdr:rowOff>167005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8825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109855</xdr:rowOff>
    </xdr:from>
    <xdr:to>
      <xdr:col>73</xdr:col>
      <xdr:colOff>180975</xdr:colOff>
      <xdr:row>57</xdr:row>
      <xdr:rowOff>109855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8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109855</xdr:rowOff>
    </xdr:from>
    <xdr:to>
      <xdr:col>69</xdr:col>
      <xdr:colOff>92075</xdr:colOff>
      <xdr:row>57</xdr:row>
      <xdr:rowOff>109855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8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121920</xdr:rowOff>
    </xdr:from>
    <xdr:to>
      <xdr:col>82</xdr:col>
      <xdr:colOff>158750</xdr:colOff>
      <xdr:row>58</xdr:row>
      <xdr:rowOff>52070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93997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6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116205</xdr:rowOff>
    </xdr:from>
    <xdr:to>
      <xdr:col>78</xdr:col>
      <xdr:colOff>120650</xdr:colOff>
      <xdr:row>58</xdr:row>
      <xdr:rowOff>46355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31132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7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59055</xdr:rowOff>
    </xdr:from>
    <xdr:to>
      <xdr:col>74</xdr:col>
      <xdr:colOff>31750</xdr:colOff>
      <xdr:row>57</xdr:row>
      <xdr:rowOff>160655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145432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59055</xdr:rowOff>
    </xdr:from>
    <xdr:to>
      <xdr:col>69</xdr:col>
      <xdr:colOff>142875</xdr:colOff>
      <xdr:row>57</xdr:row>
      <xdr:rowOff>160655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170832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170832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ポイント上回った。これは、ごみ・し尿処理業務や消防業務などを一部事務組合で行っていることが影響している。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今後も引き続き、村単独補助金の見直しに加え、一部事務組合負担金にも注視していく。</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26416</xdr:rowOff>
    </xdr:from>
    <xdr:to>
      <xdr:col>82</xdr:col>
      <xdr:colOff>107950</xdr:colOff>
      <xdr:row>38</xdr:row>
      <xdr:rowOff>72136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5415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5369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39</xdr:row>
      <xdr:rowOff>24130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5369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159004</xdr:rowOff>
    </xdr:from>
    <xdr:to>
      <xdr:col>69</xdr:col>
      <xdr:colOff>92075</xdr:colOff>
      <xdr:row>39</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6741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144780</xdr:rowOff>
    </xdr:from>
    <xdr:to>
      <xdr:col>69</xdr:col>
      <xdr:colOff>142875</xdr:colOff>
      <xdr:row>39</xdr:row>
      <xdr:rowOff>74930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108204</xdr:rowOff>
    </xdr:from>
    <xdr:to>
      <xdr:col>65</xdr:col>
      <xdr:colOff>53975</xdr:colOff>
      <xdr:row>39</xdr:row>
      <xdr:rowOff>38354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23131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ポイント下回った。公債費決算額において、借入額が多額となった令和２年度の起債の償還が始まったことにより、前年度に比較して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令和６年度以降も公共施設の改修等に係る借入を予定していることから公債費は増加していく見込みである。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今後は、他の事業と調整を図りつつ事業内容の精査を徹底し、地方債発行の抑制に努める。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123190</xdr:rowOff>
    </xdr:from>
    <xdr:to>
      <xdr:col>24</xdr:col>
      <xdr:colOff>25400</xdr:colOff>
      <xdr:row>75</xdr:row>
      <xdr:rowOff>46990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281049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119380</xdr:rowOff>
    </xdr:from>
    <xdr:to>
      <xdr:col>19</xdr:col>
      <xdr:colOff>187325</xdr:colOff>
      <xdr:row>74</xdr:row>
      <xdr:rowOff>123190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2806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119380</xdr:rowOff>
    </xdr:from>
    <xdr:to>
      <xdr:col>15</xdr:col>
      <xdr:colOff>98425</xdr:colOff>
      <xdr:row>75</xdr:row>
      <xdr:rowOff>50800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28066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50800</xdr:rowOff>
    </xdr:from>
    <xdr:to>
      <xdr:col>11</xdr:col>
      <xdr:colOff>9525</xdr:colOff>
      <xdr:row>75</xdr:row>
      <xdr:rowOff>107950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2909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72390</xdr:rowOff>
    </xdr:from>
    <xdr:to>
      <xdr:col>20</xdr:col>
      <xdr:colOff>38100</xdr:colOff>
      <xdr:row>75</xdr:row>
      <xdr:rowOff>2540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12717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52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68580</xdr:rowOff>
    </xdr:from>
    <xdr:to>
      <xdr:col>15</xdr:col>
      <xdr:colOff>149225</xdr:colOff>
      <xdr:row>74</xdr:row>
      <xdr:rowOff>170180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8907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0</xdr:rowOff>
    </xdr:from>
    <xdr:to>
      <xdr:col>11</xdr:col>
      <xdr:colOff>60325</xdr:colOff>
      <xdr:row>75</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これは補助費等と物件費が主な要因であり、特に一部事務組合（下北地域広域行政事務組合）への負担金が大きく影響している。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今後は一部事務組合負担金の推移に十分留意するとともに、業務委託料についても事業の必要性を十分に検討し、最小限の事業実施に努める。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46989</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7629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5080</xdr:rowOff>
    </xdr:from>
    <xdr:to>
      <xdr:col>78</xdr:col>
      <xdr:colOff>69850</xdr:colOff>
      <xdr:row>80</xdr:row>
      <xdr:rowOff>46989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54963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5080</xdr:rowOff>
    </xdr:from>
    <xdr:to>
      <xdr:col>73</xdr:col>
      <xdr:colOff>180975</xdr:colOff>
      <xdr:row>80</xdr:row>
      <xdr:rowOff>73661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549630"/>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39370</xdr:rowOff>
    </xdr:from>
    <xdr:to>
      <xdr:col>69</xdr:col>
      <xdr:colOff>92075</xdr:colOff>
      <xdr:row>80</xdr:row>
      <xdr:rowOff>73661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7553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41911</xdr:rowOff>
    </xdr:from>
    <xdr:to>
      <xdr:col>82</xdr:col>
      <xdr:colOff>158750</xdr:colOff>
      <xdr:row>80</xdr:row>
      <xdr:rowOff>143511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13988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167639</xdr:rowOff>
    </xdr:from>
    <xdr:to>
      <xdr:col>78</xdr:col>
      <xdr:colOff>120650</xdr:colOff>
      <xdr:row>80</xdr:row>
      <xdr:rowOff>97789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82566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79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125730</xdr:rowOff>
    </xdr:from>
    <xdr:to>
      <xdr:col>74</xdr:col>
      <xdr:colOff>31750</xdr:colOff>
      <xdr:row>79</xdr:row>
      <xdr:rowOff>55880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22861</xdr:rowOff>
    </xdr:from>
    <xdr:to>
      <xdr:col>69</xdr:col>
      <xdr:colOff>142875</xdr:colOff>
      <xdr:row>80</xdr:row>
      <xdr:rowOff>124461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109238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160020</xdr:rowOff>
    </xdr:from>
    <xdr:to>
      <xdr:col>65</xdr:col>
      <xdr:colOff>53975</xdr:colOff>
      <xdr:row>80</xdr:row>
      <xdr:rowOff>90170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74947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90963</xdr:rowOff>
    </xdr:from>
    <xdr:to>
      <xdr:col>29</xdr:col>
      <xdr:colOff>127000</xdr:colOff>
      <xdr:row>16</xdr:row>
      <xdr:rowOff>133797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81788"/>
          <a:ext cx="647700" cy="42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133797</xdr:rowOff>
    </xdr:from>
    <xdr:to>
      <xdr:col>26</xdr:col>
      <xdr:colOff>50800</xdr:colOff>
      <xdr:row>16</xdr:row>
      <xdr:rowOff>162208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24622"/>
          <a:ext cx="698500" cy="28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162208</xdr:rowOff>
    </xdr:from>
    <xdr:to>
      <xdr:col>22</xdr:col>
      <xdr:colOff>114300</xdr:colOff>
      <xdr:row>17</xdr:row>
      <xdr:rowOff>30497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53033"/>
          <a:ext cx="698500" cy="39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30497</xdr:rowOff>
    </xdr:from>
    <xdr:to>
      <xdr:col>18</xdr:col>
      <xdr:colOff>177800</xdr:colOff>
      <xdr:row>17</xdr:row>
      <xdr:rowOff>41342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92772"/>
          <a:ext cx="698500" cy="1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40163</xdr:rowOff>
    </xdr:from>
    <xdr:to>
      <xdr:col>29</xdr:col>
      <xdr:colOff>177800</xdr:colOff>
      <xdr:row>16</xdr:row>
      <xdr:rowOff>141763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30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56690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82997</xdr:rowOff>
    </xdr:from>
    <xdr:to>
      <xdr:col>26</xdr:col>
      <xdr:colOff>101600</xdr:colOff>
      <xdr:row>17</xdr:row>
      <xdr:rowOff>13147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73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23324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42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111408</xdr:rowOff>
    </xdr:from>
    <xdr:to>
      <xdr:col>22</xdr:col>
      <xdr:colOff>165100</xdr:colOff>
      <xdr:row>17</xdr:row>
      <xdr:rowOff>41558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0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51735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7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151147</xdr:rowOff>
    </xdr:from>
    <xdr:to>
      <xdr:col>19</xdr:col>
      <xdr:colOff>38100</xdr:colOff>
      <xdr:row>17</xdr:row>
      <xdr:rowOff>81297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4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91474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161992</xdr:rowOff>
    </xdr:from>
    <xdr:to>
      <xdr:col>15</xdr:col>
      <xdr:colOff>101600</xdr:colOff>
      <xdr:row>17</xdr:row>
      <xdr:rowOff>92142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52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102319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2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158200</xdr:rowOff>
    </xdr:from>
    <xdr:to>
      <xdr:col>29</xdr:col>
      <xdr:colOff>127000</xdr:colOff>
      <xdr:row>35</xdr:row>
      <xdr:rowOff>274388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68550"/>
          <a:ext cx="647700" cy="116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274388</xdr:rowOff>
    </xdr:from>
    <xdr:to>
      <xdr:col>26</xdr:col>
      <xdr:colOff>50800</xdr:colOff>
      <xdr:row>35</xdr:row>
      <xdr:rowOff>283866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84738"/>
          <a:ext cx="698500" cy="9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242128</xdr:rowOff>
    </xdr:from>
    <xdr:to>
      <xdr:col>22</xdr:col>
      <xdr:colOff>114300</xdr:colOff>
      <xdr:row>35</xdr:row>
      <xdr:rowOff>283866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52478"/>
          <a:ext cx="698500" cy="41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218161</xdr:rowOff>
    </xdr:from>
    <xdr:to>
      <xdr:col>18</xdr:col>
      <xdr:colOff>177800</xdr:colOff>
      <xdr:row>35</xdr:row>
      <xdr:rowOff>242128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28511"/>
          <a:ext cx="698500" cy="23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107400</xdr:rowOff>
    </xdr:from>
    <xdr:to>
      <xdr:col>29</xdr:col>
      <xdr:colOff>177800</xdr:colOff>
      <xdr:row>35</xdr:row>
      <xdr:rowOff>209000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17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79477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223588</xdr:rowOff>
    </xdr:from>
    <xdr:to>
      <xdr:col>26</xdr:col>
      <xdr:colOff>101600</xdr:colOff>
      <xdr:row>35</xdr:row>
      <xdr:rowOff>325188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33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309965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20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233066</xdr:rowOff>
    </xdr:from>
    <xdr:to>
      <xdr:col>22</xdr:col>
      <xdr:colOff>165100</xdr:colOff>
      <xdr:row>35</xdr:row>
      <xdr:rowOff>334666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4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319443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2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191328</xdr:rowOff>
    </xdr:from>
    <xdr:to>
      <xdr:col>19</xdr:col>
      <xdr:colOff>38100</xdr:colOff>
      <xdr:row>35</xdr:row>
      <xdr:rowOff>292928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01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277705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167361</xdr:rowOff>
    </xdr:from>
    <xdr:to>
      <xdr:col>15</xdr:col>
      <xdr:colOff>101600</xdr:colOff>
      <xdr:row>35</xdr:row>
      <xdr:rowOff>268961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77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253738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6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1,711
1,709
135.05
2,853,077
2,772,038
63,505
1,583,901
1,616,624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145928</xdr:rowOff>
    </xdr:from>
    <xdr:to>
      <xdr:col>24</xdr:col>
      <xdr:colOff>63500</xdr:colOff>
      <xdr:row>36</xdr:row>
      <xdr:rowOff>153818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18128"/>
          <a:ext cx="838200" cy="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153818</xdr:rowOff>
    </xdr:from>
    <xdr:to>
      <xdr:col>19</xdr:col>
      <xdr:colOff>177800</xdr:colOff>
      <xdr:row>36</xdr:row>
      <xdr:rowOff>161619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26018"/>
          <a:ext cx="889000" cy="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161619</xdr:rowOff>
    </xdr:from>
    <xdr:to>
      <xdr:col>15</xdr:col>
      <xdr:colOff>50800</xdr:colOff>
      <xdr:row>37</xdr:row>
      <xdr:rowOff>12197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33819"/>
          <a:ext cx="889000" cy="2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12197</xdr:rowOff>
    </xdr:from>
    <xdr:to>
      <xdr:col>10</xdr:col>
      <xdr:colOff>114300</xdr:colOff>
      <xdr:row>37</xdr:row>
      <xdr:rowOff>35776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55847"/>
          <a:ext cx="889000" cy="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95128</xdr:rowOff>
    </xdr:from>
    <xdr:to>
      <xdr:col>24</xdr:col>
      <xdr:colOff>114300</xdr:colOff>
      <xdr:row>37</xdr:row>
      <xdr:rowOff>25278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73555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103018</xdr:rowOff>
    </xdr:from>
    <xdr:to>
      <xdr:col>20</xdr:col>
      <xdr:colOff>38100</xdr:colOff>
      <xdr:row>37</xdr:row>
      <xdr:rowOff>33168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7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24295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6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110819</xdr:rowOff>
    </xdr:from>
    <xdr:to>
      <xdr:col>15</xdr:col>
      <xdr:colOff>101600</xdr:colOff>
      <xdr:row>37</xdr:row>
      <xdr:rowOff>40969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32096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132847</xdr:rowOff>
    </xdr:from>
    <xdr:to>
      <xdr:col>10</xdr:col>
      <xdr:colOff>165100</xdr:colOff>
      <xdr:row>37</xdr:row>
      <xdr:rowOff>62997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54124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39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156426</xdr:rowOff>
    </xdr:from>
    <xdr:to>
      <xdr:col>6</xdr:col>
      <xdr:colOff>38100</xdr:colOff>
      <xdr:row>37</xdr:row>
      <xdr:rowOff>86576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77703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2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124136</xdr:rowOff>
    </xdr:from>
    <xdr:to>
      <xdr:col>24</xdr:col>
      <xdr:colOff>63500</xdr:colOff>
      <xdr:row>56</xdr:row>
      <xdr:rowOff>128102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25336"/>
          <a:ext cx="838200" cy="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124136</xdr:rowOff>
    </xdr:from>
    <xdr:to>
      <xdr:col>19</xdr:col>
      <xdr:colOff>177800</xdr:colOff>
      <xdr:row>57</xdr:row>
      <xdr:rowOff>16073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25336"/>
          <a:ext cx="889000" cy="6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16073</xdr:rowOff>
    </xdr:from>
    <xdr:to>
      <xdr:col>15</xdr:col>
      <xdr:colOff>50800</xdr:colOff>
      <xdr:row>57</xdr:row>
      <xdr:rowOff>57218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88723"/>
          <a:ext cx="889000" cy="4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57218</xdr:rowOff>
    </xdr:from>
    <xdr:to>
      <xdr:col>10</xdr:col>
      <xdr:colOff>114300</xdr:colOff>
      <xdr:row>57</xdr:row>
      <xdr:rowOff>92823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29868"/>
          <a:ext cx="889000" cy="3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77302</xdr:rowOff>
    </xdr:from>
    <xdr:to>
      <xdr:col>24</xdr:col>
      <xdr:colOff>114300</xdr:colOff>
      <xdr:row>57</xdr:row>
      <xdr:rowOff>7452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7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100179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2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73336</xdr:rowOff>
    </xdr:from>
    <xdr:to>
      <xdr:col>20</xdr:col>
      <xdr:colOff>38100</xdr:colOff>
      <xdr:row>57</xdr:row>
      <xdr:rowOff>3486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7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20013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136723</xdr:rowOff>
    </xdr:from>
    <xdr:to>
      <xdr:col>15</xdr:col>
      <xdr:colOff>101600</xdr:colOff>
      <xdr:row>57</xdr:row>
      <xdr:rowOff>66873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3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83400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1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6418</xdr:rowOff>
    </xdr:from>
    <xdr:to>
      <xdr:col>10</xdr:col>
      <xdr:colOff>165100</xdr:colOff>
      <xdr:row>57</xdr:row>
      <xdr:rowOff>108018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124545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5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42023</xdr:rowOff>
    </xdr:from>
    <xdr:to>
      <xdr:col>6</xdr:col>
      <xdr:colOff>38100</xdr:colOff>
      <xdr:row>57</xdr:row>
      <xdr:rowOff>143623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1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160150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8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82691</xdr:rowOff>
    </xdr:from>
    <xdr:to>
      <xdr:col>24</xdr:col>
      <xdr:colOff>63500</xdr:colOff>
      <xdr:row>78</xdr:row>
      <xdr:rowOff>96148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55791"/>
          <a:ext cx="838200" cy="1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89714</xdr:rowOff>
    </xdr:from>
    <xdr:to>
      <xdr:col>19</xdr:col>
      <xdr:colOff>177800</xdr:colOff>
      <xdr:row>78</xdr:row>
      <xdr:rowOff>96148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62814"/>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68720</xdr:rowOff>
    </xdr:from>
    <xdr:to>
      <xdr:col>15</xdr:col>
      <xdr:colOff>50800</xdr:colOff>
      <xdr:row>78</xdr:row>
      <xdr:rowOff>89714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41820"/>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68720</xdr:rowOff>
    </xdr:from>
    <xdr:to>
      <xdr:col>10</xdr:col>
      <xdr:colOff>114300</xdr:colOff>
      <xdr:row>78</xdr:row>
      <xdr:rowOff>90903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41820"/>
          <a:ext cx="889000" cy="2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31891</xdr:rowOff>
    </xdr:from>
    <xdr:to>
      <xdr:col>24</xdr:col>
      <xdr:colOff>114300</xdr:colOff>
      <xdr:row>78</xdr:row>
      <xdr:rowOff>133491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118268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45348</xdr:rowOff>
    </xdr:from>
    <xdr:to>
      <xdr:col>20</xdr:col>
      <xdr:colOff>38100</xdr:colOff>
      <xdr:row>78</xdr:row>
      <xdr:rowOff>146948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138075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1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38914</xdr:rowOff>
    </xdr:from>
    <xdr:to>
      <xdr:col>15</xdr:col>
      <xdr:colOff>101600</xdr:colOff>
      <xdr:row>78</xdr:row>
      <xdr:rowOff>140514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131641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50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17920</xdr:rowOff>
    </xdr:from>
    <xdr:to>
      <xdr:col>10</xdr:col>
      <xdr:colOff>165100</xdr:colOff>
      <xdr:row>78</xdr:row>
      <xdr:rowOff>119520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110647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40103</xdr:rowOff>
    </xdr:from>
    <xdr:to>
      <xdr:col>6</xdr:col>
      <xdr:colOff>38100</xdr:colOff>
      <xdr:row>78</xdr:row>
      <xdr:rowOff>141703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132830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50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170638</xdr:rowOff>
    </xdr:from>
    <xdr:to>
      <xdr:col>24</xdr:col>
      <xdr:colOff>63500</xdr:colOff>
      <xdr:row>95</xdr:row>
      <xdr:rowOff>98461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86938"/>
          <a:ext cx="838200" cy="9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63919</xdr:rowOff>
    </xdr:from>
    <xdr:to>
      <xdr:col>19</xdr:col>
      <xdr:colOff>177800</xdr:colOff>
      <xdr:row>95</xdr:row>
      <xdr:rowOff>98461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351669"/>
          <a:ext cx="8890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63919</xdr:rowOff>
    </xdr:from>
    <xdr:to>
      <xdr:col>15</xdr:col>
      <xdr:colOff>50800</xdr:colOff>
      <xdr:row>96</xdr:row>
      <xdr:rowOff>106676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51669"/>
          <a:ext cx="889000" cy="2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106676</xdr:rowOff>
    </xdr:from>
    <xdr:to>
      <xdr:col>10</xdr:col>
      <xdr:colOff>114300</xdr:colOff>
      <xdr:row>96</xdr:row>
      <xdr:rowOff>122517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65876"/>
          <a:ext cx="889000" cy="1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119838</xdr:rowOff>
    </xdr:from>
    <xdr:to>
      <xdr:col>24</xdr:col>
      <xdr:colOff>114300</xdr:colOff>
      <xdr:row>95</xdr:row>
      <xdr:rowOff>49988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3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142715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8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47661</xdr:rowOff>
    </xdr:from>
    <xdr:to>
      <xdr:col>20</xdr:col>
      <xdr:colOff>38100</xdr:colOff>
      <xdr:row>95</xdr:row>
      <xdr:rowOff>149261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3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140388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2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13119</xdr:rowOff>
    </xdr:from>
    <xdr:to>
      <xdr:col>15</xdr:col>
      <xdr:colOff>101600</xdr:colOff>
      <xdr:row>95</xdr:row>
      <xdr:rowOff>114719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105846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39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55876</xdr:rowOff>
    </xdr:from>
    <xdr:to>
      <xdr:col>10</xdr:col>
      <xdr:colOff>165100</xdr:colOff>
      <xdr:row>96</xdr:row>
      <xdr:rowOff>157476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1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148603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0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71717</xdr:rowOff>
    </xdr:from>
    <xdr:to>
      <xdr:col>6</xdr:col>
      <xdr:colOff>38100</xdr:colOff>
      <xdr:row>97</xdr:row>
      <xdr:rowOff>1867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3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164444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2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30947</xdr:rowOff>
    </xdr:from>
    <xdr:to>
      <xdr:col>55</xdr:col>
      <xdr:colOff>0</xdr:colOff>
      <xdr:row>35</xdr:row>
      <xdr:rowOff>52491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31697"/>
          <a:ext cx="838200" cy="2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52491</xdr:rowOff>
    </xdr:from>
    <xdr:to>
      <xdr:col>50</xdr:col>
      <xdr:colOff>114300</xdr:colOff>
      <xdr:row>36</xdr:row>
      <xdr:rowOff>28791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53241"/>
          <a:ext cx="889000" cy="1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102779</xdr:rowOff>
    </xdr:from>
    <xdr:to>
      <xdr:col>45</xdr:col>
      <xdr:colOff>177800</xdr:colOff>
      <xdr:row>36</xdr:row>
      <xdr:rowOff>28791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932079"/>
          <a:ext cx="889000" cy="26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102779</xdr:rowOff>
    </xdr:from>
    <xdr:to>
      <xdr:col>41</xdr:col>
      <xdr:colOff>50800</xdr:colOff>
      <xdr:row>36</xdr:row>
      <xdr:rowOff>104377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32079"/>
          <a:ext cx="889000" cy="34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151597</xdr:rowOff>
    </xdr:from>
    <xdr:to>
      <xdr:col>55</xdr:col>
      <xdr:colOff>50800</xdr:colOff>
      <xdr:row>35</xdr:row>
      <xdr:rowOff>81747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8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3024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3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1691</xdr:rowOff>
    </xdr:from>
    <xdr:to>
      <xdr:col>50</xdr:col>
      <xdr:colOff>165100</xdr:colOff>
      <xdr:row>35</xdr:row>
      <xdr:rowOff>103291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0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119818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7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149441</xdr:rowOff>
    </xdr:from>
    <xdr:to>
      <xdr:col>46</xdr:col>
      <xdr:colOff>38100</xdr:colOff>
      <xdr:row>36</xdr:row>
      <xdr:rowOff>79591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5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96118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2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51979</xdr:rowOff>
    </xdr:from>
    <xdr:to>
      <xdr:col>41</xdr:col>
      <xdr:colOff>101600</xdr:colOff>
      <xdr:row>34</xdr:row>
      <xdr:rowOff>153579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8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170106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5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53577</xdr:rowOff>
    </xdr:from>
    <xdr:to>
      <xdr:col>36</xdr:col>
      <xdr:colOff>165100</xdr:colOff>
      <xdr:row>36</xdr:row>
      <xdr:rowOff>155177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2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254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0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73104</xdr:rowOff>
    </xdr:from>
    <xdr:to>
      <xdr:col>55</xdr:col>
      <xdr:colOff>0</xdr:colOff>
      <xdr:row>58</xdr:row>
      <xdr:rowOff>109925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17204"/>
          <a:ext cx="838200" cy="3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109925</xdr:rowOff>
    </xdr:from>
    <xdr:to>
      <xdr:col>50</xdr:col>
      <xdr:colOff>114300</xdr:colOff>
      <xdr:row>58</xdr:row>
      <xdr:rowOff>121676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54025"/>
          <a:ext cx="889000" cy="1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51187</xdr:rowOff>
    </xdr:from>
    <xdr:to>
      <xdr:col>45</xdr:col>
      <xdr:colOff>177800</xdr:colOff>
      <xdr:row>58</xdr:row>
      <xdr:rowOff>121676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23837"/>
          <a:ext cx="889000" cy="24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51187</xdr:rowOff>
    </xdr:from>
    <xdr:to>
      <xdr:col>41</xdr:col>
      <xdr:colOff>50800</xdr:colOff>
      <xdr:row>58</xdr:row>
      <xdr:rowOff>90824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23837"/>
          <a:ext cx="889000" cy="2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22304</xdr:rowOff>
    </xdr:from>
    <xdr:to>
      <xdr:col>55</xdr:col>
      <xdr:colOff>50800</xdr:colOff>
      <xdr:row>58</xdr:row>
      <xdr:rowOff>123904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6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731</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59125</xdr:rowOff>
    </xdr:from>
    <xdr:to>
      <xdr:col>50</xdr:col>
      <xdr:colOff>165100</xdr:colOff>
      <xdr:row>58</xdr:row>
      <xdr:rowOff>160725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151852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9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70876</xdr:rowOff>
    </xdr:from>
    <xdr:to>
      <xdr:col>46</xdr:col>
      <xdr:colOff>38100</xdr:colOff>
      <xdr:row>59</xdr:row>
      <xdr:rowOff>1026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163603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0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387</xdr:rowOff>
    </xdr:from>
    <xdr:to>
      <xdr:col>41</xdr:col>
      <xdr:colOff>101600</xdr:colOff>
      <xdr:row>57</xdr:row>
      <xdr:rowOff>101987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118514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4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40024</xdr:rowOff>
    </xdr:from>
    <xdr:to>
      <xdr:col>36</xdr:col>
      <xdr:colOff>165100</xdr:colOff>
      <xdr:row>58</xdr:row>
      <xdr:rowOff>141624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132751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76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70675</xdr:rowOff>
    </xdr:from>
    <xdr:to>
      <xdr:col>55</xdr:col>
      <xdr:colOff>0</xdr:colOff>
      <xdr:row>79</xdr:row>
      <xdr:rowOff>90714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615225"/>
          <a:ext cx="838200" cy="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90714</xdr:rowOff>
    </xdr:from>
    <xdr:to>
      <xdr:col>50</xdr:col>
      <xdr:colOff>114300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3526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91777</xdr:rowOff>
    </xdr:from>
    <xdr:to>
      <xdr:col>45</xdr:col>
      <xdr:colOff>177800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36327"/>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81496</xdr:rowOff>
    </xdr:from>
    <xdr:to>
      <xdr:col>41</xdr:col>
      <xdr:colOff>50800</xdr:colOff>
      <xdr:row>79</xdr:row>
      <xdr:rowOff>91777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626046"/>
          <a:ext cx="889000" cy="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19875</xdr:rowOff>
    </xdr:from>
    <xdr:to>
      <xdr:col>55</xdr:col>
      <xdr:colOff>50800</xdr:colOff>
      <xdr:row>79</xdr:row>
      <xdr:rowOff>121475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6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39914</xdr:rowOff>
    </xdr:from>
    <xdr:to>
      <xdr:col>50</xdr:col>
      <xdr:colOff>165100</xdr:colOff>
      <xdr:row>79</xdr:row>
      <xdr:rowOff>141514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8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132641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7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40977</xdr:rowOff>
    </xdr:from>
    <xdr:to>
      <xdr:col>41</xdr:col>
      <xdr:colOff>101600</xdr:colOff>
      <xdr:row>79</xdr:row>
      <xdr:rowOff>142577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133704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7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30696</xdr:rowOff>
    </xdr:from>
    <xdr:to>
      <xdr:col>36</xdr:col>
      <xdr:colOff>165100</xdr:colOff>
      <xdr:row>79</xdr:row>
      <xdr:rowOff>132296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123423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6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113911</xdr:rowOff>
    </xdr:from>
    <xdr:to>
      <xdr:col>55</xdr:col>
      <xdr:colOff>0</xdr:colOff>
      <xdr:row>98</xdr:row>
      <xdr:rowOff>146442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16011"/>
          <a:ext cx="838200" cy="3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146442</xdr:rowOff>
    </xdr:from>
    <xdr:to>
      <xdr:col>50</xdr:col>
      <xdr:colOff>114300</xdr:colOff>
      <xdr:row>98</xdr:row>
      <xdr:rowOff>150188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48542"/>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144146</xdr:rowOff>
    </xdr:from>
    <xdr:to>
      <xdr:col>45</xdr:col>
      <xdr:colOff>177800</xdr:colOff>
      <xdr:row>98</xdr:row>
      <xdr:rowOff>150188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03346"/>
          <a:ext cx="889000" cy="34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144146</xdr:rowOff>
    </xdr:from>
    <xdr:to>
      <xdr:col>41</xdr:col>
      <xdr:colOff>50800</xdr:colOff>
      <xdr:row>98</xdr:row>
      <xdr:rowOff>117622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03346"/>
          <a:ext cx="889000" cy="31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63111</xdr:rowOff>
    </xdr:from>
    <xdr:to>
      <xdr:col>55</xdr:col>
      <xdr:colOff>50800</xdr:colOff>
      <xdr:row>98</xdr:row>
      <xdr:rowOff>164711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6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41538</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4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95642</xdr:rowOff>
    </xdr:from>
    <xdr:to>
      <xdr:col>50</xdr:col>
      <xdr:colOff>165100</xdr:colOff>
      <xdr:row>99</xdr:row>
      <xdr:rowOff>25792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9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16919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99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99388</xdr:rowOff>
    </xdr:from>
    <xdr:to>
      <xdr:col>46</xdr:col>
      <xdr:colOff>38100</xdr:colOff>
      <xdr:row>99</xdr:row>
      <xdr:rowOff>29538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0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20665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99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93346</xdr:rowOff>
    </xdr:from>
    <xdr:to>
      <xdr:col>41</xdr:col>
      <xdr:colOff>101600</xdr:colOff>
      <xdr:row>97</xdr:row>
      <xdr:rowOff>23496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5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40023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32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66822</xdr:rowOff>
    </xdr:from>
    <xdr:to>
      <xdr:col>36</xdr:col>
      <xdr:colOff>165100</xdr:colOff>
      <xdr:row>98</xdr:row>
      <xdr:rowOff>168422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159549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96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20475</xdr:rowOff>
    </xdr:from>
    <xdr:to>
      <xdr:col>85</xdr:col>
      <xdr:colOff>127000</xdr:colOff>
      <xdr:row>39</xdr:row>
      <xdr:rowOff>27049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07025"/>
          <a:ext cx="838200" cy="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27049</xdr:rowOff>
    </xdr:from>
    <xdr:to>
      <xdr:col>81</xdr:col>
      <xdr:colOff>50800</xdr:colOff>
      <xdr:row>39</xdr:row>
      <xdr:rowOff>44058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13599"/>
          <a:ext cx="889000" cy="1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44058</xdr:rowOff>
    </xdr:from>
    <xdr:to>
      <xdr:col>76</xdr:col>
      <xdr:colOff>114300</xdr:colOff>
      <xdr:row>39</xdr:row>
      <xdr:rowOff>44301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30608"/>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43300</xdr:rowOff>
    </xdr:from>
    <xdr:to>
      <xdr:col>71</xdr:col>
      <xdr:colOff>177800</xdr:colOff>
      <xdr:row>39</xdr:row>
      <xdr:rowOff>44301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29850"/>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141125</xdr:rowOff>
    </xdr:from>
    <xdr:to>
      <xdr:col>85</xdr:col>
      <xdr:colOff>177800</xdr:colOff>
      <xdr:row>39</xdr:row>
      <xdr:rowOff>71275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147699</xdr:rowOff>
    </xdr:from>
    <xdr:to>
      <xdr:col>81</xdr:col>
      <xdr:colOff>101600</xdr:colOff>
      <xdr:row>39</xdr:row>
      <xdr:rowOff>77849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6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68976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7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164708</xdr:rowOff>
    </xdr:from>
    <xdr:to>
      <xdr:col>76</xdr:col>
      <xdr:colOff>165100</xdr:colOff>
      <xdr:row>39</xdr:row>
      <xdr:rowOff>94858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85985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772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164951</xdr:rowOff>
    </xdr:from>
    <xdr:to>
      <xdr:col>72</xdr:col>
      <xdr:colOff>38100</xdr:colOff>
      <xdr:row>39</xdr:row>
      <xdr:rowOff>95101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86228</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772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163950</xdr:rowOff>
    </xdr:from>
    <xdr:to>
      <xdr:col>67</xdr:col>
      <xdr:colOff>101600</xdr:colOff>
      <xdr:row>39</xdr:row>
      <xdr:rowOff>94100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85227</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771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32927</xdr:rowOff>
    </xdr:from>
    <xdr:to>
      <xdr:col>85</xdr:col>
      <xdr:colOff>127000</xdr:colOff>
      <xdr:row>78</xdr:row>
      <xdr:rowOff>77935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06027"/>
          <a:ext cx="838200" cy="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77935</xdr:rowOff>
    </xdr:from>
    <xdr:to>
      <xdr:col>81</xdr:col>
      <xdr:colOff>50800</xdr:colOff>
      <xdr:row>78</xdr:row>
      <xdr:rowOff>79984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51035"/>
          <a:ext cx="889000" cy="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55522</xdr:rowOff>
    </xdr:from>
    <xdr:to>
      <xdr:col>76</xdr:col>
      <xdr:colOff>114300</xdr:colOff>
      <xdr:row>78</xdr:row>
      <xdr:rowOff>79984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428622"/>
          <a:ext cx="889000" cy="2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39745</xdr:rowOff>
    </xdr:from>
    <xdr:to>
      <xdr:col>71</xdr:col>
      <xdr:colOff>177800</xdr:colOff>
      <xdr:row>78</xdr:row>
      <xdr:rowOff>55522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412845"/>
          <a:ext cx="889000" cy="1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153577</xdr:rowOff>
    </xdr:from>
    <xdr:to>
      <xdr:col>85</xdr:col>
      <xdr:colOff>177800</xdr:colOff>
      <xdr:row>78</xdr:row>
      <xdr:rowOff>83727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5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68504</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7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27135</xdr:rowOff>
    </xdr:from>
    <xdr:to>
      <xdr:col>81</xdr:col>
      <xdr:colOff>101600</xdr:colOff>
      <xdr:row>78</xdr:row>
      <xdr:rowOff>128735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119862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29184</xdr:rowOff>
    </xdr:from>
    <xdr:to>
      <xdr:col>76</xdr:col>
      <xdr:colOff>165100</xdr:colOff>
      <xdr:row>78</xdr:row>
      <xdr:rowOff>130784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121911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4722</xdr:rowOff>
    </xdr:from>
    <xdr:to>
      <xdr:col>72</xdr:col>
      <xdr:colOff>38100</xdr:colOff>
      <xdr:row>78</xdr:row>
      <xdr:rowOff>106322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7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97449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7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160395</xdr:rowOff>
    </xdr:from>
    <xdr:to>
      <xdr:col>67</xdr:col>
      <xdr:colOff>101600</xdr:colOff>
      <xdr:row>78</xdr:row>
      <xdr:rowOff>90545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6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81672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5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163832</xdr:rowOff>
    </xdr:from>
    <xdr:to>
      <xdr:col>85</xdr:col>
      <xdr:colOff>127000</xdr:colOff>
      <xdr:row>98</xdr:row>
      <xdr:rowOff>66424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94482"/>
          <a:ext cx="838200" cy="7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163832</xdr:rowOff>
    </xdr:from>
    <xdr:to>
      <xdr:col>81</xdr:col>
      <xdr:colOff>50800</xdr:colOff>
      <xdr:row>98</xdr:row>
      <xdr:rowOff>56069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94482"/>
          <a:ext cx="889000" cy="6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56069</xdr:rowOff>
    </xdr:from>
    <xdr:to>
      <xdr:col>76</xdr:col>
      <xdr:colOff>114300</xdr:colOff>
      <xdr:row>98</xdr:row>
      <xdr:rowOff>130282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58169"/>
          <a:ext cx="889000" cy="7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130282</xdr:rowOff>
    </xdr:from>
    <xdr:to>
      <xdr:col>71</xdr:col>
      <xdr:colOff>177800</xdr:colOff>
      <xdr:row>98</xdr:row>
      <xdr:rowOff>147585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32382"/>
          <a:ext cx="889000" cy="1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15624</xdr:rowOff>
    </xdr:from>
    <xdr:to>
      <xdr:col>85</xdr:col>
      <xdr:colOff>177800</xdr:colOff>
      <xdr:row>98</xdr:row>
      <xdr:rowOff>117224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1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38501</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6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113032</xdr:rowOff>
    </xdr:from>
    <xdr:to>
      <xdr:col>81</xdr:col>
      <xdr:colOff>101600</xdr:colOff>
      <xdr:row>98</xdr:row>
      <xdr:rowOff>43182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4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59709</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5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5269</xdr:rowOff>
    </xdr:from>
    <xdr:to>
      <xdr:col>76</xdr:col>
      <xdr:colOff>165100</xdr:colOff>
      <xdr:row>98</xdr:row>
      <xdr:rowOff>106869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0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97996</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9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79482</xdr:rowOff>
    </xdr:from>
    <xdr:to>
      <xdr:col>72</xdr:col>
      <xdr:colOff>38100</xdr:colOff>
      <xdr:row>99</xdr:row>
      <xdr:rowOff>9632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8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759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97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96785</xdr:rowOff>
    </xdr:from>
    <xdr:to>
      <xdr:col>67</xdr:col>
      <xdr:colOff>101600</xdr:colOff>
      <xdr:row>99</xdr:row>
      <xdr:rowOff>26935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9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18062</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99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41669</xdr:rowOff>
    </xdr:from>
    <xdr:to>
      <xdr:col>116</xdr:col>
      <xdr:colOff>63500</xdr:colOff>
      <xdr:row>39</xdr:row>
      <xdr:rowOff>41707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728219"/>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41707</xdr:rowOff>
    </xdr:from>
    <xdr:to>
      <xdr:col>111</xdr:col>
      <xdr:colOff>177800</xdr:colOff>
      <xdr:row>39</xdr:row>
      <xdr:rowOff>42355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728257"/>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37973</xdr:rowOff>
    </xdr:from>
    <xdr:to>
      <xdr:col>107</xdr:col>
      <xdr:colOff>50800</xdr:colOff>
      <xdr:row>39</xdr:row>
      <xdr:rowOff>42355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24523"/>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37973</xdr:rowOff>
    </xdr:from>
    <xdr:to>
      <xdr:col>102</xdr:col>
      <xdr:colOff>114300</xdr:colOff>
      <xdr:row>39</xdr:row>
      <xdr:rowOff>41040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724523"/>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162319</xdr:rowOff>
    </xdr:from>
    <xdr:to>
      <xdr:col>116</xdr:col>
      <xdr:colOff>114300</xdr:colOff>
      <xdr:row>39</xdr:row>
      <xdr:rowOff>92469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77246</xdr:rowOff>
    </xdr:from>
    <xdr:ext cx="378565"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2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162357</xdr:rowOff>
    </xdr:from>
    <xdr:to>
      <xdr:col>112</xdr:col>
      <xdr:colOff>38100</xdr:colOff>
      <xdr:row>39</xdr:row>
      <xdr:rowOff>92507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83634</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4017" y="677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163005</xdr:rowOff>
    </xdr:from>
    <xdr:to>
      <xdr:col>107</xdr:col>
      <xdr:colOff>101600</xdr:colOff>
      <xdr:row>39</xdr:row>
      <xdr:rowOff>93155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84282</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770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158623</xdr:rowOff>
    </xdr:from>
    <xdr:to>
      <xdr:col>102</xdr:col>
      <xdr:colOff>165100</xdr:colOff>
      <xdr:row>39</xdr:row>
      <xdr:rowOff>88773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79900</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766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161690</xdr:rowOff>
    </xdr:from>
    <xdr:to>
      <xdr:col>98</xdr:col>
      <xdr:colOff>38100</xdr:colOff>
      <xdr:row>39</xdr:row>
      <xdr:rowOff>91840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82967</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769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51415</xdr:rowOff>
    </xdr:from>
    <xdr:to>
      <xdr:col>116</xdr:col>
      <xdr:colOff>63500</xdr:colOff>
      <xdr:row>58</xdr:row>
      <xdr:rowOff>53371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95515"/>
          <a:ext cx="8382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38686</xdr:rowOff>
    </xdr:from>
    <xdr:to>
      <xdr:col>111</xdr:col>
      <xdr:colOff>177800</xdr:colOff>
      <xdr:row>58</xdr:row>
      <xdr:rowOff>53371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982786"/>
          <a:ext cx="889000" cy="1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13394</xdr:rowOff>
    </xdr:from>
    <xdr:to>
      <xdr:col>107</xdr:col>
      <xdr:colOff>50800</xdr:colOff>
      <xdr:row>58</xdr:row>
      <xdr:rowOff>38686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57494"/>
          <a:ext cx="889000" cy="2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13394</xdr:rowOff>
    </xdr:from>
    <xdr:to>
      <xdr:col>102</xdr:col>
      <xdr:colOff>114300</xdr:colOff>
      <xdr:row>58</xdr:row>
      <xdr:rowOff>53719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57494"/>
          <a:ext cx="889000" cy="4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xdr:rowOff>
    </xdr:from>
    <xdr:to>
      <xdr:col>116</xdr:col>
      <xdr:colOff>114300</xdr:colOff>
      <xdr:row>58</xdr:row>
      <xdr:rowOff>102215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4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131442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3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2571</xdr:rowOff>
    </xdr:from>
    <xdr:to>
      <xdr:col>112</xdr:col>
      <xdr:colOff>38100</xdr:colOff>
      <xdr:row>58</xdr:row>
      <xdr:rowOff>104171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4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120698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72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159336</xdr:rowOff>
    </xdr:from>
    <xdr:to>
      <xdr:col>107</xdr:col>
      <xdr:colOff>101600</xdr:colOff>
      <xdr:row>58</xdr:row>
      <xdr:rowOff>89486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3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106013</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70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134044</xdr:rowOff>
    </xdr:from>
    <xdr:to>
      <xdr:col>102</xdr:col>
      <xdr:colOff>165100</xdr:colOff>
      <xdr:row>58</xdr:row>
      <xdr:rowOff>64194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80721</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8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2919</xdr:rowOff>
    </xdr:from>
    <xdr:to>
      <xdr:col>98</xdr:col>
      <xdr:colOff>38100</xdr:colOff>
      <xdr:row>58</xdr:row>
      <xdr:rowOff>104519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4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121046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72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119229</xdr:rowOff>
    </xdr:from>
    <xdr:to>
      <xdr:col>116</xdr:col>
      <xdr:colOff>63500</xdr:colOff>
      <xdr:row>75</xdr:row>
      <xdr:rowOff>124673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977979"/>
          <a:ext cx="8382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119229</xdr:rowOff>
    </xdr:from>
    <xdr:to>
      <xdr:col>111</xdr:col>
      <xdr:colOff>177800</xdr:colOff>
      <xdr:row>75</xdr:row>
      <xdr:rowOff>148420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977979"/>
          <a:ext cx="889000" cy="2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148420</xdr:rowOff>
    </xdr:from>
    <xdr:to>
      <xdr:col>107</xdr:col>
      <xdr:colOff>50800</xdr:colOff>
      <xdr:row>75</xdr:row>
      <xdr:rowOff>152916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07170"/>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151225</xdr:rowOff>
    </xdr:from>
    <xdr:to>
      <xdr:col>102</xdr:col>
      <xdr:colOff>114300</xdr:colOff>
      <xdr:row>75</xdr:row>
      <xdr:rowOff>152916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09975"/>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73873</xdr:rowOff>
    </xdr:from>
    <xdr:to>
      <xdr:col>116</xdr:col>
      <xdr:colOff>114300</xdr:colOff>
      <xdr:row>76</xdr:row>
      <xdr:rowOff>4023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3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96750</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8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68429</xdr:rowOff>
    </xdr:from>
    <xdr:to>
      <xdr:col>112</xdr:col>
      <xdr:colOff>38100</xdr:colOff>
      <xdr:row>75</xdr:row>
      <xdr:rowOff>170030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271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15106</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70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97621</xdr:rowOff>
    </xdr:from>
    <xdr:to>
      <xdr:col>107</xdr:col>
      <xdr:colOff>101600</xdr:colOff>
      <xdr:row>76</xdr:row>
      <xdr:rowOff>27772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563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44298</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73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102117</xdr:rowOff>
    </xdr:from>
    <xdr:to>
      <xdr:col>102</xdr:col>
      <xdr:colOff>165100</xdr:colOff>
      <xdr:row>76</xdr:row>
      <xdr:rowOff>32268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608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48794</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73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100425</xdr:rowOff>
    </xdr:from>
    <xdr:to>
      <xdr:col>98</xdr:col>
      <xdr:colOff>38100</xdr:colOff>
      <xdr:row>76</xdr:row>
      <xdr:rowOff>30575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47102</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73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歳出決算額は住民一人あたり</a:t>
          </a:r>
          <a:r>
            <a:rPr kumimoji="1" lang="en-US" altLang="ja-JP" sz="1300">
              <a:latin typeface="ＭＳ Ｐゴシック" panose="020B0600070205080204" pitchFamily="50" charset="-128"/>
              <a:ea typeface="ＭＳ Ｐゴシック" panose="020B0600070205080204" pitchFamily="50" charset="-128"/>
            </a:rPr>
            <a:t>1,620,128</a:t>
          </a:r>
          <a:r>
            <a:rPr kumimoji="1" lang="ja-JP" altLang="en-US" sz="1300">
              <a:latin typeface="ＭＳ Ｐゴシック" panose="020B0600070205080204" pitchFamily="50" charset="-128"/>
              <a:ea typeface="ＭＳ Ｐゴシック" panose="020B0600070205080204" pitchFamily="50" charset="-128"/>
            </a:rPr>
            <a:t>円となり前年度と比較し</a:t>
          </a:r>
          <a:r>
            <a:rPr kumimoji="1" lang="en-US" altLang="ja-JP" sz="1300">
              <a:latin typeface="ＭＳ Ｐゴシック" panose="020B0600070205080204" pitchFamily="50" charset="-128"/>
              <a:ea typeface="ＭＳ Ｐゴシック" panose="020B0600070205080204" pitchFamily="50" charset="-128"/>
            </a:rPr>
            <a:t>45,910</a:t>
          </a:r>
          <a:r>
            <a:rPr kumimoji="1" lang="ja-JP" altLang="en-US" sz="1300">
              <a:latin typeface="ＭＳ Ｐゴシック" panose="020B0600070205080204" pitchFamily="50" charset="-128"/>
              <a:ea typeface="ＭＳ Ｐゴシック" panose="020B0600070205080204" pitchFamily="50" charset="-128"/>
            </a:rPr>
            <a:t>円の増額となっている。これは人口減少に伴う住民一人あたりの負担の増加のほか、補助費等や普通建設事業の増額が影響している。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普通建設事業については、住民一人あたり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187,396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107,945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円下回っているが、前年度と比較して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48,321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円の増額となっている。これは、津軽海峡文化館アルサス高圧受変電等改修工事や佐井小学校グラウンド等改修工事、牛滝小学校校舎改修工事等が影響している。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補助費等については、住民一人あたり</a:t>
          </a:r>
          <a:r>
            <a:rPr kumimoji="1" lang="en-US" altLang="ja-JP" sz="1300">
              <a:latin typeface="ＭＳ Ｐゴシック" panose="020B0600070205080204" pitchFamily="50" charset="-128"/>
              <a:ea typeface="ＭＳ Ｐゴシック" panose="020B0600070205080204" pitchFamily="50" charset="-128"/>
            </a:rPr>
            <a:t>367,088</a:t>
          </a:r>
          <a:r>
            <a:rPr kumimoji="1" lang="ja-JP" altLang="en-US" sz="1300">
              <a:latin typeface="ＭＳ Ｐゴシック" panose="020B0600070205080204" pitchFamily="50" charset="-128"/>
              <a:ea typeface="ＭＳ Ｐゴシック" panose="020B0600070205080204" pitchFamily="50" charset="-128"/>
            </a:rPr>
            <a:t>円で前年度と比較し</a:t>
          </a:r>
          <a:r>
            <a:rPr kumimoji="1" lang="en-US" altLang="ja-JP" sz="1300">
              <a:latin typeface="ＭＳ Ｐゴシック" panose="020B0600070205080204" pitchFamily="50" charset="-128"/>
              <a:ea typeface="ＭＳ Ｐゴシック" panose="020B0600070205080204" pitchFamily="50" charset="-128"/>
            </a:rPr>
            <a:t>11,309</a:t>
          </a:r>
          <a:r>
            <a:rPr kumimoji="1" lang="ja-JP" altLang="en-US" sz="1300">
              <a:latin typeface="ＭＳ Ｐゴシック" panose="020B0600070205080204" pitchFamily="50" charset="-128"/>
              <a:ea typeface="ＭＳ Ｐゴシック" panose="020B0600070205080204" pitchFamily="50" charset="-128"/>
            </a:rPr>
            <a:t>円増額、類似団体と比較し</a:t>
          </a:r>
          <a:r>
            <a:rPr kumimoji="1" lang="en-US" altLang="ja-JP" sz="1300">
              <a:latin typeface="ＭＳ Ｐゴシック" panose="020B0600070205080204" pitchFamily="50" charset="-128"/>
              <a:ea typeface="ＭＳ Ｐゴシック" panose="020B0600070205080204" pitchFamily="50" charset="-128"/>
            </a:rPr>
            <a:t>88,869</a:t>
          </a:r>
          <a:r>
            <a:rPr kumimoji="1" lang="ja-JP" altLang="en-US" sz="1300">
              <a:latin typeface="ＭＳ Ｐゴシック" panose="020B0600070205080204" pitchFamily="50" charset="-128"/>
              <a:ea typeface="ＭＳ Ｐゴシック" panose="020B0600070205080204" pitchFamily="50" charset="-128"/>
            </a:rPr>
            <a:t>円上回る結果となった。これは、一部事務組合に対する負担金や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入学祝助成金、グローバル教育推進事業等が影響している。また、ごみ・し尿処理業務や消防業務などを下北地域広域行政事務組合で行っているため高止まりの状態である。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1,711
1,709
135.05
2,853,077
2,772,038
63,505
1,583,901
1,616,624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142805</xdr:rowOff>
    </xdr:from>
    <xdr:to>
      <xdr:col>24</xdr:col>
      <xdr:colOff>63500</xdr:colOff>
      <xdr:row>35</xdr:row>
      <xdr:rowOff>148406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43555"/>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148406</xdr:rowOff>
    </xdr:from>
    <xdr:to>
      <xdr:col>19</xdr:col>
      <xdr:colOff>177800</xdr:colOff>
      <xdr:row>36</xdr:row>
      <xdr:rowOff>26010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49156"/>
          <a:ext cx="889000" cy="4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26010</xdr:rowOff>
    </xdr:from>
    <xdr:to>
      <xdr:col>15</xdr:col>
      <xdr:colOff>50800</xdr:colOff>
      <xdr:row>36</xdr:row>
      <xdr:rowOff>48755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98210"/>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46450</xdr:rowOff>
    </xdr:from>
    <xdr:to>
      <xdr:col>10</xdr:col>
      <xdr:colOff>114300</xdr:colOff>
      <xdr:row>36</xdr:row>
      <xdr:rowOff>48755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18650"/>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92005</xdr:rowOff>
    </xdr:from>
    <xdr:to>
      <xdr:col>24</xdr:col>
      <xdr:colOff>114300</xdr:colOff>
      <xdr:row>36</xdr:row>
      <xdr:rowOff>22155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9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114882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4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97606</xdr:rowOff>
    </xdr:from>
    <xdr:to>
      <xdr:col>20</xdr:col>
      <xdr:colOff>38100</xdr:colOff>
      <xdr:row>36</xdr:row>
      <xdr:rowOff>27756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9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44283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7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146660</xdr:rowOff>
    </xdr:from>
    <xdr:to>
      <xdr:col>15</xdr:col>
      <xdr:colOff>101600</xdr:colOff>
      <xdr:row>36</xdr:row>
      <xdr:rowOff>76810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93337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169405</xdr:rowOff>
    </xdr:from>
    <xdr:to>
      <xdr:col>10</xdr:col>
      <xdr:colOff>165100</xdr:colOff>
      <xdr:row>36</xdr:row>
      <xdr:rowOff>99555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116082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4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167100</xdr:rowOff>
    </xdr:from>
    <xdr:to>
      <xdr:col>6</xdr:col>
      <xdr:colOff>38100</xdr:colOff>
      <xdr:row>36</xdr:row>
      <xdr:rowOff>97250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113777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90365</xdr:rowOff>
    </xdr:from>
    <xdr:to>
      <xdr:col>24</xdr:col>
      <xdr:colOff>63500</xdr:colOff>
      <xdr:row>56</xdr:row>
      <xdr:rowOff>105414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691565"/>
          <a:ext cx="8382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90365</xdr:rowOff>
    </xdr:from>
    <xdr:to>
      <xdr:col>19</xdr:col>
      <xdr:colOff>177800</xdr:colOff>
      <xdr:row>56</xdr:row>
      <xdr:rowOff>110244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691565"/>
          <a:ext cx="889000" cy="1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156552</xdr:rowOff>
    </xdr:from>
    <xdr:to>
      <xdr:col>15</xdr:col>
      <xdr:colOff>50800</xdr:colOff>
      <xdr:row>56</xdr:row>
      <xdr:rowOff>110244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586302"/>
          <a:ext cx="889000" cy="12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156552</xdr:rowOff>
    </xdr:from>
    <xdr:to>
      <xdr:col>10</xdr:col>
      <xdr:colOff>114300</xdr:colOff>
      <xdr:row>57</xdr:row>
      <xdr:rowOff>44946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586302"/>
          <a:ext cx="889000" cy="23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54614</xdr:rowOff>
    </xdr:from>
    <xdr:to>
      <xdr:col>24</xdr:col>
      <xdr:colOff>114300</xdr:colOff>
      <xdr:row>56</xdr:row>
      <xdr:rowOff>156214</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65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77491</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50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39565</xdr:rowOff>
    </xdr:from>
    <xdr:to>
      <xdr:col>20</xdr:col>
      <xdr:colOff>38100</xdr:colOff>
      <xdr:row>56</xdr:row>
      <xdr:rowOff>141165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64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157692</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41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59444</xdr:rowOff>
    </xdr:from>
    <xdr:to>
      <xdr:col>15</xdr:col>
      <xdr:colOff>101600</xdr:colOff>
      <xdr:row>56</xdr:row>
      <xdr:rowOff>161044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6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6121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105752</xdr:rowOff>
    </xdr:from>
    <xdr:to>
      <xdr:col>10</xdr:col>
      <xdr:colOff>165100</xdr:colOff>
      <xdr:row>56</xdr:row>
      <xdr:rowOff>35902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5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52429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31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165596</xdr:rowOff>
    </xdr:from>
    <xdr:to>
      <xdr:col>6</xdr:col>
      <xdr:colOff>38100</xdr:colOff>
      <xdr:row>57</xdr:row>
      <xdr:rowOff>95746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6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86873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8979</xdr:rowOff>
    </xdr:from>
    <xdr:to>
      <xdr:col>24</xdr:col>
      <xdr:colOff>63500</xdr:colOff>
      <xdr:row>76</xdr:row>
      <xdr:rowOff>35913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39179"/>
          <a:ext cx="838200" cy="2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35913</xdr:rowOff>
    </xdr:from>
    <xdr:to>
      <xdr:col>19</xdr:col>
      <xdr:colOff>177800</xdr:colOff>
      <xdr:row>76</xdr:row>
      <xdr:rowOff>101456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066113"/>
          <a:ext cx="889000" cy="6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101456</xdr:rowOff>
    </xdr:from>
    <xdr:to>
      <xdr:col>15</xdr:col>
      <xdr:colOff>50800</xdr:colOff>
      <xdr:row>76</xdr:row>
      <xdr:rowOff>132673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31656"/>
          <a:ext cx="889000" cy="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132673</xdr:rowOff>
    </xdr:from>
    <xdr:to>
      <xdr:col>10</xdr:col>
      <xdr:colOff>114300</xdr:colOff>
      <xdr:row>76</xdr:row>
      <xdr:rowOff>165934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62873"/>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129629</xdr:rowOff>
    </xdr:from>
    <xdr:to>
      <xdr:col>24</xdr:col>
      <xdr:colOff>114300</xdr:colOff>
      <xdr:row>76</xdr:row>
      <xdr:rowOff>59779</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8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152506</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3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156563</xdr:rowOff>
    </xdr:from>
    <xdr:to>
      <xdr:col>20</xdr:col>
      <xdr:colOff>38100</xdr:colOff>
      <xdr:row>76</xdr:row>
      <xdr:rowOff>86713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103239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9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50656</xdr:rowOff>
    </xdr:from>
    <xdr:to>
      <xdr:col>15</xdr:col>
      <xdr:colOff>101600</xdr:colOff>
      <xdr:row>76</xdr:row>
      <xdr:rowOff>152256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8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143383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81873</xdr:rowOff>
    </xdr:from>
    <xdr:to>
      <xdr:col>10</xdr:col>
      <xdr:colOff>165100</xdr:colOff>
      <xdr:row>77</xdr:row>
      <xdr:rowOff>12023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1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3150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115134</xdr:rowOff>
    </xdr:from>
    <xdr:to>
      <xdr:col>6</xdr:col>
      <xdr:colOff>38100</xdr:colOff>
      <xdr:row>77</xdr:row>
      <xdr:rowOff>45284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36411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3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138278</xdr:rowOff>
    </xdr:from>
    <xdr:to>
      <xdr:col>24</xdr:col>
      <xdr:colOff>63500</xdr:colOff>
      <xdr:row>97</xdr:row>
      <xdr:rowOff>28670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597478"/>
          <a:ext cx="838200" cy="6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28670</xdr:rowOff>
    </xdr:from>
    <xdr:to>
      <xdr:col>19</xdr:col>
      <xdr:colOff>177800</xdr:colOff>
      <xdr:row>97</xdr:row>
      <xdr:rowOff>118878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59320"/>
          <a:ext cx="889000" cy="9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118878</xdr:rowOff>
    </xdr:from>
    <xdr:to>
      <xdr:col>15</xdr:col>
      <xdr:colOff>50800</xdr:colOff>
      <xdr:row>97</xdr:row>
      <xdr:rowOff>134987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49528"/>
          <a:ext cx="889000" cy="1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108310</xdr:rowOff>
    </xdr:from>
    <xdr:to>
      <xdr:col>10</xdr:col>
      <xdr:colOff>114300</xdr:colOff>
      <xdr:row>97</xdr:row>
      <xdr:rowOff>134987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38960"/>
          <a:ext cx="889000" cy="2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87478</xdr:rowOff>
    </xdr:from>
    <xdr:to>
      <xdr:col>24</xdr:col>
      <xdr:colOff>114300</xdr:colOff>
      <xdr:row>97</xdr:row>
      <xdr:rowOff>17628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110355</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39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149320</xdr:rowOff>
    </xdr:from>
    <xdr:to>
      <xdr:col>20</xdr:col>
      <xdr:colOff>38100</xdr:colOff>
      <xdr:row>97</xdr:row>
      <xdr:rowOff>79470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95997</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8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68078</xdr:rowOff>
    </xdr:from>
    <xdr:to>
      <xdr:col>15</xdr:col>
      <xdr:colOff>101600</xdr:colOff>
      <xdr:row>97</xdr:row>
      <xdr:rowOff>169678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14755</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84187</xdr:rowOff>
    </xdr:from>
    <xdr:to>
      <xdr:col>10</xdr:col>
      <xdr:colOff>165100</xdr:colOff>
      <xdr:row>98</xdr:row>
      <xdr:rowOff>14337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30864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9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57510</xdr:rowOff>
    </xdr:from>
    <xdr:to>
      <xdr:col>6</xdr:col>
      <xdr:colOff>38100</xdr:colOff>
      <xdr:row>97</xdr:row>
      <xdr:rowOff>159110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8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4187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46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98334</xdr:rowOff>
    </xdr:from>
    <xdr:to>
      <xdr:col>55</xdr:col>
      <xdr:colOff>0</xdr:colOff>
      <xdr:row>39</xdr:row>
      <xdr:rowOff>98334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48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98334</xdr:rowOff>
    </xdr:from>
    <xdr:to>
      <xdr:col>50</xdr:col>
      <xdr:colOff>114300</xdr:colOff>
      <xdr:row>39</xdr:row>
      <xdr:rowOff>98443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784884"/>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98443</xdr:rowOff>
    </xdr:from>
    <xdr:to>
      <xdr:col>45</xdr:col>
      <xdr:colOff>177800</xdr:colOff>
      <xdr:row>39</xdr:row>
      <xdr:rowOff>98443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4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98443</xdr:rowOff>
    </xdr:from>
    <xdr:to>
      <xdr:col>41</xdr:col>
      <xdr:colOff>50800</xdr:colOff>
      <xdr:row>39</xdr:row>
      <xdr:rowOff>98443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4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47534</xdr:rowOff>
    </xdr:from>
    <xdr:to>
      <xdr:col>55</xdr:col>
      <xdr:colOff>50800</xdr:colOff>
      <xdr:row>39</xdr:row>
      <xdr:rowOff>149134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133911</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0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47534</xdr:rowOff>
    </xdr:from>
    <xdr:to>
      <xdr:col>50</xdr:col>
      <xdr:colOff>165100</xdr:colOff>
      <xdr:row>39</xdr:row>
      <xdr:rowOff>149134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140261</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68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47643</xdr:rowOff>
    </xdr:from>
    <xdr:to>
      <xdr:col>46</xdr:col>
      <xdr:colOff>38100</xdr:colOff>
      <xdr:row>39</xdr:row>
      <xdr:rowOff>149243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140370</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6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47643</xdr:rowOff>
    </xdr:from>
    <xdr:to>
      <xdr:col>41</xdr:col>
      <xdr:colOff>101600</xdr:colOff>
      <xdr:row>39</xdr:row>
      <xdr:rowOff>149243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140370</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6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47643</xdr:rowOff>
    </xdr:from>
    <xdr:to>
      <xdr:col>36</xdr:col>
      <xdr:colOff>165100</xdr:colOff>
      <xdr:row>39</xdr:row>
      <xdr:rowOff>149243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140370</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6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123138</xdr:rowOff>
    </xdr:from>
    <xdr:to>
      <xdr:col>55</xdr:col>
      <xdr:colOff>0</xdr:colOff>
      <xdr:row>57</xdr:row>
      <xdr:rowOff>136360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95788"/>
          <a:ext cx="838200" cy="1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136360</xdr:rowOff>
    </xdr:from>
    <xdr:to>
      <xdr:col>50</xdr:col>
      <xdr:colOff>114300</xdr:colOff>
      <xdr:row>57</xdr:row>
      <xdr:rowOff>154074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09010"/>
          <a:ext cx="889000" cy="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145728</xdr:rowOff>
    </xdr:from>
    <xdr:to>
      <xdr:col>45</xdr:col>
      <xdr:colOff>177800</xdr:colOff>
      <xdr:row>57</xdr:row>
      <xdr:rowOff>154074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18378"/>
          <a:ext cx="889000" cy="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145728</xdr:rowOff>
    </xdr:from>
    <xdr:to>
      <xdr:col>41</xdr:col>
      <xdr:colOff>50800</xdr:colOff>
      <xdr:row>57</xdr:row>
      <xdr:rowOff>147903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18378"/>
          <a:ext cx="889000" cy="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72338</xdr:rowOff>
    </xdr:from>
    <xdr:to>
      <xdr:col>55</xdr:col>
      <xdr:colOff>50800</xdr:colOff>
      <xdr:row>58</xdr:row>
      <xdr:rowOff>2488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85560</xdr:rowOff>
    </xdr:from>
    <xdr:to>
      <xdr:col>50</xdr:col>
      <xdr:colOff>165100</xdr:colOff>
      <xdr:row>58</xdr:row>
      <xdr:rowOff>15710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6837</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5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103274</xdr:rowOff>
    </xdr:from>
    <xdr:to>
      <xdr:col>46</xdr:col>
      <xdr:colOff>38100</xdr:colOff>
      <xdr:row>58</xdr:row>
      <xdr:rowOff>33424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24551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94928</xdr:rowOff>
    </xdr:from>
    <xdr:to>
      <xdr:col>41</xdr:col>
      <xdr:colOff>101600</xdr:colOff>
      <xdr:row>58</xdr:row>
      <xdr:rowOff>25078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16205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97103</xdr:rowOff>
    </xdr:from>
    <xdr:to>
      <xdr:col>36</xdr:col>
      <xdr:colOff>165100</xdr:colOff>
      <xdr:row>58</xdr:row>
      <xdr:rowOff>27253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18380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6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155420</xdr:rowOff>
    </xdr:from>
    <xdr:to>
      <xdr:col>55</xdr:col>
      <xdr:colOff>0</xdr:colOff>
      <xdr:row>78</xdr:row>
      <xdr:rowOff>45913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357070"/>
          <a:ext cx="838200" cy="6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155420</xdr:rowOff>
    </xdr:from>
    <xdr:to>
      <xdr:col>50</xdr:col>
      <xdr:colOff>114300</xdr:colOff>
      <xdr:row>78</xdr:row>
      <xdr:rowOff>67405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57070"/>
          <a:ext cx="889000" cy="8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73592</xdr:rowOff>
    </xdr:from>
    <xdr:to>
      <xdr:col>45</xdr:col>
      <xdr:colOff>177800</xdr:colOff>
      <xdr:row>78</xdr:row>
      <xdr:rowOff>67405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275242"/>
          <a:ext cx="889000" cy="16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73592</xdr:rowOff>
    </xdr:from>
    <xdr:to>
      <xdr:col>41</xdr:col>
      <xdr:colOff>50800</xdr:colOff>
      <xdr:row>78</xdr:row>
      <xdr:rowOff>133555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275242"/>
          <a:ext cx="889000" cy="23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166563</xdr:rowOff>
    </xdr:from>
    <xdr:to>
      <xdr:col>55</xdr:col>
      <xdr:colOff>50800</xdr:colOff>
      <xdr:row>78</xdr:row>
      <xdr:rowOff>96713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144990</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104620</xdr:rowOff>
    </xdr:from>
    <xdr:to>
      <xdr:col>50</xdr:col>
      <xdr:colOff>165100</xdr:colOff>
      <xdr:row>78</xdr:row>
      <xdr:rowOff>34770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25897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39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16605</xdr:rowOff>
    </xdr:from>
    <xdr:to>
      <xdr:col>46</xdr:col>
      <xdr:colOff>38100</xdr:colOff>
      <xdr:row>78</xdr:row>
      <xdr:rowOff>118205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109332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8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22792</xdr:rowOff>
    </xdr:from>
    <xdr:to>
      <xdr:col>41</xdr:col>
      <xdr:colOff>101600</xdr:colOff>
      <xdr:row>77</xdr:row>
      <xdr:rowOff>124392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2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140919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99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82755</xdr:rowOff>
    </xdr:from>
    <xdr:to>
      <xdr:col>36</xdr:col>
      <xdr:colOff>165100</xdr:colOff>
      <xdr:row>79</xdr:row>
      <xdr:rowOff>12905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97076</xdr:rowOff>
    </xdr:from>
    <xdr:to>
      <xdr:col>55</xdr:col>
      <xdr:colOff>0</xdr:colOff>
      <xdr:row>99</xdr:row>
      <xdr:rowOff>4265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99176"/>
          <a:ext cx="8382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89302</xdr:rowOff>
    </xdr:from>
    <xdr:to>
      <xdr:col>50</xdr:col>
      <xdr:colOff>114300</xdr:colOff>
      <xdr:row>98</xdr:row>
      <xdr:rowOff>97076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91402"/>
          <a:ext cx="8890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33463</xdr:rowOff>
    </xdr:from>
    <xdr:to>
      <xdr:col>45</xdr:col>
      <xdr:colOff>177800</xdr:colOff>
      <xdr:row>98</xdr:row>
      <xdr:rowOff>89302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35563"/>
          <a:ext cx="889000" cy="5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33463</xdr:rowOff>
    </xdr:from>
    <xdr:to>
      <xdr:col>41</xdr:col>
      <xdr:colOff>50800</xdr:colOff>
      <xdr:row>98</xdr:row>
      <xdr:rowOff>126989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35563"/>
          <a:ext cx="889000" cy="9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124915</xdr:rowOff>
    </xdr:from>
    <xdr:to>
      <xdr:col>55</xdr:col>
      <xdr:colOff>50800</xdr:colOff>
      <xdr:row>99</xdr:row>
      <xdr:rowOff>55065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9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39842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4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46276</xdr:rowOff>
    </xdr:from>
    <xdr:to>
      <xdr:col>50</xdr:col>
      <xdr:colOff>165100</xdr:colOff>
      <xdr:row>98</xdr:row>
      <xdr:rowOff>147876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4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139003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94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38502</xdr:rowOff>
    </xdr:from>
    <xdr:to>
      <xdr:col>46</xdr:col>
      <xdr:colOff>38100</xdr:colOff>
      <xdr:row>98</xdr:row>
      <xdr:rowOff>140102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131229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93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154113</xdr:rowOff>
    </xdr:from>
    <xdr:to>
      <xdr:col>41</xdr:col>
      <xdr:colOff>101600</xdr:colOff>
      <xdr:row>98</xdr:row>
      <xdr:rowOff>84263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8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75390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877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76189</xdr:rowOff>
    </xdr:from>
    <xdr:to>
      <xdr:col>36</xdr:col>
      <xdr:colOff>165100</xdr:colOff>
      <xdr:row>99</xdr:row>
      <xdr:rowOff>6339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168916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7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131671</xdr:rowOff>
    </xdr:from>
    <xdr:to>
      <xdr:col>85</xdr:col>
      <xdr:colOff>127000</xdr:colOff>
      <xdr:row>35</xdr:row>
      <xdr:rowOff>35157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5960971"/>
          <a:ext cx="838200" cy="7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131671</xdr:rowOff>
    </xdr:from>
    <xdr:to>
      <xdr:col>81</xdr:col>
      <xdr:colOff>50800</xdr:colOff>
      <xdr:row>35</xdr:row>
      <xdr:rowOff>96175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5960971"/>
          <a:ext cx="889000" cy="1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63256</xdr:rowOff>
    </xdr:from>
    <xdr:to>
      <xdr:col>76</xdr:col>
      <xdr:colOff>114300</xdr:colOff>
      <xdr:row>35</xdr:row>
      <xdr:rowOff>96175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064006"/>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63256</xdr:rowOff>
    </xdr:from>
    <xdr:to>
      <xdr:col>71</xdr:col>
      <xdr:colOff>177800</xdr:colOff>
      <xdr:row>35</xdr:row>
      <xdr:rowOff>145840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064006"/>
          <a:ext cx="889000" cy="8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155807</xdr:rowOff>
    </xdr:from>
    <xdr:to>
      <xdr:col>85</xdr:col>
      <xdr:colOff>177800</xdr:colOff>
      <xdr:row>35</xdr:row>
      <xdr:rowOff>85957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98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7234</xdr:rowOff>
    </xdr:from>
    <xdr:ext cx="599010"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83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80871</xdr:rowOff>
    </xdr:from>
    <xdr:to>
      <xdr:col>81</xdr:col>
      <xdr:colOff>101600</xdr:colOff>
      <xdr:row>35</xdr:row>
      <xdr:rowOff>11021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9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27548</xdr:rowOff>
    </xdr:from>
    <xdr:ext cx="59901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181795" y="568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45375</xdr:rowOff>
    </xdr:from>
    <xdr:to>
      <xdr:col>76</xdr:col>
      <xdr:colOff>165100</xdr:colOff>
      <xdr:row>35</xdr:row>
      <xdr:rowOff>146975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0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163502</xdr:rowOff>
    </xdr:from>
    <xdr:ext cx="59901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292795" y="582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12456</xdr:rowOff>
    </xdr:from>
    <xdr:to>
      <xdr:col>72</xdr:col>
      <xdr:colOff>38100</xdr:colOff>
      <xdr:row>35</xdr:row>
      <xdr:rowOff>114056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0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130583</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03795" y="57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95040</xdr:rowOff>
    </xdr:from>
    <xdr:to>
      <xdr:col>67</xdr:col>
      <xdr:colOff>101600</xdr:colOff>
      <xdr:row>36</xdr:row>
      <xdr:rowOff>25190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0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41717</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14795" y="587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124283</xdr:rowOff>
    </xdr:from>
    <xdr:to>
      <xdr:col>85</xdr:col>
      <xdr:colOff>127000</xdr:colOff>
      <xdr:row>58</xdr:row>
      <xdr:rowOff>56120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96933"/>
          <a:ext cx="838200" cy="10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56120</xdr:rowOff>
    </xdr:from>
    <xdr:to>
      <xdr:col>81</xdr:col>
      <xdr:colOff>50800</xdr:colOff>
      <xdr:row>58</xdr:row>
      <xdr:rowOff>56686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000220"/>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147629</xdr:rowOff>
    </xdr:from>
    <xdr:to>
      <xdr:col>76</xdr:col>
      <xdr:colOff>114300</xdr:colOff>
      <xdr:row>58</xdr:row>
      <xdr:rowOff>56686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20279"/>
          <a:ext cx="889000" cy="8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100038</xdr:rowOff>
    </xdr:from>
    <xdr:to>
      <xdr:col>71</xdr:col>
      <xdr:colOff>177800</xdr:colOff>
      <xdr:row>57</xdr:row>
      <xdr:rowOff>147629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72688"/>
          <a:ext cx="889000" cy="4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73483</xdr:rowOff>
    </xdr:from>
    <xdr:to>
      <xdr:col>85</xdr:col>
      <xdr:colOff>177800</xdr:colOff>
      <xdr:row>58</xdr:row>
      <xdr:rowOff>3633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51910</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2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5320</xdr:rowOff>
    </xdr:from>
    <xdr:to>
      <xdr:col>81</xdr:col>
      <xdr:colOff>101600</xdr:colOff>
      <xdr:row>58</xdr:row>
      <xdr:rowOff>106920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98047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4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5886</xdr:rowOff>
    </xdr:from>
    <xdr:to>
      <xdr:col>76</xdr:col>
      <xdr:colOff>165100</xdr:colOff>
      <xdr:row>58</xdr:row>
      <xdr:rowOff>107486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98613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4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96829</xdr:rowOff>
    </xdr:from>
    <xdr:to>
      <xdr:col>72</xdr:col>
      <xdr:colOff>38100</xdr:colOff>
      <xdr:row>58</xdr:row>
      <xdr:rowOff>26979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18106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49238</xdr:rowOff>
    </xdr:from>
    <xdr:to>
      <xdr:col>67</xdr:col>
      <xdr:colOff>101600</xdr:colOff>
      <xdr:row>57</xdr:row>
      <xdr:rowOff>150838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167365</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59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20475</xdr:rowOff>
    </xdr:from>
    <xdr:to>
      <xdr:col>85</xdr:col>
      <xdr:colOff>127000</xdr:colOff>
      <xdr:row>79</xdr:row>
      <xdr:rowOff>27048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65025"/>
          <a:ext cx="8382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27048</xdr:rowOff>
    </xdr:from>
    <xdr:to>
      <xdr:col>81</xdr:col>
      <xdr:colOff>50800</xdr:colOff>
      <xdr:row>79</xdr:row>
      <xdr:rowOff>44058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71598"/>
          <a:ext cx="889000" cy="1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44058</xdr:rowOff>
    </xdr:from>
    <xdr:to>
      <xdr:col>76</xdr:col>
      <xdr:colOff>114300</xdr:colOff>
      <xdr:row>79</xdr:row>
      <xdr:rowOff>44301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88608"/>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43301</xdr:rowOff>
    </xdr:from>
    <xdr:to>
      <xdr:col>71</xdr:col>
      <xdr:colOff>177800</xdr:colOff>
      <xdr:row>79</xdr:row>
      <xdr:rowOff>44301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7851"/>
          <a:ext cx="8890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141125</xdr:rowOff>
    </xdr:from>
    <xdr:to>
      <xdr:col>85</xdr:col>
      <xdr:colOff>177800</xdr:colOff>
      <xdr:row>79</xdr:row>
      <xdr:rowOff>71275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1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147698</xdr:rowOff>
    </xdr:from>
    <xdr:to>
      <xdr:col>81</xdr:col>
      <xdr:colOff>101600</xdr:colOff>
      <xdr:row>79</xdr:row>
      <xdr:rowOff>77848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2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68975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61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164708</xdr:rowOff>
    </xdr:from>
    <xdr:to>
      <xdr:col>76</xdr:col>
      <xdr:colOff>165100</xdr:colOff>
      <xdr:row>79</xdr:row>
      <xdr:rowOff>94858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85985</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30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164951</xdr:rowOff>
    </xdr:from>
    <xdr:to>
      <xdr:col>72</xdr:col>
      <xdr:colOff>38100</xdr:colOff>
      <xdr:row>79</xdr:row>
      <xdr:rowOff>95101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86228</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630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163951</xdr:rowOff>
    </xdr:from>
    <xdr:to>
      <xdr:col>67</xdr:col>
      <xdr:colOff>101600</xdr:colOff>
      <xdr:row>79</xdr:row>
      <xdr:rowOff>94101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85228</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29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32927</xdr:rowOff>
    </xdr:from>
    <xdr:to>
      <xdr:col>85</xdr:col>
      <xdr:colOff>127000</xdr:colOff>
      <xdr:row>98</xdr:row>
      <xdr:rowOff>77935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835027"/>
          <a:ext cx="838200" cy="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77935</xdr:rowOff>
    </xdr:from>
    <xdr:to>
      <xdr:col>81</xdr:col>
      <xdr:colOff>50800</xdr:colOff>
      <xdr:row>98</xdr:row>
      <xdr:rowOff>79984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880035"/>
          <a:ext cx="889000" cy="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55522</xdr:rowOff>
    </xdr:from>
    <xdr:to>
      <xdr:col>76</xdr:col>
      <xdr:colOff>114300</xdr:colOff>
      <xdr:row>98</xdr:row>
      <xdr:rowOff>79984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857622"/>
          <a:ext cx="889000" cy="2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39745</xdr:rowOff>
    </xdr:from>
    <xdr:to>
      <xdr:col>71</xdr:col>
      <xdr:colOff>177800</xdr:colOff>
      <xdr:row>98</xdr:row>
      <xdr:rowOff>55522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841845"/>
          <a:ext cx="889000" cy="1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153577</xdr:rowOff>
    </xdr:from>
    <xdr:to>
      <xdr:col>85</xdr:col>
      <xdr:colOff>177800</xdr:colOff>
      <xdr:row>98</xdr:row>
      <xdr:rowOff>83727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8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68504</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27135</xdr:rowOff>
    </xdr:from>
    <xdr:to>
      <xdr:col>81</xdr:col>
      <xdr:colOff>101600</xdr:colOff>
      <xdr:row>98</xdr:row>
      <xdr:rowOff>128735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8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119862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92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29184</xdr:rowOff>
    </xdr:from>
    <xdr:to>
      <xdr:col>76</xdr:col>
      <xdr:colOff>165100</xdr:colOff>
      <xdr:row>98</xdr:row>
      <xdr:rowOff>130784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8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121911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92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4722</xdr:rowOff>
    </xdr:from>
    <xdr:to>
      <xdr:col>72</xdr:col>
      <xdr:colOff>38100</xdr:colOff>
      <xdr:row>98</xdr:row>
      <xdr:rowOff>106322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80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97449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89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160395</xdr:rowOff>
    </xdr:from>
    <xdr:to>
      <xdr:col>67</xdr:col>
      <xdr:colOff>101600</xdr:colOff>
      <xdr:row>98</xdr:row>
      <xdr:rowOff>90545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81672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88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主な構成項目である総務費は住民一人あたり</a:t>
          </a:r>
          <a:r>
            <a:rPr kumimoji="1" lang="en-US" altLang="ja-JP" sz="1300">
              <a:latin typeface="ＭＳ Ｐゴシック" panose="020B0600070205080204" pitchFamily="50" charset="-128"/>
              <a:ea typeface="ＭＳ Ｐゴシック" panose="020B0600070205080204" pitchFamily="50" charset="-128"/>
            </a:rPr>
            <a:t>459,994</a:t>
          </a:r>
          <a:r>
            <a:rPr kumimoji="1" lang="ja-JP" altLang="en-US" sz="1300">
              <a:latin typeface="ＭＳ Ｐゴシック" panose="020B0600070205080204" pitchFamily="50" charset="-128"/>
              <a:ea typeface="ＭＳ Ｐゴシック" panose="020B0600070205080204" pitchFamily="50" charset="-128"/>
            </a:rPr>
            <a:t>円であり、前年度と比較し</a:t>
          </a:r>
          <a:r>
            <a:rPr kumimoji="1" lang="en-US" altLang="ja-JP" sz="1300">
              <a:latin typeface="ＭＳ Ｐゴシック" panose="020B0600070205080204" pitchFamily="50" charset="-128"/>
              <a:ea typeface="ＭＳ Ｐゴシック" panose="020B0600070205080204" pitchFamily="50" charset="-128"/>
            </a:rPr>
            <a:t>26,332</a:t>
          </a:r>
          <a:r>
            <a:rPr kumimoji="1" lang="ja-JP" altLang="en-US" sz="1300">
              <a:latin typeface="ＭＳ Ｐゴシック" panose="020B0600070205080204" pitchFamily="50" charset="-128"/>
              <a:ea typeface="ＭＳ Ｐゴシック" panose="020B0600070205080204" pitchFamily="50" charset="-128"/>
            </a:rPr>
            <a:t>円減額となった。これは役場和室及び玄関等の改修工事の完了、佐井村離島航路運航維持事業費補助金の減等が影響している。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民生費については住民一人あたり</a:t>
          </a:r>
          <a:r>
            <a:rPr kumimoji="1" lang="en-US" altLang="ja-JP" sz="1300">
              <a:latin typeface="ＭＳ Ｐゴシック" panose="020B0600070205080204" pitchFamily="50" charset="-128"/>
              <a:ea typeface="ＭＳ Ｐゴシック" panose="020B0600070205080204" pitchFamily="50" charset="-128"/>
            </a:rPr>
            <a:t>288,620</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14,138</a:t>
          </a:r>
          <a:r>
            <a:rPr kumimoji="1" lang="ja-JP" altLang="en-US" sz="1300">
              <a:latin typeface="ＭＳ Ｐゴシック" panose="020B0600070205080204" pitchFamily="50" charset="-128"/>
              <a:ea typeface="ＭＳ Ｐゴシック" panose="020B0600070205080204" pitchFamily="50" charset="-128"/>
            </a:rPr>
            <a:t>円増額となった。これは佐井村生活支援券配布事業をはじめとする原油価格・物価高騰対策に係る給付事業に係る経費や佐井村保育所送迎車両整備事業に係る経費によるものである。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衛生費については住民一人あたり</a:t>
          </a:r>
          <a:r>
            <a:rPr kumimoji="1" lang="en-US" altLang="ja-JP" sz="1300">
              <a:latin typeface="ＭＳ Ｐゴシック" panose="020B0600070205080204" pitchFamily="50" charset="-128"/>
              <a:ea typeface="ＭＳ Ｐゴシック" panose="020B0600070205080204" pitchFamily="50" charset="-128"/>
            </a:rPr>
            <a:t>220,746</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32,462</a:t>
          </a:r>
          <a:r>
            <a:rPr kumimoji="1" lang="ja-JP" altLang="en-US" sz="1300">
              <a:latin typeface="ＭＳ Ｐゴシック" panose="020B0600070205080204" pitchFamily="50" charset="-128"/>
              <a:ea typeface="ＭＳ Ｐゴシック" panose="020B0600070205080204" pitchFamily="50" charset="-128"/>
            </a:rPr>
            <a:t>円増額となった。これは簡易水道事業と下水道事業への特別会計操出金や新ごみ処理施設整備事業などの一部事務組合への負担金のほか、効果促進事業などの脱炭素先行地域づくりに係る経費によるものである。類似団体平均は常に上回っている状態であるが、これは特別会計操出金や一部事務組合への負担金が大部分を占めていることから、大幅な抑制はできないものの事業の必要性を検討し、最小限の事業実施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消防費については住民一人あたり</a:t>
          </a:r>
          <a:r>
            <a:rPr kumimoji="1" lang="en-US" altLang="ja-JP" sz="1300">
              <a:latin typeface="ＭＳ Ｐゴシック" panose="020B0600070205080204" pitchFamily="50" charset="-128"/>
              <a:ea typeface="ＭＳ Ｐゴシック" panose="020B0600070205080204" pitchFamily="50" charset="-128"/>
            </a:rPr>
            <a:t>135,366</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16,390</a:t>
          </a:r>
          <a:r>
            <a:rPr kumimoji="1" lang="ja-JP" altLang="en-US" sz="1300">
              <a:latin typeface="ＭＳ Ｐゴシック" panose="020B0600070205080204" pitchFamily="50" charset="-128"/>
              <a:ea typeface="ＭＳ Ｐゴシック" panose="020B0600070205080204" pitchFamily="50" charset="-128"/>
            </a:rPr>
            <a:t>円減額となった。これは小型ポンプ付積載車整備事業が完了したことによるものである。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農林水産業費については一人あたり</a:t>
          </a:r>
          <a:r>
            <a:rPr kumimoji="1" lang="en-US" altLang="ja-JP" sz="1300">
              <a:latin typeface="ＭＳ Ｐゴシック" panose="020B0600070205080204" pitchFamily="50" charset="-128"/>
              <a:ea typeface="ＭＳ Ｐゴシック" panose="020B0600070205080204" pitchFamily="50" charset="-128"/>
            </a:rPr>
            <a:t>128,979</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23,135</a:t>
          </a:r>
          <a:r>
            <a:rPr kumimoji="1" lang="ja-JP" altLang="en-US" sz="1300">
              <a:latin typeface="ＭＳ Ｐゴシック" panose="020B0600070205080204" pitchFamily="50" charset="-128"/>
              <a:ea typeface="ＭＳ Ｐゴシック" panose="020B0600070205080204" pitchFamily="50" charset="-128"/>
            </a:rPr>
            <a:t>円増額となった。これは、水産物供給基盤機能保全工事、燃油価格高騰対策事業等の増額によるものである。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標準財政規模に対する実質収支の割合は、年度により増減はあるものの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ヶ年平均では</a:t>
          </a:r>
          <a:r>
            <a:rPr kumimoji="1" lang="en-US" altLang="ja-JP" sz="1400">
              <a:latin typeface="ＭＳ ゴシック" pitchFamily="49" charset="-128"/>
              <a:ea typeface="ＭＳ ゴシック" pitchFamily="49" charset="-128"/>
            </a:rPr>
            <a:t>4.59</a:t>
          </a:r>
          <a:r>
            <a:rPr kumimoji="1" lang="ja-JP" altLang="en-US" sz="1400">
              <a:latin typeface="ＭＳ ゴシック" pitchFamily="49" charset="-128"/>
              <a:ea typeface="ＭＳ ゴシック" pitchFamily="49" charset="-128"/>
            </a:rPr>
            <a:t>％となり、一般的に適正範囲といわれている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％の範囲であることから、財政運営の健全化は維持されている。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財政調整基金の残高は年々増加しているが、脱炭素先行地域づくり関連事業や老朽化の著しい公共施設の大規模改修等があることから、今後も基金に頼らない財政運営が維持できるよう、事務事業の精査や建設事業費の平準化などにも取り組んでい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年度は一般会計・特別会計ともに赤字は発生していなかったものの、令和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年度については簡易水道事業において約</a:t>
          </a:r>
          <a:r>
            <a:rPr kumimoji="1" lang="en-US" altLang="ja-JP" sz="1400">
              <a:latin typeface="ＭＳ ゴシック" pitchFamily="49" charset="-128"/>
              <a:ea typeface="ＭＳ ゴシック" pitchFamily="49" charset="-128"/>
            </a:rPr>
            <a:t>2,500</a:t>
          </a:r>
          <a:r>
            <a:rPr kumimoji="1" lang="ja-JP" altLang="en-US" sz="1400">
              <a:latin typeface="ＭＳ ゴシック" pitchFamily="49" charset="-128"/>
              <a:ea typeface="ＭＳ ゴシック" pitchFamily="49" charset="-128"/>
            </a:rPr>
            <a:t>万円の赤字となった。これは、公営企業会計への移行に伴う打切り決算において建設事業の補助金が未収入となったためである。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黒字となっているものの簡易水道事業や下水道事業への操出金は増加傾向にある。これは簡易水道施設及び排水処理施設の維持管理費用が増大しているためであり、経年劣化や塩害等による老朽化が進んでいることが要因である。操出金を抑制するためにも、施設の計画的な補修・改修を行い事業費の平準化を図ること、また独立採算の原則に立ち返った料金の見直し、下水道事業においては加入促進を図り、健全な経営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実質公債費比率の分子において</a:t>
          </a:r>
          <a:r>
            <a:rPr kumimoji="1" lang="en-US" altLang="ja-JP" sz="1400">
              <a:latin typeface="ＭＳ ゴシック" pitchFamily="49" charset="-128"/>
              <a:ea typeface="ＭＳ ゴシック" pitchFamily="49" charset="-128"/>
            </a:rPr>
            <a:t>4,200</a:t>
          </a:r>
          <a:r>
            <a:rPr kumimoji="1" lang="ja-JP" altLang="en-US" sz="1400">
              <a:latin typeface="ＭＳ ゴシック" pitchFamily="49" charset="-128"/>
              <a:ea typeface="ＭＳ ゴシック" pitchFamily="49" charset="-128"/>
            </a:rPr>
            <a:t>万円の増となった。これは、借入が多額となった令和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年度起債の償還が開始になり、元利償還金が増額になったためである。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簡易水道事業及び下水道事業において元利償還金に対する繰出金は減少傾向にあったが、今後施設改修等に係る借入を予定していることから、増加傾向となる見込みである。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一部事務組合が発行した地方債償還金に対する負担金においても新ごみ処理施設整備に係る起債の償還が開始になることから、増加傾向となる見込みである。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地方債等の将来負担額及び基金残高等の充当財源等については減額となった。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将来負担額は組合等負担等見込額が</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百万円、退職手当負担見込額が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百万円増額となっているが地方債の現在高が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百万円、公営企業債等繰入見込額が</a:t>
          </a:r>
          <a:r>
            <a:rPr kumimoji="1" lang="en-US" altLang="ja-JP" sz="1400">
              <a:latin typeface="ＭＳ ゴシック" pitchFamily="49" charset="-128"/>
              <a:ea typeface="ＭＳ ゴシック" pitchFamily="49" charset="-128"/>
            </a:rPr>
            <a:t>316</a:t>
          </a:r>
          <a:r>
            <a:rPr kumimoji="1" lang="ja-JP" altLang="en-US" sz="1400">
              <a:latin typeface="ＭＳ ゴシック" pitchFamily="49" charset="-128"/>
              <a:ea typeface="ＭＳ ゴシック" pitchFamily="49" charset="-128"/>
            </a:rPr>
            <a:t>百万円減額となっていることから、全体でみると</a:t>
          </a:r>
          <a:r>
            <a:rPr kumimoji="1" lang="en-US" altLang="ja-JP" sz="1400">
              <a:latin typeface="ＭＳ ゴシック" pitchFamily="49" charset="-128"/>
              <a:ea typeface="ＭＳ ゴシック" pitchFamily="49" charset="-128"/>
            </a:rPr>
            <a:t>197</a:t>
          </a:r>
          <a:r>
            <a:rPr kumimoji="1" lang="ja-JP" altLang="en-US" sz="1400">
              <a:latin typeface="ＭＳ ゴシック" pitchFamily="49" charset="-128"/>
              <a:ea typeface="ＭＳ ゴシック" pitchFamily="49" charset="-128"/>
            </a:rPr>
            <a:t>百万円減額となっている。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a:t>
          </a:r>
          <a:r>
            <a:rPr kumimoji="1" lang="en-US" altLang="ja-JP" sz="1400">
              <a:latin typeface="ＭＳ ゴシック" pitchFamily="49" charset="-128"/>
              <a:ea typeface="ＭＳ ゴシック" pitchFamily="49" charset="-128"/>
            </a:rPr>
            <a:t>182</a:t>
          </a:r>
          <a:r>
            <a:rPr kumimoji="1" lang="ja-JP" altLang="en-US" sz="1400">
              <a:latin typeface="ＭＳ ゴシック" pitchFamily="49" charset="-128"/>
              <a:ea typeface="ＭＳ ゴシック" pitchFamily="49" charset="-128"/>
            </a:rPr>
            <a:t>百万円の減額したものの、それ以上に将来負担額が減少したため、将来負担比率の分子の減少要因となった。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今後も新規発行地方債の源泉、抑制に努めるとともに下北地域広域行政事務組合等の経営健全化に係る取り組み、進展を見極めつつ、当該分子の減少に努める。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青森県佐井村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・例年、保育所の運営費分として取り崩している「公共施設維持運営基金」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百万円や奨学金貸付金分として取り崩している「育英基金」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百万円のほか、津軽海峡文化館アルサス受変電設備改修分等として「公共施設維持補修基金」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百万円、一部事務組合負担金のごみ処理負担金として「核燃料物質等取扱税交付金基金」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百万円、電源立地地域対策交付金により「公共施設維持運営基金」に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百万円、歳計余剰金及び普通交付税の臨時財政対策債償還基金費分により「減債基金」に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・基金の使途の明確化を図るため、財政調整基金の残高が多額となった場合は取り崩して個々の特定目的基金に積み立てていくことを予定している。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水産振興基金：水産の振興を図るための事業費に充てることができるが、振興を図るための経費とは佐井村漁業協同組合における水産振興対策のための事業、漁業協同組合の経営強化のための事業、その他水産振興に資すると認められる事業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・公共施設整備基金：公共施設の整備資金に充てることができる。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・公共施設維持運営基金：公共施設の維持運営の経費に充てることができる。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・公共施設維持補修基金：公共施設の修繕、その他維持補修経費の財源に充てることができる。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佐井村応援基金：道路整備並びに交通及び通信体制の整備、生活環境の整備並びに消防及び防災体制の確立、自然環境の保全及び景観の保護、水産業の安定及び観光の振興、福祉・保健及び医療の充実、学校教育の充実及び郷土文化の伝承に資する事業に充てることができ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・水産振興基金：村漁業協同組合に経営強化資金を貸し付けた分の返済（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百万円）があり、増額となった。また、事業計画の見直し作業中のため繰入金は発生していない。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・公共施設整備基金：利子分及び住宅使用料、合計で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百万円を積み立てたため、増額となった。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・公共施設維持運営基金：電源立地地域対策交付金（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百万円）を積み立てたが、保育所の運営費（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百万円）に充てるため取り崩したことから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・公共施設維持補修基金：電源立地地域対策交付金（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百万円）を積み立てたが、佐井小学校グラウンド等整備事業及び津軽海峡文化館アルサス受変電設備改修事業（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百万円）に充てるために取り崩したことから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・ふるさと佐井村応援基金：ふるさと納税寄付金を（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百万円）を積み立てたが、村内小中学校</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推進事業及び産官学民連携事業、漁師縁組事業（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百万円）に充てるため取り崩したことから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・水産振興基金：令和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年度までは毎年返済金分として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百万円を積み立て、水産振興計画に基づき取り崩す予定。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・公共施設維持補修基金：次年度以降津軽海峡文化館アルサスのほか公共施設の大規模改修を予定しているため、基金残高は減少する見込みである。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・公共施設維持運営基金：毎年度保育所運営費等で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百万円程度の取り崩し、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百万円程度積み立てる予定。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・今年度は利子分（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百万円を積み立て、適切な財源の確保と歳出の精査により取崩を行わなかったことから、財政調整基金残高が増額した。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・財政調整基金の残高は、災害等不測の事態に備えるため、過去の実績を踏まえ標準財政規模の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％になるように努める。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百万円を取り崩したが、歳計余剰金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百万円のほか、利子分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百万円、普通交付税の臨時財政対策債償還基金費分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百万円を積み立て、取崩額より積立額が多かったため、残高が増額となった。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・毎年度、歳計余剰金を積み立てるため自然に増加していく。今後も償還のため計画的に取り崩して財政の安定化を図る。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CQ34" sqref="CQ34:DE3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2853077</v>
      </c>
      <c r="BO4" s="371"/>
      <c r="BP4" s="371"/>
      <c r="BQ4" s="371"/>
      <c r="BR4" s="371"/>
      <c r="BS4" s="371"/>
      <c r="BT4" s="371"/>
      <c r="BU4" s="372"/>
      <c r="BV4" s="370">
        <v>2820603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v>
      </c>
      <c r="CU4" s="377"/>
      <c r="CV4" s="377"/>
      <c r="CW4" s="377"/>
      <c r="CX4" s="377"/>
      <c r="CY4" s="377"/>
      <c r="CZ4" s="377"/>
      <c r="DA4" s="378"/>
      <c r="DB4" s="376">
        <v>5.4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2772038</v>
      </c>
      <c r="BO5" s="408"/>
      <c r="BP5" s="408"/>
      <c r="BQ5" s="408"/>
      <c r="BR5" s="408"/>
      <c r="BS5" s="408"/>
      <c r="BT5" s="408"/>
      <c r="BU5" s="409"/>
      <c r="BV5" s="407">
        <v>2729694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84.5</v>
      </c>
      <c r="CU5" s="405"/>
      <c r="CV5" s="405"/>
      <c r="CW5" s="405"/>
      <c r="CX5" s="405"/>
      <c r="CY5" s="405"/>
      <c r="CZ5" s="405"/>
      <c r="DA5" s="406"/>
      <c r="DB5" s="404">
        <v>80.8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81039</v>
      </c>
      <c r="BO6" s="408"/>
      <c r="BP6" s="408"/>
      <c r="BQ6" s="408"/>
      <c r="BR6" s="408"/>
      <c r="BS6" s="408"/>
      <c r="BT6" s="408"/>
      <c r="BU6" s="409"/>
      <c r="BV6" s="407">
        <v>90909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84.8</v>
      </c>
      <c r="CU6" s="445"/>
      <c r="CV6" s="445"/>
      <c r="CW6" s="445"/>
      <c r="CX6" s="445"/>
      <c r="CY6" s="445"/>
      <c r="CZ6" s="445"/>
      <c r="DA6" s="446"/>
      <c r="DB6" s="444">
        <v>81.400000000000006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17534</v>
      </c>
      <c r="BO7" s="408"/>
      <c r="BP7" s="408"/>
      <c r="BQ7" s="408"/>
      <c r="BR7" s="408"/>
      <c r="BS7" s="408"/>
      <c r="BT7" s="408"/>
      <c r="BU7" s="409"/>
      <c r="BV7" s="407">
        <v>4602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1583901</v>
      </c>
      <c r="CU7" s="408"/>
      <c r="CV7" s="408"/>
      <c r="CW7" s="408"/>
      <c r="CX7" s="408"/>
      <c r="CY7" s="408"/>
      <c r="CZ7" s="408"/>
      <c r="DA7" s="409"/>
      <c r="DB7" s="407">
        <v>1586987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63505</v>
      </c>
      <c r="BO8" s="408"/>
      <c r="BP8" s="408"/>
      <c r="BQ8" s="408"/>
      <c r="BR8" s="408"/>
      <c r="BS8" s="408"/>
      <c r="BT8" s="408"/>
      <c r="BU8" s="409"/>
      <c r="BV8" s="407">
        <v>86307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0.12</v>
      </c>
      <c r="CU8" s="448"/>
      <c r="CV8" s="448"/>
      <c r="CW8" s="448"/>
      <c r="CX8" s="448"/>
      <c r="CY8" s="448"/>
      <c r="CZ8" s="448"/>
      <c r="DA8" s="449"/>
      <c r="DB8" s="447">
        <v>0.12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1788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-22802</v>
      </c>
      <c r="BO9" s="408"/>
      <c r="BP9" s="408"/>
      <c r="BQ9" s="408"/>
      <c r="BR9" s="408"/>
      <c r="BS9" s="408"/>
      <c r="BT9" s="408"/>
      <c r="BU9" s="409"/>
      <c r="BV9" s="407">
        <v>-26405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8.3000000000000007</v>
      </c>
      <c r="CU9" s="405"/>
      <c r="CV9" s="405"/>
      <c r="CW9" s="405"/>
      <c r="CX9" s="405"/>
      <c r="CY9" s="405"/>
      <c r="CZ9" s="405"/>
      <c r="DA9" s="406"/>
      <c r="DB9" s="404">
        <v>6.2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2148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50393</v>
      </c>
      <c r="BO10" s="408"/>
      <c r="BP10" s="408"/>
      <c r="BQ10" s="408"/>
      <c r="BR10" s="408"/>
      <c r="BS10" s="408"/>
      <c r="BT10" s="408"/>
      <c r="BU10" s="409"/>
      <c r="BV10" s="407">
        <v>99925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1711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1709</v>
      </c>
      <c r="S13" s="492"/>
      <c r="T13" s="492"/>
      <c r="U13" s="492"/>
      <c r="V13" s="493"/>
      <c r="W13" s="423" t="s">
        <v>131</v>
      </c>
      <c r="X13" s="424"/>
      <c r="Y13" s="424"/>
      <c r="Z13" s="424"/>
      <c r="AA13" s="424"/>
      <c r="AB13" s="414"/>
      <c r="AC13" s="458">
        <v>166</v>
      </c>
      <c r="AD13" s="459"/>
      <c r="AE13" s="459"/>
      <c r="AF13" s="459"/>
      <c r="AG13" s="501"/>
      <c r="AH13" s="458">
        <v>233</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27591</v>
      </c>
      <c r="BO13" s="408"/>
      <c r="BP13" s="408"/>
      <c r="BQ13" s="408"/>
      <c r="BR13" s="408"/>
      <c r="BS13" s="408"/>
      <c r="BT13" s="408"/>
      <c r="BU13" s="409"/>
      <c r="BV13" s="407">
        <v>73520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4.5999999999999996</v>
      </c>
      <c r="CU13" s="405"/>
      <c r="CV13" s="405"/>
      <c r="CW13" s="405"/>
      <c r="CX13" s="405"/>
      <c r="CY13" s="405"/>
      <c r="CZ13" s="405"/>
      <c r="DA13" s="406"/>
      <c r="DB13" s="404">
        <v>4.2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1734</v>
      </c>
      <c r="S14" s="492"/>
      <c r="T14" s="492"/>
      <c r="U14" s="492"/>
      <c r="V14" s="493"/>
      <c r="W14" s="397"/>
      <c r="X14" s="398"/>
      <c r="Y14" s="398"/>
      <c r="Z14" s="398"/>
      <c r="AA14" s="398"/>
      <c r="AB14" s="387"/>
      <c r="AC14" s="494">
        <v>20.8</v>
      </c>
      <c r="AD14" s="495"/>
      <c r="AE14" s="495"/>
      <c r="AF14" s="495"/>
      <c r="AG14" s="496"/>
      <c r="AH14" s="494">
        <v>24.3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1732</v>
      </c>
      <c r="S15" s="492"/>
      <c r="T15" s="492"/>
      <c r="U15" s="492"/>
      <c r="V15" s="493"/>
      <c r="W15" s="423" t="s">
        <v>137</v>
      </c>
      <c r="X15" s="424"/>
      <c r="Y15" s="424"/>
      <c r="Z15" s="424"/>
      <c r="AA15" s="424"/>
      <c r="AB15" s="414"/>
      <c r="AC15" s="458">
        <v>199</v>
      </c>
      <c r="AD15" s="459"/>
      <c r="AE15" s="459"/>
      <c r="AF15" s="459"/>
      <c r="AG15" s="501"/>
      <c r="AH15" s="458">
        <v>233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190067</v>
      </c>
      <c r="BO15" s="371"/>
      <c r="BP15" s="371"/>
      <c r="BQ15" s="371"/>
      <c r="BR15" s="371"/>
      <c r="BS15" s="371"/>
      <c r="BT15" s="371"/>
      <c r="BU15" s="372"/>
      <c r="BV15" s="370">
        <v>187259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24.9</v>
      </c>
      <c r="AD16" s="495"/>
      <c r="AE16" s="495"/>
      <c r="AF16" s="495"/>
      <c r="AG16" s="496"/>
      <c r="AH16" s="494">
        <v>24.3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1529700</v>
      </c>
      <c r="BO16" s="408"/>
      <c r="BP16" s="408"/>
      <c r="BQ16" s="408"/>
      <c r="BR16" s="408"/>
      <c r="BS16" s="408"/>
      <c r="BT16" s="408"/>
      <c r="BU16" s="409"/>
      <c r="BV16" s="407">
        <v>1529702</v>
      </c>
      <c r="BW16" s="408"/>
      <c r="BX16" s="408"/>
      <c r="BY16" s="408"/>
      <c r="BZ16" s="408"/>
      <c r="CA16" s="408"/>
      <c r="CB16" s="408"/>
      <c r="CC16" s="409"/>
      <c r="CD16" s="194"/>
      <c r="CE16" s="521" t="s">
        <v>143</v>
      </c>
      <c r="CF16" s="521"/>
      <c r="CG16" s="521"/>
      <c r="CH16" s="521"/>
      <c r="CI16" s="521"/>
      <c r="CJ16" s="521"/>
      <c r="CK16" s="521"/>
      <c r="CL16" s="521"/>
      <c r="CM16" s="521"/>
      <c r="CN16" s="521"/>
      <c r="CO16" s="521"/>
      <c r="CP16" s="521"/>
      <c r="CQ16" s="521"/>
      <c r="CR16" s="521"/>
      <c r="CS16" s="522"/>
      <c r="CT16" s="404">
        <v>57.7</v>
      </c>
      <c r="CU16" s="405"/>
      <c r="CV16" s="405"/>
      <c r="CW16" s="405"/>
      <c r="CX16" s="405"/>
      <c r="CY16" s="405"/>
      <c r="CZ16" s="405"/>
      <c r="DA16" s="406"/>
      <c r="DB16" s="404" t="s">
        <v>122</v>
      </c>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144</v>
      </c>
      <c r="N17" s="519"/>
      <c r="O17" s="519"/>
      <c r="P17" s="519"/>
      <c r="Q17" s="520"/>
      <c r="R17" s="513" t="s">
        <v>141</v>
      </c>
      <c r="S17" s="514"/>
      <c r="T17" s="514"/>
      <c r="U17" s="514"/>
      <c r="V17" s="515"/>
      <c r="W17" s="423" t="s">
        <v>145</v>
      </c>
      <c r="X17" s="424"/>
      <c r="Y17" s="424"/>
      <c r="Z17" s="424"/>
      <c r="AA17" s="424"/>
      <c r="AB17" s="414"/>
      <c r="AC17" s="458">
        <v>434</v>
      </c>
      <c r="AD17" s="459"/>
      <c r="AE17" s="459"/>
      <c r="AF17" s="459"/>
      <c r="AG17" s="501"/>
      <c r="AH17" s="458">
        <v>491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235057</v>
      </c>
      <c r="BO17" s="408"/>
      <c r="BP17" s="408"/>
      <c r="BQ17" s="408"/>
      <c r="BR17" s="408"/>
      <c r="BS17" s="408"/>
      <c r="BT17" s="408"/>
      <c r="BU17" s="409"/>
      <c r="BV17" s="407">
        <v>232614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135.05000000000001</v>
      </c>
      <c r="M18" s="531"/>
      <c r="N18" s="531"/>
      <c r="O18" s="531"/>
      <c r="P18" s="531"/>
      <c r="Q18" s="531"/>
      <c r="R18" s="532"/>
      <c r="S18" s="532"/>
      <c r="T18" s="532"/>
      <c r="U18" s="532"/>
      <c r="V18" s="533"/>
      <c r="W18" s="425"/>
      <c r="X18" s="426"/>
      <c r="Y18" s="426"/>
      <c r="Z18" s="426"/>
      <c r="AA18" s="426"/>
      <c r="AB18" s="417"/>
      <c r="AC18" s="534">
        <v>54.3</v>
      </c>
      <c r="AD18" s="535"/>
      <c r="AE18" s="535"/>
      <c r="AF18" s="535"/>
      <c r="AG18" s="536"/>
      <c r="AH18" s="534">
        <v>51.3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1338558</v>
      </c>
      <c r="BO18" s="408"/>
      <c r="BP18" s="408"/>
      <c r="BQ18" s="408"/>
      <c r="BR18" s="408"/>
      <c r="BS18" s="408"/>
      <c r="BT18" s="408"/>
      <c r="BU18" s="409"/>
      <c r="BV18" s="407">
        <v>1278410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1980087</v>
      </c>
      <c r="BO19" s="408"/>
      <c r="BP19" s="408"/>
      <c r="BQ19" s="408"/>
      <c r="BR19" s="408"/>
      <c r="BS19" s="408"/>
      <c r="BT19" s="408"/>
      <c r="BU19" s="409"/>
      <c r="BV19" s="407">
        <v>2025833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826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1616624</v>
      </c>
      <c r="BO22" s="371"/>
      <c r="BP22" s="371"/>
      <c r="BQ22" s="371"/>
      <c r="BR22" s="371"/>
      <c r="BS22" s="371"/>
      <c r="BT22" s="371"/>
      <c r="BU22" s="372"/>
      <c r="BV22" s="370">
        <v>1625622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1572709</v>
      </c>
      <c r="BO23" s="408"/>
      <c r="BP23" s="408"/>
      <c r="BQ23" s="408"/>
      <c r="BR23" s="408"/>
      <c r="BS23" s="408"/>
      <c r="BT23" s="408"/>
      <c r="BU23" s="409"/>
      <c r="BV23" s="407">
        <v>1574218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7400</v>
      </c>
      <c r="R24" s="459"/>
      <c r="S24" s="459"/>
      <c r="T24" s="459"/>
      <c r="U24" s="459"/>
      <c r="V24" s="501"/>
      <c r="W24" s="553"/>
      <c r="X24" s="554"/>
      <c r="Y24" s="555"/>
      <c r="Z24" s="457" t="s">
        <v>162</v>
      </c>
      <c r="AA24" s="437"/>
      <c r="AB24" s="437"/>
      <c r="AC24" s="437"/>
      <c r="AD24" s="437"/>
      <c r="AE24" s="437"/>
      <c r="AF24" s="437"/>
      <c r="AG24" s="438"/>
      <c r="AH24" s="458">
        <v>41</v>
      </c>
      <c r="AI24" s="459"/>
      <c r="AJ24" s="459"/>
      <c r="AK24" s="459"/>
      <c r="AL24" s="501"/>
      <c r="AM24" s="458">
        <v>118162</v>
      </c>
      <c r="AN24" s="459"/>
      <c r="AO24" s="459"/>
      <c r="AP24" s="459"/>
      <c r="AQ24" s="459"/>
      <c r="AR24" s="501"/>
      <c r="AS24" s="458">
        <v>2882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959317</v>
      </c>
      <c r="BO24" s="408"/>
      <c r="BP24" s="408"/>
      <c r="BQ24" s="408"/>
      <c r="BR24" s="408"/>
      <c r="BS24" s="408"/>
      <c r="BT24" s="408"/>
      <c r="BU24" s="409"/>
      <c r="BV24" s="407">
        <v>909753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5820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291674</v>
      </c>
      <c r="BO25" s="371"/>
      <c r="BP25" s="371"/>
      <c r="BQ25" s="371"/>
      <c r="BR25" s="371"/>
      <c r="BS25" s="371"/>
      <c r="BT25" s="371"/>
      <c r="BU25" s="372"/>
      <c r="BV25" s="370">
        <v>352515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5500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2690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1300</v>
      </c>
      <c r="BO27" s="527"/>
      <c r="BP27" s="527"/>
      <c r="BQ27" s="527"/>
      <c r="BR27" s="527"/>
      <c r="BS27" s="527"/>
      <c r="BT27" s="527"/>
      <c r="BU27" s="528"/>
      <c r="BV27" s="526">
        <v>1300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2240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975668</v>
      </c>
      <c r="BO28" s="371"/>
      <c r="BP28" s="371"/>
      <c r="BQ28" s="371"/>
      <c r="BR28" s="371"/>
      <c r="BS28" s="371"/>
      <c r="BT28" s="371"/>
      <c r="BU28" s="372"/>
      <c r="BV28" s="370">
        <v>925275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6</v>
      </c>
      <c r="M29" s="459"/>
      <c r="N29" s="459"/>
      <c r="O29" s="459"/>
      <c r="P29" s="501"/>
      <c r="Q29" s="458">
        <v>2140</v>
      </c>
      <c r="R29" s="459"/>
      <c r="S29" s="459"/>
      <c r="T29" s="459"/>
      <c r="U29" s="459"/>
      <c r="V29" s="501"/>
      <c r="W29" s="556"/>
      <c r="X29" s="557"/>
      <c r="Y29" s="558"/>
      <c r="Z29" s="457" t="s">
        <v>177</v>
      </c>
      <c r="AA29" s="437"/>
      <c r="AB29" s="437"/>
      <c r="AC29" s="437"/>
      <c r="AD29" s="437"/>
      <c r="AE29" s="437"/>
      <c r="AF29" s="437"/>
      <c r="AG29" s="438"/>
      <c r="AH29" s="458">
        <v>41</v>
      </c>
      <c r="AI29" s="459"/>
      <c r="AJ29" s="459"/>
      <c r="AK29" s="459"/>
      <c r="AL29" s="501"/>
      <c r="AM29" s="458">
        <v>118162</v>
      </c>
      <c r="AN29" s="459"/>
      <c r="AO29" s="459"/>
      <c r="AP29" s="459"/>
      <c r="AQ29" s="459"/>
      <c r="AR29" s="501"/>
      <c r="AS29" s="458">
        <v>2882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460590</v>
      </c>
      <c r="BO29" s="408"/>
      <c r="BP29" s="408"/>
      <c r="BQ29" s="408"/>
      <c r="BR29" s="408"/>
      <c r="BS29" s="408"/>
      <c r="BT29" s="408"/>
      <c r="BU29" s="409"/>
      <c r="BV29" s="407">
        <v>455185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93.8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992640</v>
      </c>
      <c r="BO30" s="527"/>
      <c r="BP30" s="527"/>
      <c r="BQ30" s="527"/>
      <c r="BR30" s="527"/>
      <c r="BS30" s="527"/>
      <c r="BT30" s="527"/>
      <c r="BU30" s="528"/>
      <c r="BV30" s="526">
        <v>1004342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一部事務組合下北医療センター</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佐井定期観光株式会社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IF('各会計、関係団体の財政状況及び健全化判断比率'!B32="","",'各会計、関係団体の財政状況及び健全化判断比率'!B32)</f>
        <v>下水道事業特別会計</v>
      </c>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下北地域広域行政事務組合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シィライン株式会社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青森県市町村職員退職手当組合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青森県市町村総合事務組合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青森県後期高齢者医療広域連合（一般会計分）</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青森県後期高齢者医療広域連合（特別会計分）</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青森県交通災害共済組合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VigqhfdOe8dY5Vcha0SnmMZZocn98fol8EUZRCqAG5xes9TiZg2vIa1+BLYNcUl0hcF3R22+RIwynkxI3Dl5w==" saltValue="7sGVhSaXqXyIFvv5g3D/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171200</v>
      </c>
      <c r="S5" s="613"/>
      <c r="T5" s="613"/>
      <c r="U5" s="613"/>
      <c r="V5" s="613"/>
      <c r="W5" s="613"/>
      <c r="X5" s="613"/>
      <c r="Y5" s="614"/>
      <c r="Z5" s="615">
        <v>6</v>
      </c>
      <c r="AA5" s="615"/>
      <c r="AB5" s="615"/>
      <c r="AC5" s="615"/>
      <c r="AD5" s="616">
        <v>171200</v>
      </c>
      <c r="AE5" s="616"/>
      <c r="AF5" s="616"/>
      <c r="AG5" s="616"/>
      <c r="AH5" s="616"/>
      <c r="AI5" s="616"/>
      <c r="AJ5" s="616"/>
      <c r="AK5" s="616"/>
      <c r="AL5" s="617">
        <v>10.8</v>
      </c>
      <c r="AM5" s="618"/>
      <c r="AN5" s="618"/>
      <c r="AO5" s="619"/>
      <c r="AP5" s="609" t="s">
        <v>216</v>
      </c>
      <c r="AQ5" s="610"/>
      <c r="AR5" s="610"/>
      <c r="AS5" s="610"/>
      <c r="AT5" s="610"/>
      <c r="AU5" s="610"/>
      <c r="AV5" s="610"/>
      <c r="AW5" s="610"/>
      <c r="AX5" s="610"/>
      <c r="AY5" s="610"/>
      <c r="AZ5" s="610"/>
      <c r="BA5" s="610"/>
      <c r="BB5" s="610"/>
      <c r="BC5" s="610"/>
      <c r="BD5" s="610"/>
      <c r="BE5" s="610"/>
      <c r="BF5" s="611"/>
      <c r="BG5" s="623">
        <v>171200</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16901</v>
      </c>
      <c r="S6" s="624"/>
      <c r="T6" s="624"/>
      <c r="U6" s="624"/>
      <c r="V6" s="624"/>
      <c r="W6" s="624"/>
      <c r="X6" s="624"/>
      <c r="Y6" s="625"/>
      <c r="Z6" s="626">
        <v>0.6</v>
      </c>
      <c r="AA6" s="626"/>
      <c r="AB6" s="626"/>
      <c r="AC6" s="626"/>
      <c r="AD6" s="627">
        <v>16901</v>
      </c>
      <c r="AE6" s="627"/>
      <c r="AF6" s="627"/>
      <c r="AG6" s="627"/>
      <c r="AH6" s="627"/>
      <c r="AI6" s="627"/>
      <c r="AJ6" s="627"/>
      <c r="AK6" s="627"/>
      <c r="AL6" s="628">
        <v>1.1000000000000001</v>
      </c>
      <c r="AM6" s="629"/>
      <c r="AN6" s="629"/>
      <c r="AO6" s="630"/>
      <c r="AP6" s="620" t="s">
        <v>221</v>
      </c>
      <c r="AQ6" s="621"/>
      <c r="AR6" s="621"/>
      <c r="AS6" s="621"/>
      <c r="AT6" s="621"/>
      <c r="AU6" s="621"/>
      <c r="AV6" s="621"/>
      <c r="AW6" s="621"/>
      <c r="AX6" s="621"/>
      <c r="AY6" s="621"/>
      <c r="AZ6" s="621"/>
      <c r="BA6" s="621"/>
      <c r="BB6" s="621"/>
      <c r="BC6" s="621"/>
      <c r="BD6" s="621"/>
      <c r="BE6" s="621"/>
      <c r="BF6" s="622"/>
      <c r="BG6" s="623">
        <v>171200</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52762</v>
      </c>
      <c r="CS6" s="624"/>
      <c r="CT6" s="624"/>
      <c r="CU6" s="624"/>
      <c r="CV6" s="624"/>
      <c r="CW6" s="624"/>
      <c r="CX6" s="624"/>
      <c r="CY6" s="625"/>
      <c r="CZ6" s="617">
        <v>1.9</v>
      </c>
      <c r="DA6" s="618"/>
      <c r="DB6" s="618"/>
      <c r="DC6" s="634"/>
      <c r="DD6" s="632" t="s">
        <v>122</v>
      </c>
      <c r="DE6" s="624"/>
      <c r="DF6" s="624"/>
      <c r="DG6" s="624"/>
      <c r="DH6" s="624"/>
      <c r="DI6" s="624"/>
      <c r="DJ6" s="624"/>
      <c r="DK6" s="624"/>
      <c r="DL6" s="624"/>
      <c r="DM6" s="624"/>
      <c r="DN6" s="624"/>
      <c r="DO6" s="624"/>
      <c r="DP6" s="625"/>
      <c r="DQ6" s="632">
        <v>50855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48</v>
      </c>
      <c r="S7" s="624"/>
      <c r="T7" s="624"/>
      <c r="U7" s="624"/>
      <c r="V7" s="624"/>
      <c r="W7" s="624"/>
      <c r="X7" s="624"/>
      <c r="Y7" s="625"/>
      <c r="Z7" s="626">
        <v>0</v>
      </c>
      <c r="AA7" s="626"/>
      <c r="AB7" s="626"/>
      <c r="AC7" s="626"/>
      <c r="AD7" s="627">
        <v>48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53146</v>
      </c>
      <c r="BH7" s="624"/>
      <c r="BI7" s="624"/>
      <c r="BJ7" s="624"/>
      <c r="BK7" s="624"/>
      <c r="BL7" s="624"/>
      <c r="BM7" s="624"/>
      <c r="BN7" s="625"/>
      <c r="BO7" s="626">
        <v>31</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787050</v>
      </c>
      <c r="CS7" s="624"/>
      <c r="CT7" s="624"/>
      <c r="CU7" s="624"/>
      <c r="CV7" s="624"/>
      <c r="CW7" s="624"/>
      <c r="CX7" s="624"/>
      <c r="CY7" s="625"/>
      <c r="CZ7" s="626">
        <v>28.4</v>
      </c>
      <c r="DA7" s="626"/>
      <c r="DB7" s="626"/>
      <c r="DC7" s="626"/>
      <c r="DD7" s="632">
        <v>113670</v>
      </c>
      <c r="DE7" s="624"/>
      <c r="DF7" s="624"/>
      <c r="DG7" s="624"/>
      <c r="DH7" s="624"/>
      <c r="DI7" s="624"/>
      <c r="DJ7" s="624"/>
      <c r="DK7" s="624"/>
      <c r="DL7" s="624"/>
      <c r="DM7" s="624"/>
      <c r="DN7" s="624"/>
      <c r="DO7" s="624"/>
      <c r="DP7" s="625"/>
      <c r="DQ7" s="632">
        <v>562783</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359</v>
      </c>
      <c r="S8" s="624"/>
      <c r="T8" s="624"/>
      <c r="U8" s="624"/>
      <c r="V8" s="624"/>
      <c r="W8" s="624"/>
      <c r="X8" s="624"/>
      <c r="Y8" s="625"/>
      <c r="Z8" s="626">
        <v>0</v>
      </c>
      <c r="AA8" s="626"/>
      <c r="AB8" s="626"/>
      <c r="AC8" s="626"/>
      <c r="AD8" s="627">
        <v>359</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2582</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493828</v>
      </c>
      <c r="CS8" s="624"/>
      <c r="CT8" s="624"/>
      <c r="CU8" s="624"/>
      <c r="CV8" s="624"/>
      <c r="CW8" s="624"/>
      <c r="CX8" s="624"/>
      <c r="CY8" s="625"/>
      <c r="CZ8" s="626">
        <v>17.8</v>
      </c>
      <c r="DA8" s="626"/>
      <c r="DB8" s="626"/>
      <c r="DC8" s="626"/>
      <c r="DD8" s="632">
        <v>5282</v>
      </c>
      <c r="DE8" s="624"/>
      <c r="DF8" s="624"/>
      <c r="DG8" s="624"/>
      <c r="DH8" s="624"/>
      <c r="DI8" s="624"/>
      <c r="DJ8" s="624"/>
      <c r="DK8" s="624"/>
      <c r="DL8" s="624"/>
      <c r="DM8" s="624"/>
      <c r="DN8" s="624"/>
      <c r="DO8" s="624"/>
      <c r="DP8" s="625"/>
      <c r="DQ8" s="632">
        <v>322908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382</v>
      </c>
      <c r="S9" s="624"/>
      <c r="T9" s="624"/>
      <c r="U9" s="624"/>
      <c r="V9" s="624"/>
      <c r="W9" s="624"/>
      <c r="X9" s="624"/>
      <c r="Y9" s="625"/>
      <c r="Z9" s="626">
        <v>0</v>
      </c>
      <c r="AA9" s="626"/>
      <c r="AB9" s="626"/>
      <c r="AC9" s="626"/>
      <c r="AD9" s="627">
        <v>382</v>
      </c>
      <c r="AE9" s="627"/>
      <c r="AF9" s="627"/>
      <c r="AG9" s="627"/>
      <c r="AH9" s="627"/>
      <c r="AI9" s="627"/>
      <c r="AJ9" s="627"/>
      <c r="AK9" s="627"/>
      <c r="AL9" s="628">
        <v>0</v>
      </c>
      <c r="AM9" s="629"/>
      <c r="AN9" s="629"/>
      <c r="AO9" s="630"/>
      <c r="AP9" s="620" t="s">
        <v>230</v>
      </c>
      <c r="AQ9" s="621"/>
      <c r="AR9" s="621"/>
      <c r="AS9" s="621"/>
      <c r="AT9" s="621"/>
      <c r="AU9" s="621"/>
      <c r="AV9" s="621"/>
      <c r="AW9" s="621"/>
      <c r="AX9" s="621"/>
      <c r="AY9" s="621"/>
      <c r="AZ9" s="621"/>
      <c r="BA9" s="621"/>
      <c r="BB9" s="621"/>
      <c r="BC9" s="621"/>
      <c r="BD9" s="621"/>
      <c r="BE9" s="621"/>
      <c r="BF9" s="622"/>
      <c r="BG9" s="623">
        <v>46495</v>
      </c>
      <c r="BH9" s="624"/>
      <c r="BI9" s="624"/>
      <c r="BJ9" s="624"/>
      <c r="BK9" s="624"/>
      <c r="BL9" s="624"/>
      <c r="BM9" s="624"/>
      <c r="BN9" s="625"/>
      <c r="BO9" s="626">
        <v>27.2</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377696</v>
      </c>
      <c r="CS9" s="624"/>
      <c r="CT9" s="624"/>
      <c r="CU9" s="624"/>
      <c r="CV9" s="624"/>
      <c r="CW9" s="624"/>
      <c r="CX9" s="624"/>
      <c r="CY9" s="625"/>
      <c r="CZ9" s="626">
        <v>13.6</v>
      </c>
      <c r="DA9" s="626"/>
      <c r="DB9" s="626"/>
      <c r="DC9" s="626"/>
      <c r="DD9" s="632">
        <v>14685</v>
      </c>
      <c r="DE9" s="624"/>
      <c r="DF9" s="624"/>
      <c r="DG9" s="624"/>
      <c r="DH9" s="624"/>
      <c r="DI9" s="624"/>
      <c r="DJ9" s="624"/>
      <c r="DK9" s="624"/>
      <c r="DL9" s="624"/>
      <c r="DM9" s="624"/>
      <c r="DN9" s="624"/>
      <c r="DO9" s="624"/>
      <c r="DP9" s="625"/>
      <c r="DQ9" s="632">
        <v>250776</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2834</v>
      </c>
      <c r="BH10" s="624"/>
      <c r="BI10" s="624"/>
      <c r="BJ10" s="624"/>
      <c r="BK10" s="624"/>
      <c r="BL10" s="624"/>
      <c r="BM10" s="624"/>
      <c r="BN10" s="625"/>
      <c r="BO10" s="626">
        <v>1.7</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8</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8</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42871</v>
      </c>
      <c r="S11" s="624"/>
      <c r="T11" s="624"/>
      <c r="U11" s="624"/>
      <c r="V11" s="624"/>
      <c r="W11" s="624"/>
      <c r="X11" s="624"/>
      <c r="Y11" s="625"/>
      <c r="Z11" s="628">
        <v>1.5</v>
      </c>
      <c r="AA11" s="629"/>
      <c r="AB11" s="629"/>
      <c r="AC11" s="635"/>
      <c r="AD11" s="632">
        <v>42871</v>
      </c>
      <c r="AE11" s="624"/>
      <c r="AF11" s="624"/>
      <c r="AG11" s="624"/>
      <c r="AH11" s="624"/>
      <c r="AI11" s="624"/>
      <c r="AJ11" s="624"/>
      <c r="AK11" s="625"/>
      <c r="AL11" s="628">
        <v>2.7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1235</v>
      </c>
      <c r="BH11" s="624"/>
      <c r="BI11" s="624"/>
      <c r="BJ11" s="624"/>
      <c r="BK11" s="624"/>
      <c r="BL11" s="624"/>
      <c r="BM11" s="624"/>
      <c r="BN11" s="625"/>
      <c r="BO11" s="626">
        <v>0.7</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220683</v>
      </c>
      <c r="CS11" s="624"/>
      <c r="CT11" s="624"/>
      <c r="CU11" s="624"/>
      <c r="CV11" s="624"/>
      <c r="CW11" s="624"/>
      <c r="CX11" s="624"/>
      <c r="CY11" s="625"/>
      <c r="CZ11" s="626">
        <v>8</v>
      </c>
      <c r="DA11" s="626"/>
      <c r="DB11" s="626"/>
      <c r="DC11" s="626"/>
      <c r="DD11" s="632">
        <v>74965</v>
      </c>
      <c r="DE11" s="624"/>
      <c r="DF11" s="624"/>
      <c r="DG11" s="624"/>
      <c r="DH11" s="624"/>
      <c r="DI11" s="624"/>
      <c r="DJ11" s="624"/>
      <c r="DK11" s="624"/>
      <c r="DL11" s="624"/>
      <c r="DM11" s="624"/>
      <c r="DN11" s="624"/>
      <c r="DO11" s="624"/>
      <c r="DP11" s="625"/>
      <c r="DQ11" s="632">
        <v>127495</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102562</v>
      </c>
      <c r="BH12" s="624"/>
      <c r="BI12" s="624"/>
      <c r="BJ12" s="624"/>
      <c r="BK12" s="624"/>
      <c r="BL12" s="624"/>
      <c r="BM12" s="624"/>
      <c r="BN12" s="625"/>
      <c r="BO12" s="626">
        <v>59.9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76338</v>
      </c>
      <c r="CS12" s="624"/>
      <c r="CT12" s="624"/>
      <c r="CU12" s="624"/>
      <c r="CV12" s="624"/>
      <c r="CW12" s="624"/>
      <c r="CX12" s="624"/>
      <c r="CY12" s="625"/>
      <c r="CZ12" s="626">
        <v>2.8</v>
      </c>
      <c r="DA12" s="626"/>
      <c r="DB12" s="626"/>
      <c r="DC12" s="626"/>
      <c r="DD12" s="632" t="s">
        <v>122</v>
      </c>
      <c r="DE12" s="624"/>
      <c r="DF12" s="624"/>
      <c r="DG12" s="624"/>
      <c r="DH12" s="624"/>
      <c r="DI12" s="624"/>
      <c r="DJ12" s="624"/>
      <c r="DK12" s="624"/>
      <c r="DL12" s="624"/>
      <c r="DM12" s="624"/>
      <c r="DN12" s="624"/>
      <c r="DO12" s="624"/>
      <c r="DP12" s="625"/>
      <c r="DQ12" s="632">
        <v>59099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87062</v>
      </c>
      <c r="BH13" s="624"/>
      <c r="BI13" s="624"/>
      <c r="BJ13" s="624"/>
      <c r="BK13" s="624"/>
      <c r="BL13" s="624"/>
      <c r="BM13" s="624"/>
      <c r="BN13" s="625"/>
      <c r="BO13" s="626">
        <v>50.9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99143</v>
      </c>
      <c r="CS13" s="624"/>
      <c r="CT13" s="624"/>
      <c r="CU13" s="624"/>
      <c r="CV13" s="624"/>
      <c r="CW13" s="624"/>
      <c r="CX13" s="624"/>
      <c r="CY13" s="625"/>
      <c r="CZ13" s="626">
        <v>3.6</v>
      </c>
      <c r="DA13" s="626"/>
      <c r="DB13" s="626"/>
      <c r="DC13" s="626"/>
      <c r="DD13" s="632">
        <v>30734</v>
      </c>
      <c r="DE13" s="624"/>
      <c r="DF13" s="624"/>
      <c r="DG13" s="624"/>
      <c r="DH13" s="624"/>
      <c r="DI13" s="624"/>
      <c r="DJ13" s="624"/>
      <c r="DK13" s="624"/>
      <c r="DL13" s="624"/>
      <c r="DM13" s="624"/>
      <c r="DN13" s="624"/>
      <c r="DO13" s="624"/>
      <c r="DP13" s="625"/>
      <c r="DQ13" s="632">
        <v>70367</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63</v>
      </c>
      <c r="S14" s="624"/>
      <c r="T14" s="624"/>
      <c r="U14" s="624"/>
      <c r="V14" s="624"/>
      <c r="W14" s="624"/>
      <c r="X14" s="624"/>
      <c r="Y14" s="625"/>
      <c r="Z14" s="626">
        <v>0</v>
      </c>
      <c r="AA14" s="626"/>
      <c r="AB14" s="626"/>
      <c r="AC14" s="626"/>
      <c r="AD14" s="627">
        <v>63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5885</v>
      </c>
      <c r="BH14" s="624"/>
      <c r="BI14" s="624"/>
      <c r="BJ14" s="624"/>
      <c r="BK14" s="624"/>
      <c r="BL14" s="624"/>
      <c r="BM14" s="624"/>
      <c r="BN14" s="625"/>
      <c r="BO14" s="626">
        <v>3.4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231612</v>
      </c>
      <c r="CS14" s="624"/>
      <c r="CT14" s="624"/>
      <c r="CU14" s="624"/>
      <c r="CV14" s="624"/>
      <c r="CW14" s="624"/>
      <c r="CX14" s="624"/>
      <c r="CY14" s="625"/>
      <c r="CZ14" s="626">
        <v>8.4</v>
      </c>
      <c r="DA14" s="626"/>
      <c r="DB14" s="626"/>
      <c r="DC14" s="626"/>
      <c r="DD14" s="632">
        <v>3642</v>
      </c>
      <c r="DE14" s="624"/>
      <c r="DF14" s="624"/>
      <c r="DG14" s="624"/>
      <c r="DH14" s="624"/>
      <c r="DI14" s="624"/>
      <c r="DJ14" s="624"/>
      <c r="DK14" s="624"/>
      <c r="DL14" s="624"/>
      <c r="DM14" s="624"/>
      <c r="DN14" s="624"/>
      <c r="DO14" s="624"/>
      <c r="DP14" s="625"/>
      <c r="DQ14" s="632">
        <v>151533</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9607</v>
      </c>
      <c r="BH15" s="624"/>
      <c r="BI15" s="624"/>
      <c r="BJ15" s="624"/>
      <c r="BK15" s="624"/>
      <c r="BL15" s="624"/>
      <c r="BM15" s="624"/>
      <c r="BN15" s="625"/>
      <c r="BO15" s="626">
        <v>5.6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236277</v>
      </c>
      <c r="CS15" s="624"/>
      <c r="CT15" s="624"/>
      <c r="CU15" s="624"/>
      <c r="CV15" s="624"/>
      <c r="CW15" s="624"/>
      <c r="CX15" s="624"/>
      <c r="CY15" s="625"/>
      <c r="CZ15" s="626">
        <v>8.5</v>
      </c>
      <c r="DA15" s="626"/>
      <c r="DB15" s="626"/>
      <c r="DC15" s="626"/>
      <c r="DD15" s="632">
        <v>77657</v>
      </c>
      <c r="DE15" s="624"/>
      <c r="DF15" s="624"/>
      <c r="DG15" s="624"/>
      <c r="DH15" s="624"/>
      <c r="DI15" s="624"/>
      <c r="DJ15" s="624"/>
      <c r="DK15" s="624"/>
      <c r="DL15" s="624"/>
      <c r="DM15" s="624"/>
      <c r="DN15" s="624"/>
      <c r="DO15" s="624"/>
      <c r="DP15" s="625"/>
      <c r="DQ15" s="632">
        <v>137105</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1086</v>
      </c>
      <c r="S16" s="624"/>
      <c r="T16" s="624"/>
      <c r="U16" s="624"/>
      <c r="V16" s="624"/>
      <c r="W16" s="624"/>
      <c r="X16" s="624"/>
      <c r="Y16" s="625"/>
      <c r="Z16" s="626">
        <v>0</v>
      </c>
      <c r="AA16" s="626"/>
      <c r="AB16" s="626"/>
      <c r="AC16" s="626"/>
      <c r="AD16" s="627">
        <v>1086</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32301</v>
      </c>
      <c r="CS16" s="624"/>
      <c r="CT16" s="624"/>
      <c r="CU16" s="624"/>
      <c r="CV16" s="624"/>
      <c r="CW16" s="624"/>
      <c r="CX16" s="624"/>
      <c r="CY16" s="625"/>
      <c r="CZ16" s="626">
        <v>1.2</v>
      </c>
      <c r="DA16" s="626"/>
      <c r="DB16" s="626"/>
      <c r="DC16" s="626"/>
      <c r="DD16" s="632" t="s">
        <v>122</v>
      </c>
      <c r="DE16" s="624"/>
      <c r="DF16" s="624"/>
      <c r="DG16" s="624"/>
      <c r="DH16" s="624"/>
      <c r="DI16" s="624"/>
      <c r="DJ16" s="624"/>
      <c r="DK16" s="624"/>
      <c r="DL16" s="624"/>
      <c r="DM16" s="624"/>
      <c r="DN16" s="624"/>
      <c r="DO16" s="624"/>
      <c r="DP16" s="625"/>
      <c r="DQ16" s="632">
        <v>1779</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2289</v>
      </c>
      <c r="S17" s="624"/>
      <c r="T17" s="624"/>
      <c r="U17" s="624"/>
      <c r="V17" s="624"/>
      <c r="W17" s="624"/>
      <c r="X17" s="624"/>
      <c r="Y17" s="625"/>
      <c r="Z17" s="626">
        <v>0.1</v>
      </c>
      <c r="AA17" s="626"/>
      <c r="AB17" s="626"/>
      <c r="AC17" s="626"/>
      <c r="AD17" s="627">
        <v>2289</v>
      </c>
      <c r="AE17" s="627"/>
      <c r="AF17" s="627"/>
      <c r="AG17" s="627"/>
      <c r="AH17" s="627"/>
      <c r="AI17" s="627"/>
      <c r="AJ17" s="627"/>
      <c r="AK17" s="627"/>
      <c r="AL17" s="628">
        <v>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164340</v>
      </c>
      <c r="CS17" s="624"/>
      <c r="CT17" s="624"/>
      <c r="CU17" s="624"/>
      <c r="CV17" s="624"/>
      <c r="CW17" s="624"/>
      <c r="CX17" s="624"/>
      <c r="CY17" s="625"/>
      <c r="CZ17" s="626">
        <v>5.9</v>
      </c>
      <c r="DA17" s="626"/>
      <c r="DB17" s="626"/>
      <c r="DC17" s="626"/>
      <c r="DD17" s="632" t="s">
        <v>122</v>
      </c>
      <c r="DE17" s="624"/>
      <c r="DF17" s="624"/>
      <c r="DG17" s="624"/>
      <c r="DH17" s="624"/>
      <c r="DI17" s="624"/>
      <c r="DJ17" s="624"/>
      <c r="DK17" s="624"/>
      <c r="DL17" s="624"/>
      <c r="DM17" s="624"/>
      <c r="DN17" s="624"/>
      <c r="DO17" s="624"/>
      <c r="DP17" s="625"/>
      <c r="DQ17" s="632">
        <v>164340</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524</v>
      </c>
      <c r="S18" s="624"/>
      <c r="T18" s="624"/>
      <c r="U18" s="624"/>
      <c r="V18" s="624"/>
      <c r="W18" s="624"/>
      <c r="X18" s="624"/>
      <c r="Y18" s="625"/>
      <c r="Z18" s="626">
        <v>0</v>
      </c>
      <c r="AA18" s="626"/>
      <c r="AB18" s="626"/>
      <c r="AC18" s="626"/>
      <c r="AD18" s="627">
        <v>524</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524</v>
      </c>
      <c r="S19" s="624"/>
      <c r="T19" s="624"/>
      <c r="U19" s="624"/>
      <c r="V19" s="624"/>
      <c r="W19" s="624"/>
      <c r="X19" s="624"/>
      <c r="Y19" s="625"/>
      <c r="Z19" s="626">
        <v>0</v>
      </c>
      <c r="AA19" s="626"/>
      <c r="AB19" s="626"/>
      <c r="AC19" s="626"/>
      <c r="AD19" s="627">
        <v>524</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2772038</v>
      </c>
      <c r="CS20" s="624"/>
      <c r="CT20" s="624"/>
      <c r="CU20" s="624"/>
      <c r="CV20" s="624"/>
      <c r="CW20" s="624"/>
      <c r="CX20" s="624"/>
      <c r="CY20" s="625"/>
      <c r="CZ20" s="626">
        <v>100</v>
      </c>
      <c r="DA20" s="626"/>
      <c r="DB20" s="626"/>
      <c r="DC20" s="626"/>
      <c r="DD20" s="632">
        <v>320635</v>
      </c>
      <c r="DE20" s="624"/>
      <c r="DF20" s="624"/>
      <c r="DG20" s="624"/>
      <c r="DH20" s="624"/>
      <c r="DI20" s="624"/>
      <c r="DJ20" s="624"/>
      <c r="DK20" s="624"/>
      <c r="DL20" s="624"/>
      <c r="DM20" s="624"/>
      <c r="DN20" s="624"/>
      <c r="DO20" s="624"/>
      <c r="DP20" s="625"/>
      <c r="DQ20" s="632">
        <v>1899048</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1505993</v>
      </c>
      <c r="S21" s="624"/>
      <c r="T21" s="624"/>
      <c r="U21" s="624"/>
      <c r="V21" s="624"/>
      <c r="W21" s="624"/>
      <c r="X21" s="624"/>
      <c r="Y21" s="625"/>
      <c r="Z21" s="626">
        <v>52.8</v>
      </c>
      <c r="AA21" s="626"/>
      <c r="AB21" s="626"/>
      <c r="AC21" s="626"/>
      <c r="AD21" s="627">
        <v>1343420</v>
      </c>
      <c r="AE21" s="627"/>
      <c r="AF21" s="627"/>
      <c r="AG21" s="627"/>
      <c r="AH21" s="627"/>
      <c r="AI21" s="627"/>
      <c r="AJ21" s="627"/>
      <c r="AK21" s="627"/>
      <c r="AL21" s="628">
        <v>85.1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1343420</v>
      </c>
      <c r="S22" s="624"/>
      <c r="T22" s="624"/>
      <c r="U22" s="624"/>
      <c r="V22" s="624"/>
      <c r="W22" s="624"/>
      <c r="X22" s="624"/>
      <c r="Y22" s="625"/>
      <c r="Z22" s="626">
        <v>47.1</v>
      </c>
      <c r="AA22" s="626"/>
      <c r="AB22" s="626"/>
      <c r="AC22" s="626"/>
      <c r="AD22" s="627">
        <v>1343420</v>
      </c>
      <c r="AE22" s="627"/>
      <c r="AF22" s="627"/>
      <c r="AG22" s="627"/>
      <c r="AH22" s="627"/>
      <c r="AI22" s="627"/>
      <c r="AJ22" s="627"/>
      <c r="AK22" s="627"/>
      <c r="AL22" s="628">
        <v>85.1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162572</v>
      </c>
      <c r="S23" s="624"/>
      <c r="T23" s="624"/>
      <c r="U23" s="624"/>
      <c r="V23" s="624"/>
      <c r="W23" s="624"/>
      <c r="X23" s="624"/>
      <c r="Y23" s="625"/>
      <c r="Z23" s="626">
        <v>5.7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1</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699320</v>
      </c>
      <c r="CS24" s="613"/>
      <c r="CT24" s="613"/>
      <c r="CU24" s="613"/>
      <c r="CV24" s="613"/>
      <c r="CW24" s="613"/>
      <c r="CX24" s="613"/>
      <c r="CY24" s="614"/>
      <c r="CZ24" s="617">
        <v>25.2</v>
      </c>
      <c r="DA24" s="618"/>
      <c r="DB24" s="618"/>
      <c r="DC24" s="634"/>
      <c r="DD24" s="653">
        <v>566746</v>
      </c>
      <c r="DE24" s="613"/>
      <c r="DF24" s="613"/>
      <c r="DG24" s="613"/>
      <c r="DH24" s="613"/>
      <c r="DI24" s="613"/>
      <c r="DJ24" s="613"/>
      <c r="DK24" s="614"/>
      <c r="DL24" s="653">
        <v>517001</v>
      </c>
      <c r="DM24" s="613"/>
      <c r="DN24" s="613"/>
      <c r="DO24" s="613"/>
      <c r="DP24" s="613"/>
      <c r="DQ24" s="613"/>
      <c r="DR24" s="613"/>
      <c r="DS24" s="613"/>
      <c r="DT24" s="613"/>
      <c r="DU24" s="613"/>
      <c r="DV24" s="614"/>
      <c r="DW24" s="617">
        <v>32.6</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1741716</v>
      </c>
      <c r="S25" s="624"/>
      <c r="T25" s="624"/>
      <c r="U25" s="624"/>
      <c r="V25" s="624"/>
      <c r="W25" s="624"/>
      <c r="X25" s="624"/>
      <c r="Y25" s="625"/>
      <c r="Z25" s="626">
        <v>61</v>
      </c>
      <c r="AA25" s="626"/>
      <c r="AB25" s="626"/>
      <c r="AC25" s="626"/>
      <c r="AD25" s="627">
        <v>1579143</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370826</v>
      </c>
      <c r="CS25" s="656"/>
      <c r="CT25" s="656"/>
      <c r="CU25" s="656"/>
      <c r="CV25" s="656"/>
      <c r="CW25" s="656"/>
      <c r="CX25" s="656"/>
      <c r="CY25" s="657"/>
      <c r="CZ25" s="628">
        <v>13.4</v>
      </c>
      <c r="DA25" s="654"/>
      <c r="DB25" s="654"/>
      <c r="DC25" s="658"/>
      <c r="DD25" s="632">
        <v>339250</v>
      </c>
      <c r="DE25" s="656"/>
      <c r="DF25" s="656"/>
      <c r="DG25" s="656"/>
      <c r="DH25" s="656"/>
      <c r="DI25" s="656"/>
      <c r="DJ25" s="656"/>
      <c r="DK25" s="657"/>
      <c r="DL25" s="632">
        <v>315883</v>
      </c>
      <c r="DM25" s="656"/>
      <c r="DN25" s="656"/>
      <c r="DO25" s="656"/>
      <c r="DP25" s="656"/>
      <c r="DQ25" s="656"/>
      <c r="DR25" s="656"/>
      <c r="DS25" s="656"/>
      <c r="DT25" s="656"/>
      <c r="DU25" s="656"/>
      <c r="DV25" s="657"/>
      <c r="DW25" s="628">
        <v>19.899999999999999</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212910</v>
      </c>
      <c r="CS26" s="624"/>
      <c r="CT26" s="624"/>
      <c r="CU26" s="624"/>
      <c r="CV26" s="624"/>
      <c r="CW26" s="624"/>
      <c r="CX26" s="624"/>
      <c r="CY26" s="625"/>
      <c r="CZ26" s="628">
        <v>7.7</v>
      </c>
      <c r="DA26" s="654"/>
      <c r="DB26" s="654"/>
      <c r="DC26" s="658"/>
      <c r="DD26" s="632">
        <v>191553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1259</v>
      </c>
      <c r="S27" s="624"/>
      <c r="T27" s="624"/>
      <c r="U27" s="624"/>
      <c r="V27" s="624"/>
      <c r="W27" s="624"/>
      <c r="X27" s="624"/>
      <c r="Y27" s="625"/>
      <c r="Z27" s="626">
        <v>0</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171200</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164154</v>
      </c>
      <c r="CS27" s="656"/>
      <c r="CT27" s="656"/>
      <c r="CU27" s="656"/>
      <c r="CV27" s="656"/>
      <c r="CW27" s="656"/>
      <c r="CX27" s="656"/>
      <c r="CY27" s="657"/>
      <c r="CZ27" s="628">
        <v>5.9</v>
      </c>
      <c r="DA27" s="654"/>
      <c r="DB27" s="654"/>
      <c r="DC27" s="658"/>
      <c r="DD27" s="632">
        <v>63156</v>
      </c>
      <c r="DE27" s="656"/>
      <c r="DF27" s="656"/>
      <c r="DG27" s="656"/>
      <c r="DH27" s="656"/>
      <c r="DI27" s="656"/>
      <c r="DJ27" s="656"/>
      <c r="DK27" s="657"/>
      <c r="DL27" s="632">
        <v>36778</v>
      </c>
      <c r="DM27" s="656"/>
      <c r="DN27" s="656"/>
      <c r="DO27" s="656"/>
      <c r="DP27" s="656"/>
      <c r="DQ27" s="656"/>
      <c r="DR27" s="656"/>
      <c r="DS27" s="656"/>
      <c r="DT27" s="656"/>
      <c r="DU27" s="656"/>
      <c r="DV27" s="657"/>
      <c r="DW27" s="628">
        <v>2.2999999999999998</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3872</v>
      </c>
      <c r="S28" s="624"/>
      <c r="T28" s="624"/>
      <c r="U28" s="624"/>
      <c r="V28" s="624"/>
      <c r="W28" s="624"/>
      <c r="X28" s="624"/>
      <c r="Y28" s="625"/>
      <c r="Z28" s="626">
        <v>0.1</v>
      </c>
      <c r="AA28" s="626"/>
      <c r="AB28" s="626"/>
      <c r="AC28" s="626"/>
      <c r="AD28" s="627">
        <v>191</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164340</v>
      </c>
      <c r="CS28" s="624"/>
      <c r="CT28" s="624"/>
      <c r="CU28" s="624"/>
      <c r="CV28" s="624"/>
      <c r="CW28" s="624"/>
      <c r="CX28" s="624"/>
      <c r="CY28" s="625"/>
      <c r="CZ28" s="628">
        <v>5.9</v>
      </c>
      <c r="DA28" s="654"/>
      <c r="DB28" s="654"/>
      <c r="DC28" s="658"/>
      <c r="DD28" s="632">
        <v>164340</v>
      </c>
      <c r="DE28" s="624"/>
      <c r="DF28" s="624"/>
      <c r="DG28" s="624"/>
      <c r="DH28" s="624"/>
      <c r="DI28" s="624"/>
      <c r="DJ28" s="624"/>
      <c r="DK28" s="625"/>
      <c r="DL28" s="632">
        <v>164340</v>
      </c>
      <c r="DM28" s="624"/>
      <c r="DN28" s="624"/>
      <c r="DO28" s="624"/>
      <c r="DP28" s="624"/>
      <c r="DQ28" s="624"/>
      <c r="DR28" s="624"/>
      <c r="DS28" s="624"/>
      <c r="DT28" s="624"/>
      <c r="DU28" s="624"/>
      <c r="DV28" s="625"/>
      <c r="DW28" s="628">
        <v>10.4</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4553</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162991</v>
      </c>
      <c r="CS29" s="656"/>
      <c r="CT29" s="656"/>
      <c r="CU29" s="656"/>
      <c r="CV29" s="656"/>
      <c r="CW29" s="656"/>
      <c r="CX29" s="656"/>
      <c r="CY29" s="657"/>
      <c r="CZ29" s="628">
        <v>5.9</v>
      </c>
      <c r="DA29" s="654"/>
      <c r="DB29" s="654"/>
      <c r="DC29" s="658"/>
      <c r="DD29" s="632">
        <v>162991</v>
      </c>
      <c r="DE29" s="656"/>
      <c r="DF29" s="656"/>
      <c r="DG29" s="656"/>
      <c r="DH29" s="656"/>
      <c r="DI29" s="656"/>
      <c r="DJ29" s="656"/>
      <c r="DK29" s="657"/>
      <c r="DL29" s="632">
        <v>162991</v>
      </c>
      <c r="DM29" s="656"/>
      <c r="DN29" s="656"/>
      <c r="DO29" s="656"/>
      <c r="DP29" s="656"/>
      <c r="DQ29" s="656"/>
      <c r="DR29" s="656"/>
      <c r="DS29" s="656"/>
      <c r="DT29" s="656"/>
      <c r="DU29" s="656"/>
      <c r="DV29" s="657"/>
      <c r="DW29" s="628">
        <v>10.3</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218947</v>
      </c>
      <c r="S30" s="624"/>
      <c r="T30" s="624"/>
      <c r="U30" s="624"/>
      <c r="V30" s="624"/>
      <c r="W30" s="624"/>
      <c r="X30" s="624"/>
      <c r="Y30" s="625"/>
      <c r="Z30" s="626">
        <v>7.7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159398</v>
      </c>
      <c r="CS30" s="624"/>
      <c r="CT30" s="624"/>
      <c r="CU30" s="624"/>
      <c r="CV30" s="624"/>
      <c r="CW30" s="624"/>
      <c r="CX30" s="624"/>
      <c r="CY30" s="625"/>
      <c r="CZ30" s="628">
        <v>5.8</v>
      </c>
      <c r="DA30" s="654"/>
      <c r="DB30" s="654"/>
      <c r="DC30" s="658"/>
      <c r="DD30" s="632">
        <v>159398</v>
      </c>
      <c r="DE30" s="624"/>
      <c r="DF30" s="624"/>
      <c r="DG30" s="624"/>
      <c r="DH30" s="624"/>
      <c r="DI30" s="624"/>
      <c r="DJ30" s="624"/>
      <c r="DK30" s="625"/>
      <c r="DL30" s="632">
        <v>159398</v>
      </c>
      <c r="DM30" s="624"/>
      <c r="DN30" s="624"/>
      <c r="DO30" s="624"/>
      <c r="DP30" s="624"/>
      <c r="DQ30" s="624"/>
      <c r="DR30" s="624"/>
      <c r="DS30" s="624"/>
      <c r="DT30" s="624"/>
      <c r="DU30" s="624"/>
      <c r="DV30" s="625"/>
      <c r="DW30" s="628">
        <v>10.1</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98.8</v>
      </c>
      <c r="BH31" s="667"/>
      <c r="BI31" s="667"/>
      <c r="BJ31" s="667"/>
      <c r="BK31" s="667"/>
      <c r="BL31" s="667"/>
      <c r="BM31" s="618">
        <v>94.1</v>
      </c>
      <c r="BN31" s="667"/>
      <c r="BO31" s="667"/>
      <c r="BP31" s="667"/>
      <c r="BQ31" s="668"/>
      <c r="BR31" s="679">
        <v>98.9</v>
      </c>
      <c r="BS31" s="667"/>
      <c r="BT31" s="667"/>
      <c r="BU31" s="667"/>
      <c r="BV31" s="667"/>
      <c r="BW31" s="667"/>
      <c r="BX31" s="618">
        <v>93.7</v>
      </c>
      <c r="BY31" s="667"/>
      <c r="BZ31" s="667"/>
      <c r="CA31" s="667"/>
      <c r="CB31" s="668"/>
      <c r="CD31" s="661"/>
      <c r="CE31" s="662"/>
      <c r="CF31" s="620" t="s">
        <v>300</v>
      </c>
      <c r="CG31" s="621"/>
      <c r="CH31" s="621"/>
      <c r="CI31" s="621"/>
      <c r="CJ31" s="621"/>
      <c r="CK31" s="621"/>
      <c r="CL31" s="621"/>
      <c r="CM31" s="621"/>
      <c r="CN31" s="621"/>
      <c r="CO31" s="621"/>
      <c r="CP31" s="621"/>
      <c r="CQ31" s="622"/>
      <c r="CR31" s="623">
        <v>3593</v>
      </c>
      <c r="CS31" s="656"/>
      <c r="CT31" s="656"/>
      <c r="CU31" s="656"/>
      <c r="CV31" s="656"/>
      <c r="CW31" s="656"/>
      <c r="CX31" s="656"/>
      <c r="CY31" s="657"/>
      <c r="CZ31" s="628">
        <v>0.1</v>
      </c>
      <c r="DA31" s="654"/>
      <c r="DB31" s="654"/>
      <c r="DC31" s="658"/>
      <c r="DD31" s="632">
        <v>3593</v>
      </c>
      <c r="DE31" s="656"/>
      <c r="DF31" s="656"/>
      <c r="DG31" s="656"/>
      <c r="DH31" s="656"/>
      <c r="DI31" s="656"/>
      <c r="DJ31" s="656"/>
      <c r="DK31" s="657"/>
      <c r="DL31" s="632">
        <v>3593</v>
      </c>
      <c r="DM31" s="656"/>
      <c r="DN31" s="656"/>
      <c r="DO31" s="656"/>
      <c r="DP31" s="656"/>
      <c r="DQ31" s="656"/>
      <c r="DR31" s="656"/>
      <c r="DS31" s="656"/>
      <c r="DT31" s="656"/>
      <c r="DU31" s="656"/>
      <c r="DV31" s="657"/>
      <c r="DW31" s="628">
        <v>0.2</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320232</v>
      </c>
      <c r="S32" s="624"/>
      <c r="T32" s="624"/>
      <c r="U32" s="624"/>
      <c r="V32" s="624"/>
      <c r="W32" s="624"/>
      <c r="X32" s="624"/>
      <c r="Y32" s="625"/>
      <c r="Z32" s="626">
        <v>11.2</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98.7</v>
      </c>
      <c r="BH32" s="656"/>
      <c r="BI32" s="656"/>
      <c r="BJ32" s="656"/>
      <c r="BK32" s="656"/>
      <c r="BL32" s="656"/>
      <c r="BM32" s="629">
        <v>94</v>
      </c>
      <c r="BN32" s="656"/>
      <c r="BO32" s="656"/>
      <c r="BP32" s="656"/>
      <c r="BQ32" s="678"/>
      <c r="BR32" s="680">
        <v>99.3</v>
      </c>
      <c r="BS32" s="656"/>
      <c r="BT32" s="656"/>
      <c r="BU32" s="656"/>
      <c r="BV32" s="656"/>
      <c r="BW32" s="656"/>
      <c r="BX32" s="629">
        <v>94.1</v>
      </c>
      <c r="BY32" s="656"/>
      <c r="BZ32" s="656"/>
      <c r="CA32" s="656"/>
      <c r="CB32" s="678"/>
      <c r="CD32" s="663"/>
      <c r="CE32" s="664"/>
      <c r="CF32" s="620" t="s">
        <v>304</v>
      </c>
      <c r="CG32" s="621"/>
      <c r="CH32" s="621"/>
      <c r="CI32" s="621"/>
      <c r="CJ32" s="621"/>
      <c r="CK32" s="621"/>
      <c r="CL32" s="621"/>
      <c r="CM32" s="621"/>
      <c r="CN32" s="621"/>
      <c r="CO32" s="621"/>
      <c r="CP32" s="621"/>
      <c r="CQ32" s="622"/>
      <c r="CR32" s="623">
        <v>1349</v>
      </c>
      <c r="CS32" s="624"/>
      <c r="CT32" s="624"/>
      <c r="CU32" s="624"/>
      <c r="CV32" s="624"/>
      <c r="CW32" s="624"/>
      <c r="CX32" s="624"/>
      <c r="CY32" s="625"/>
      <c r="CZ32" s="628">
        <v>0</v>
      </c>
      <c r="DA32" s="654"/>
      <c r="DB32" s="654"/>
      <c r="DC32" s="658"/>
      <c r="DD32" s="632">
        <v>1349</v>
      </c>
      <c r="DE32" s="624"/>
      <c r="DF32" s="624"/>
      <c r="DG32" s="624"/>
      <c r="DH32" s="624"/>
      <c r="DI32" s="624"/>
      <c r="DJ32" s="624"/>
      <c r="DK32" s="625"/>
      <c r="DL32" s="632">
        <v>1349</v>
      </c>
      <c r="DM32" s="624"/>
      <c r="DN32" s="624"/>
      <c r="DO32" s="624"/>
      <c r="DP32" s="624"/>
      <c r="DQ32" s="624"/>
      <c r="DR32" s="624"/>
      <c r="DS32" s="624"/>
      <c r="DT32" s="624"/>
      <c r="DU32" s="624"/>
      <c r="DV32" s="625"/>
      <c r="DW32" s="628">
        <v>0.1</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8339</v>
      </c>
      <c r="S33" s="624"/>
      <c r="T33" s="624"/>
      <c r="U33" s="624"/>
      <c r="V33" s="624"/>
      <c r="W33" s="624"/>
      <c r="X33" s="624"/>
      <c r="Y33" s="625"/>
      <c r="Z33" s="626">
        <v>0.3</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98.5</v>
      </c>
      <c r="BH33" s="682"/>
      <c r="BI33" s="682"/>
      <c r="BJ33" s="682"/>
      <c r="BK33" s="682"/>
      <c r="BL33" s="682"/>
      <c r="BM33" s="683">
        <v>92.5</v>
      </c>
      <c r="BN33" s="682"/>
      <c r="BO33" s="682"/>
      <c r="BP33" s="682"/>
      <c r="BQ33" s="684"/>
      <c r="BR33" s="681">
        <v>98.4</v>
      </c>
      <c r="BS33" s="682"/>
      <c r="BT33" s="682"/>
      <c r="BU33" s="682"/>
      <c r="BV33" s="682"/>
      <c r="BW33" s="682"/>
      <c r="BX33" s="683">
        <v>91.5</v>
      </c>
      <c r="BY33" s="682"/>
      <c r="BZ33" s="682"/>
      <c r="CA33" s="682"/>
      <c r="CB33" s="684"/>
      <c r="CD33" s="620" t="s">
        <v>307</v>
      </c>
      <c r="CE33" s="621"/>
      <c r="CF33" s="621"/>
      <c r="CG33" s="621"/>
      <c r="CH33" s="621"/>
      <c r="CI33" s="621"/>
      <c r="CJ33" s="621"/>
      <c r="CK33" s="621"/>
      <c r="CL33" s="621"/>
      <c r="CM33" s="621"/>
      <c r="CN33" s="621"/>
      <c r="CO33" s="621"/>
      <c r="CP33" s="621"/>
      <c r="CQ33" s="622"/>
      <c r="CR33" s="623">
        <v>1719782</v>
      </c>
      <c r="CS33" s="656"/>
      <c r="CT33" s="656"/>
      <c r="CU33" s="656"/>
      <c r="CV33" s="656"/>
      <c r="CW33" s="656"/>
      <c r="CX33" s="656"/>
      <c r="CY33" s="657"/>
      <c r="CZ33" s="628">
        <v>62</v>
      </c>
      <c r="DA33" s="654"/>
      <c r="DB33" s="654"/>
      <c r="DC33" s="658"/>
      <c r="DD33" s="632">
        <v>1263566</v>
      </c>
      <c r="DE33" s="656"/>
      <c r="DF33" s="656"/>
      <c r="DG33" s="656"/>
      <c r="DH33" s="656"/>
      <c r="DI33" s="656"/>
      <c r="DJ33" s="656"/>
      <c r="DK33" s="657"/>
      <c r="DL33" s="632">
        <v>821557</v>
      </c>
      <c r="DM33" s="656"/>
      <c r="DN33" s="656"/>
      <c r="DO33" s="656"/>
      <c r="DP33" s="656"/>
      <c r="DQ33" s="656"/>
      <c r="DR33" s="656"/>
      <c r="DS33" s="656"/>
      <c r="DT33" s="656"/>
      <c r="DU33" s="656"/>
      <c r="DV33" s="657"/>
      <c r="DW33" s="628">
        <v>51.8</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20273</v>
      </c>
      <c r="S34" s="624"/>
      <c r="T34" s="624"/>
      <c r="U34" s="624"/>
      <c r="V34" s="624"/>
      <c r="W34" s="624"/>
      <c r="X34" s="624"/>
      <c r="Y34" s="625"/>
      <c r="Z34" s="626">
        <v>0.7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580254</v>
      </c>
      <c r="CS34" s="624"/>
      <c r="CT34" s="624"/>
      <c r="CU34" s="624"/>
      <c r="CV34" s="624"/>
      <c r="CW34" s="624"/>
      <c r="CX34" s="624"/>
      <c r="CY34" s="625"/>
      <c r="CZ34" s="628">
        <v>20.9</v>
      </c>
      <c r="DA34" s="654"/>
      <c r="DB34" s="654"/>
      <c r="DC34" s="658"/>
      <c r="DD34" s="632">
        <v>430211</v>
      </c>
      <c r="DE34" s="624"/>
      <c r="DF34" s="624"/>
      <c r="DG34" s="624"/>
      <c r="DH34" s="624"/>
      <c r="DI34" s="624"/>
      <c r="DJ34" s="624"/>
      <c r="DK34" s="625"/>
      <c r="DL34" s="632">
        <v>337417</v>
      </c>
      <c r="DM34" s="624"/>
      <c r="DN34" s="624"/>
      <c r="DO34" s="624"/>
      <c r="DP34" s="624"/>
      <c r="DQ34" s="624"/>
      <c r="DR34" s="624"/>
      <c r="DS34" s="624"/>
      <c r="DT34" s="624"/>
      <c r="DU34" s="624"/>
      <c r="DV34" s="625"/>
      <c r="DW34" s="628">
        <v>21.3</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207773</v>
      </c>
      <c r="S35" s="624"/>
      <c r="T35" s="624"/>
      <c r="U35" s="624"/>
      <c r="V35" s="624"/>
      <c r="W35" s="624"/>
      <c r="X35" s="624"/>
      <c r="Y35" s="625"/>
      <c r="Z35" s="626">
        <v>7.3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21334</v>
      </c>
      <c r="CS35" s="656"/>
      <c r="CT35" s="656"/>
      <c r="CU35" s="656"/>
      <c r="CV35" s="656"/>
      <c r="CW35" s="656"/>
      <c r="CX35" s="656"/>
      <c r="CY35" s="657"/>
      <c r="CZ35" s="628">
        <v>0.8</v>
      </c>
      <c r="DA35" s="654"/>
      <c r="DB35" s="654"/>
      <c r="DC35" s="658"/>
      <c r="DD35" s="632">
        <v>13102</v>
      </c>
      <c r="DE35" s="656"/>
      <c r="DF35" s="656"/>
      <c r="DG35" s="656"/>
      <c r="DH35" s="656"/>
      <c r="DI35" s="656"/>
      <c r="DJ35" s="656"/>
      <c r="DK35" s="657"/>
      <c r="DL35" s="632">
        <v>8819</v>
      </c>
      <c r="DM35" s="656"/>
      <c r="DN35" s="656"/>
      <c r="DO35" s="656"/>
      <c r="DP35" s="656"/>
      <c r="DQ35" s="656"/>
      <c r="DR35" s="656"/>
      <c r="DS35" s="656"/>
      <c r="DT35" s="656"/>
      <c r="DU35" s="656"/>
      <c r="DV35" s="657"/>
      <c r="DW35" s="628">
        <v>0.6</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47755</v>
      </c>
      <c r="S36" s="624"/>
      <c r="T36" s="624"/>
      <c r="U36" s="624"/>
      <c r="V36" s="624"/>
      <c r="W36" s="624"/>
      <c r="X36" s="624"/>
      <c r="Y36" s="625"/>
      <c r="Z36" s="626">
        <v>1.7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302112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8787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628088</v>
      </c>
      <c r="CS36" s="624"/>
      <c r="CT36" s="624"/>
      <c r="CU36" s="624"/>
      <c r="CV36" s="624"/>
      <c r="CW36" s="624"/>
      <c r="CX36" s="624"/>
      <c r="CY36" s="625"/>
      <c r="CZ36" s="628">
        <v>22.7</v>
      </c>
      <c r="DA36" s="654"/>
      <c r="DB36" s="654"/>
      <c r="DC36" s="658"/>
      <c r="DD36" s="632">
        <v>450381</v>
      </c>
      <c r="DE36" s="624"/>
      <c r="DF36" s="624"/>
      <c r="DG36" s="624"/>
      <c r="DH36" s="624"/>
      <c r="DI36" s="624"/>
      <c r="DJ36" s="624"/>
      <c r="DK36" s="625"/>
      <c r="DL36" s="632">
        <v>297258</v>
      </c>
      <c r="DM36" s="624"/>
      <c r="DN36" s="624"/>
      <c r="DO36" s="624"/>
      <c r="DP36" s="624"/>
      <c r="DQ36" s="624"/>
      <c r="DR36" s="624"/>
      <c r="DS36" s="624"/>
      <c r="DT36" s="624"/>
      <c r="DU36" s="624"/>
      <c r="DV36" s="625"/>
      <c r="DW36" s="628">
        <v>18.8</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127958</v>
      </c>
      <c r="S37" s="624"/>
      <c r="T37" s="624"/>
      <c r="U37" s="624"/>
      <c r="V37" s="624"/>
      <c r="W37" s="624"/>
      <c r="X37" s="624"/>
      <c r="Y37" s="625"/>
      <c r="Z37" s="626">
        <v>4.5</v>
      </c>
      <c r="AA37" s="626"/>
      <c r="AB37" s="626"/>
      <c r="AC37" s="626"/>
      <c r="AD37" s="627">
        <v>28</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101009</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5762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397243</v>
      </c>
      <c r="CS37" s="656"/>
      <c r="CT37" s="656"/>
      <c r="CU37" s="656"/>
      <c r="CV37" s="656"/>
      <c r="CW37" s="656"/>
      <c r="CX37" s="656"/>
      <c r="CY37" s="657"/>
      <c r="CZ37" s="628">
        <v>14.3</v>
      </c>
      <c r="DA37" s="654"/>
      <c r="DB37" s="654"/>
      <c r="DC37" s="658"/>
      <c r="DD37" s="632">
        <v>252164</v>
      </c>
      <c r="DE37" s="656"/>
      <c r="DF37" s="656"/>
      <c r="DG37" s="656"/>
      <c r="DH37" s="656"/>
      <c r="DI37" s="656"/>
      <c r="DJ37" s="656"/>
      <c r="DK37" s="657"/>
      <c r="DL37" s="632">
        <v>179688</v>
      </c>
      <c r="DM37" s="656"/>
      <c r="DN37" s="656"/>
      <c r="DO37" s="656"/>
      <c r="DP37" s="656"/>
      <c r="DQ37" s="656"/>
      <c r="DR37" s="656"/>
      <c r="DS37" s="656"/>
      <c r="DT37" s="656"/>
      <c r="DU37" s="656"/>
      <c r="DV37" s="657"/>
      <c r="DW37" s="628">
        <v>11.3</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150400</v>
      </c>
      <c r="S38" s="624"/>
      <c r="T38" s="624"/>
      <c r="U38" s="624"/>
      <c r="V38" s="624"/>
      <c r="W38" s="624"/>
      <c r="X38" s="624"/>
      <c r="Y38" s="625"/>
      <c r="Z38" s="626">
        <v>5.3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30158</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329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271954</v>
      </c>
      <c r="CS38" s="624"/>
      <c r="CT38" s="624"/>
      <c r="CU38" s="624"/>
      <c r="CV38" s="624"/>
      <c r="CW38" s="624"/>
      <c r="CX38" s="624"/>
      <c r="CY38" s="625"/>
      <c r="CZ38" s="628">
        <v>9.8000000000000007</v>
      </c>
      <c r="DA38" s="654"/>
      <c r="DB38" s="654"/>
      <c r="DC38" s="658"/>
      <c r="DD38" s="632">
        <v>247532</v>
      </c>
      <c r="DE38" s="624"/>
      <c r="DF38" s="624"/>
      <c r="DG38" s="624"/>
      <c r="DH38" s="624"/>
      <c r="DI38" s="624"/>
      <c r="DJ38" s="624"/>
      <c r="DK38" s="625"/>
      <c r="DL38" s="632">
        <v>178063</v>
      </c>
      <c r="DM38" s="624"/>
      <c r="DN38" s="624"/>
      <c r="DO38" s="624"/>
      <c r="DP38" s="624"/>
      <c r="DQ38" s="624"/>
      <c r="DR38" s="624"/>
      <c r="DS38" s="624"/>
      <c r="DT38" s="624"/>
      <c r="DU38" s="624"/>
      <c r="DV38" s="625"/>
      <c r="DW38" s="628">
        <v>11.2</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24112</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509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201382</v>
      </c>
      <c r="CS39" s="656"/>
      <c r="CT39" s="656"/>
      <c r="CU39" s="656"/>
      <c r="CV39" s="656"/>
      <c r="CW39" s="656"/>
      <c r="CX39" s="656"/>
      <c r="CY39" s="657"/>
      <c r="CZ39" s="628">
        <v>7.3</v>
      </c>
      <c r="DA39" s="654"/>
      <c r="DB39" s="654"/>
      <c r="DC39" s="658"/>
      <c r="DD39" s="632">
        <v>122340</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v>5400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110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16770</v>
      </c>
      <c r="CS40" s="624"/>
      <c r="CT40" s="624"/>
      <c r="CU40" s="624"/>
      <c r="CV40" s="624"/>
      <c r="CW40" s="624"/>
      <c r="CX40" s="624"/>
      <c r="CY40" s="625"/>
      <c r="CZ40" s="628">
        <v>0.6</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2853077</v>
      </c>
      <c r="S41" s="696"/>
      <c r="T41" s="696"/>
      <c r="U41" s="696"/>
      <c r="V41" s="696"/>
      <c r="W41" s="696"/>
      <c r="X41" s="696"/>
      <c r="Y41" s="700"/>
      <c r="Z41" s="701">
        <v>100</v>
      </c>
      <c r="AA41" s="701"/>
      <c r="AB41" s="701"/>
      <c r="AC41" s="701"/>
      <c r="AD41" s="702">
        <v>1579362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31454</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115379</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409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352936</v>
      </c>
      <c r="CS42" s="656"/>
      <c r="CT42" s="656"/>
      <c r="CU42" s="656"/>
      <c r="CV42" s="656"/>
      <c r="CW42" s="656"/>
      <c r="CX42" s="656"/>
      <c r="CY42" s="657"/>
      <c r="CZ42" s="628">
        <v>12.7</v>
      </c>
      <c r="DA42" s="654"/>
      <c r="DB42" s="654"/>
      <c r="DC42" s="658"/>
      <c r="DD42" s="632">
        <v>68736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14753</v>
      </c>
      <c r="CS43" s="656"/>
      <c r="CT43" s="656"/>
      <c r="CU43" s="656"/>
      <c r="CV43" s="656"/>
      <c r="CW43" s="656"/>
      <c r="CX43" s="656"/>
      <c r="CY43" s="657"/>
      <c r="CZ43" s="628">
        <v>0.5</v>
      </c>
      <c r="DA43" s="654"/>
      <c r="DB43" s="654"/>
      <c r="DC43" s="658"/>
      <c r="DD43" s="632">
        <v>14753</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320635</v>
      </c>
      <c r="CS44" s="624"/>
      <c r="CT44" s="624"/>
      <c r="CU44" s="624"/>
      <c r="CV44" s="624"/>
      <c r="CW44" s="624"/>
      <c r="CX44" s="624"/>
      <c r="CY44" s="625"/>
      <c r="CZ44" s="628">
        <v>11.6</v>
      </c>
      <c r="DA44" s="629"/>
      <c r="DB44" s="629"/>
      <c r="DC44" s="635"/>
      <c r="DD44" s="632">
        <v>66957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69299</v>
      </c>
      <c r="CS45" s="656"/>
      <c r="CT45" s="656"/>
      <c r="CU45" s="656"/>
      <c r="CV45" s="656"/>
      <c r="CW45" s="656"/>
      <c r="CX45" s="656"/>
      <c r="CY45" s="657"/>
      <c r="CZ45" s="628">
        <v>2.5</v>
      </c>
      <c r="DA45" s="654"/>
      <c r="DB45" s="654"/>
      <c r="DC45" s="658"/>
      <c r="DD45" s="632">
        <v>4938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220886</v>
      </c>
      <c r="CS46" s="624"/>
      <c r="CT46" s="624"/>
      <c r="CU46" s="624"/>
      <c r="CV46" s="624"/>
      <c r="CW46" s="624"/>
      <c r="CX46" s="624"/>
      <c r="CY46" s="625"/>
      <c r="CZ46" s="628">
        <v>8</v>
      </c>
      <c r="DA46" s="629"/>
      <c r="DB46" s="629"/>
      <c r="DC46" s="635"/>
      <c r="DD46" s="632">
        <v>61969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32301</v>
      </c>
      <c r="CS47" s="656"/>
      <c r="CT47" s="656"/>
      <c r="CU47" s="656"/>
      <c r="CV47" s="656"/>
      <c r="CW47" s="656"/>
      <c r="CX47" s="656"/>
      <c r="CY47" s="657"/>
      <c r="CZ47" s="628">
        <v>1.2</v>
      </c>
      <c r="DA47" s="654"/>
      <c r="DB47" s="654"/>
      <c r="DC47" s="658"/>
      <c r="DD47" s="632">
        <v>1779</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2772038</v>
      </c>
      <c r="CS49" s="682"/>
      <c r="CT49" s="682"/>
      <c r="CU49" s="682"/>
      <c r="CV49" s="682"/>
      <c r="CW49" s="682"/>
      <c r="CX49" s="682"/>
      <c r="CY49" s="711"/>
      <c r="CZ49" s="703">
        <v>100</v>
      </c>
      <c r="DA49" s="712"/>
      <c r="DB49" s="712"/>
      <c r="DC49" s="713"/>
      <c r="DD49" s="714">
        <v>1899048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oFhKI5jC32rvbweNT5+Wl6Mt7gFKPSnmWuHLPCaXmiK2RacMyniyQqoJV6Oi82GeFtBFiXQ4Ab+vuO/l3jIug==" saltValue="G3htDesbRlN5meuleXceH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2853</v>
      </c>
      <c r="R7" s="753"/>
      <c r="S7" s="753"/>
      <c r="T7" s="753"/>
      <c r="U7" s="753"/>
      <c r="V7" s="753">
        <v>2772</v>
      </c>
      <c r="W7" s="753"/>
      <c r="X7" s="753"/>
      <c r="Y7" s="753"/>
      <c r="Z7" s="753"/>
      <c r="AA7" s="753">
        <v>81</v>
      </c>
      <c r="AB7" s="753"/>
      <c r="AC7" s="753"/>
      <c r="AD7" s="753"/>
      <c r="AE7" s="754"/>
      <c r="AF7" s="755">
        <v>64</v>
      </c>
      <c r="AG7" s="756"/>
      <c r="AH7" s="756"/>
      <c r="AI7" s="756"/>
      <c r="AJ7" s="757"/>
      <c r="AK7" s="758">
        <v>20</v>
      </c>
      <c r="AL7" s="759"/>
      <c r="AM7" s="759"/>
      <c r="AN7" s="759"/>
      <c r="AO7" s="759"/>
      <c r="AP7" s="759">
        <v>1617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555</v>
      </c>
      <c r="BT7" s="747"/>
      <c r="BU7" s="747"/>
      <c r="BV7" s="747"/>
      <c r="BW7" s="747"/>
      <c r="BX7" s="747"/>
      <c r="BY7" s="747"/>
      <c r="BZ7" s="747"/>
      <c r="CA7" s="747"/>
      <c r="CB7" s="747"/>
      <c r="CC7" s="747"/>
      <c r="CD7" s="747"/>
      <c r="CE7" s="747"/>
      <c r="CF7" s="747"/>
      <c r="CG7" s="762"/>
      <c r="CH7" s="743">
        <v>3</v>
      </c>
      <c r="CI7" s="744"/>
      <c r="CJ7" s="744"/>
      <c r="CK7" s="744"/>
      <c r="CL7" s="745"/>
      <c r="CM7" s="743">
        <v>23</v>
      </c>
      <c r="CN7" s="744"/>
      <c r="CO7" s="744"/>
      <c r="CP7" s="744"/>
      <c r="CQ7" s="745"/>
      <c r="CR7" s="743">
        <v>13</v>
      </c>
      <c r="CS7" s="744"/>
      <c r="CT7" s="744"/>
      <c r="CU7" s="744"/>
      <c r="CV7" s="745"/>
      <c r="CW7" s="743" t="s">
        <v>547</v>
      </c>
      <c r="CX7" s="744"/>
      <c r="CY7" s="744"/>
      <c r="CZ7" s="744"/>
      <c r="DA7" s="745"/>
      <c r="DB7" s="743" t="s">
        <v>547</v>
      </c>
      <c r="DC7" s="744"/>
      <c r="DD7" s="744"/>
      <c r="DE7" s="744"/>
      <c r="DF7" s="745"/>
      <c r="DG7" s="743" t="s">
        <v>547</v>
      </c>
      <c r="DH7" s="744"/>
      <c r="DI7" s="744"/>
      <c r="DJ7" s="744"/>
      <c r="DK7" s="745"/>
      <c r="DL7" s="743" t="s">
        <v>547</v>
      </c>
      <c r="DM7" s="744"/>
      <c r="DN7" s="744"/>
      <c r="DO7" s="744"/>
      <c r="DP7" s="745"/>
      <c r="DQ7" s="743" t="s">
        <v>547</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556</v>
      </c>
      <c r="BT8" s="774"/>
      <c r="BU8" s="774"/>
      <c r="BV8" s="774"/>
      <c r="BW8" s="774"/>
      <c r="BX8" s="774"/>
      <c r="BY8" s="774"/>
      <c r="BZ8" s="774"/>
      <c r="CA8" s="774"/>
      <c r="CB8" s="774"/>
      <c r="CC8" s="774"/>
      <c r="CD8" s="774"/>
      <c r="CE8" s="774"/>
      <c r="CF8" s="774"/>
      <c r="CG8" s="775"/>
      <c r="CH8" s="776">
        <v>-27</v>
      </c>
      <c r="CI8" s="777"/>
      <c r="CJ8" s="777"/>
      <c r="CK8" s="777"/>
      <c r="CL8" s="778"/>
      <c r="CM8" s="776">
        <v>55</v>
      </c>
      <c r="CN8" s="777"/>
      <c r="CO8" s="777"/>
      <c r="CP8" s="777"/>
      <c r="CQ8" s="778"/>
      <c r="CR8" s="776">
        <v>2</v>
      </c>
      <c r="CS8" s="777"/>
      <c r="CT8" s="777"/>
      <c r="CU8" s="777"/>
      <c r="CV8" s="778"/>
      <c r="CW8" s="776" t="s">
        <v>547</v>
      </c>
      <c r="CX8" s="777"/>
      <c r="CY8" s="777"/>
      <c r="CZ8" s="777"/>
      <c r="DA8" s="778"/>
      <c r="DB8" s="776" t="s">
        <v>547</v>
      </c>
      <c r="DC8" s="777"/>
      <c r="DD8" s="777"/>
      <c r="DE8" s="777"/>
      <c r="DF8" s="778"/>
      <c r="DG8" s="776" t="s">
        <v>547</v>
      </c>
      <c r="DH8" s="777"/>
      <c r="DI8" s="777"/>
      <c r="DJ8" s="777"/>
      <c r="DK8" s="778"/>
      <c r="DL8" s="776" t="s">
        <v>547</v>
      </c>
      <c r="DM8" s="777"/>
      <c r="DN8" s="777"/>
      <c r="DO8" s="777"/>
      <c r="DP8" s="778"/>
      <c r="DQ8" s="776" t="s">
        <v>547</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2853</v>
      </c>
      <c r="R23" s="793"/>
      <c r="S23" s="793"/>
      <c r="T23" s="793"/>
      <c r="U23" s="793"/>
      <c r="V23" s="793">
        <v>2772</v>
      </c>
      <c r="W23" s="793"/>
      <c r="X23" s="793"/>
      <c r="Y23" s="793"/>
      <c r="Z23" s="793"/>
      <c r="AA23" s="793">
        <v>81</v>
      </c>
      <c r="AB23" s="793"/>
      <c r="AC23" s="793"/>
      <c r="AD23" s="793"/>
      <c r="AE23" s="794"/>
      <c r="AF23" s="795">
        <v>64</v>
      </c>
      <c r="AG23" s="793"/>
      <c r="AH23" s="793"/>
      <c r="AI23" s="793"/>
      <c r="AJ23" s="796"/>
      <c r="AK23" s="797"/>
      <c r="AL23" s="798"/>
      <c r="AM23" s="798"/>
      <c r="AN23" s="798"/>
      <c r="AO23" s="798"/>
      <c r="AP23" s="793">
        <v>1617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325</v>
      </c>
      <c r="R28" s="823"/>
      <c r="S28" s="823"/>
      <c r="T28" s="823"/>
      <c r="U28" s="823"/>
      <c r="V28" s="823">
        <v>316</v>
      </c>
      <c r="W28" s="823"/>
      <c r="X28" s="823"/>
      <c r="Y28" s="823"/>
      <c r="Z28" s="823"/>
      <c r="AA28" s="823">
        <v>9</v>
      </c>
      <c r="AB28" s="823"/>
      <c r="AC28" s="823"/>
      <c r="AD28" s="823"/>
      <c r="AE28" s="824"/>
      <c r="AF28" s="825">
        <v>9</v>
      </c>
      <c r="AG28" s="823"/>
      <c r="AH28" s="823"/>
      <c r="AI28" s="823"/>
      <c r="AJ28" s="826"/>
      <c r="AK28" s="827">
        <v>23</v>
      </c>
      <c r="AL28" s="828"/>
      <c r="AM28" s="828"/>
      <c r="AN28" s="828"/>
      <c r="AO28" s="828"/>
      <c r="AP28" s="828" t="s">
        <v>547</v>
      </c>
      <c r="AQ28" s="828"/>
      <c r="AR28" s="828"/>
      <c r="AS28" s="828"/>
      <c r="AT28" s="828"/>
      <c r="AU28" s="828" t="s">
        <v>547</v>
      </c>
      <c r="AV28" s="828"/>
      <c r="AW28" s="828"/>
      <c r="AX28" s="828"/>
      <c r="AY28" s="828"/>
      <c r="AZ28" s="829" t="s">
        <v>547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365</v>
      </c>
      <c r="R29" s="784"/>
      <c r="S29" s="784"/>
      <c r="T29" s="784"/>
      <c r="U29" s="784"/>
      <c r="V29" s="784">
        <v>365</v>
      </c>
      <c r="W29" s="784"/>
      <c r="X29" s="784"/>
      <c r="Y29" s="784"/>
      <c r="Z29" s="784"/>
      <c r="AA29" s="784">
        <v>0</v>
      </c>
      <c r="AB29" s="784"/>
      <c r="AC29" s="784"/>
      <c r="AD29" s="784"/>
      <c r="AE29" s="785"/>
      <c r="AF29" s="786" t="s">
        <v>122</v>
      </c>
      <c r="AG29" s="787"/>
      <c r="AH29" s="787"/>
      <c r="AI29" s="787"/>
      <c r="AJ29" s="788"/>
      <c r="AK29" s="834">
        <v>102</v>
      </c>
      <c r="AL29" s="830"/>
      <c r="AM29" s="830"/>
      <c r="AN29" s="830"/>
      <c r="AO29" s="830"/>
      <c r="AP29" s="830" t="s">
        <v>547</v>
      </c>
      <c r="AQ29" s="830"/>
      <c r="AR29" s="830"/>
      <c r="AS29" s="830"/>
      <c r="AT29" s="830"/>
      <c r="AU29" s="830" t="s">
        <v>547</v>
      </c>
      <c r="AV29" s="830"/>
      <c r="AW29" s="830"/>
      <c r="AX29" s="830"/>
      <c r="AY29" s="830"/>
      <c r="AZ29" s="831" t="s">
        <v>547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36</v>
      </c>
      <c r="R30" s="784"/>
      <c r="S30" s="784"/>
      <c r="T30" s="784"/>
      <c r="U30" s="784"/>
      <c r="V30" s="784">
        <v>36</v>
      </c>
      <c r="W30" s="784"/>
      <c r="X30" s="784"/>
      <c r="Y30" s="784"/>
      <c r="Z30" s="784"/>
      <c r="AA30" s="784">
        <v>0</v>
      </c>
      <c r="AB30" s="784"/>
      <c r="AC30" s="784"/>
      <c r="AD30" s="784"/>
      <c r="AE30" s="785"/>
      <c r="AF30" s="786">
        <v>0</v>
      </c>
      <c r="AG30" s="787"/>
      <c r="AH30" s="787"/>
      <c r="AI30" s="787"/>
      <c r="AJ30" s="788"/>
      <c r="AK30" s="834">
        <v>9</v>
      </c>
      <c r="AL30" s="830"/>
      <c r="AM30" s="830"/>
      <c r="AN30" s="830"/>
      <c r="AO30" s="830"/>
      <c r="AP30" s="830" t="s">
        <v>547</v>
      </c>
      <c r="AQ30" s="830"/>
      <c r="AR30" s="830"/>
      <c r="AS30" s="830"/>
      <c r="AT30" s="830"/>
      <c r="AU30" s="830" t="s">
        <v>547</v>
      </c>
      <c r="AV30" s="830"/>
      <c r="AW30" s="830"/>
      <c r="AX30" s="830"/>
      <c r="AY30" s="830"/>
      <c r="AZ30" s="831" t="s">
        <v>547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143</v>
      </c>
      <c r="C31" s="781"/>
      <c r="D31" s="781"/>
      <c r="E31" s="781"/>
      <c r="F31" s="781"/>
      <c r="G31" s="781"/>
      <c r="H31" s="781"/>
      <c r="I31" s="781"/>
      <c r="J31" s="781"/>
      <c r="K31" s="781"/>
      <c r="L31" s="781"/>
      <c r="M31" s="781"/>
      <c r="N31" s="781"/>
      <c r="O31" s="781"/>
      <c r="P31" s="782"/>
      <c r="Q31" s="783">
        <v>82</v>
      </c>
      <c r="R31" s="784"/>
      <c r="S31" s="784"/>
      <c r="T31" s="784"/>
      <c r="U31" s="784"/>
      <c r="V31" s="784">
        <v>106</v>
      </c>
      <c r="W31" s="784"/>
      <c r="X31" s="784"/>
      <c r="Y31" s="784"/>
      <c r="Z31" s="784"/>
      <c r="AA31" s="784">
        <v>-24</v>
      </c>
      <c r="AB31" s="784"/>
      <c r="AC31" s="784"/>
      <c r="AD31" s="784"/>
      <c r="AE31" s="785"/>
      <c r="AF31" s="786">
        <v>-25</v>
      </c>
      <c r="AG31" s="787"/>
      <c r="AH31" s="787"/>
      <c r="AI31" s="787"/>
      <c r="AJ31" s="788"/>
      <c r="AK31" s="834">
        <v>24</v>
      </c>
      <c r="AL31" s="830"/>
      <c r="AM31" s="830"/>
      <c r="AN31" s="830"/>
      <c r="AO31" s="830"/>
      <c r="AP31" s="830">
        <v>194</v>
      </c>
      <c r="AQ31" s="830"/>
      <c r="AR31" s="830"/>
      <c r="AS31" s="830"/>
      <c r="AT31" s="830"/>
      <c r="AU31" s="830">
        <v>113</v>
      </c>
      <c r="AV31" s="830"/>
      <c r="AW31" s="830"/>
      <c r="AX31" s="830"/>
      <c r="AY31" s="830"/>
      <c r="AZ31" s="831">
        <v>57.7</v>
      </c>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147</v>
      </c>
      <c r="R32" s="784"/>
      <c r="S32" s="784"/>
      <c r="T32" s="784"/>
      <c r="U32" s="784"/>
      <c r="V32" s="784">
        <v>146</v>
      </c>
      <c r="W32" s="784"/>
      <c r="X32" s="784"/>
      <c r="Y32" s="784"/>
      <c r="Z32" s="784"/>
      <c r="AA32" s="784">
        <v>-1</v>
      </c>
      <c r="AB32" s="784"/>
      <c r="AC32" s="784"/>
      <c r="AD32" s="784"/>
      <c r="AE32" s="785"/>
      <c r="AF32" s="786" t="s">
        <v>122</v>
      </c>
      <c r="AG32" s="787"/>
      <c r="AH32" s="787"/>
      <c r="AI32" s="787"/>
      <c r="AJ32" s="788"/>
      <c r="AK32" s="834">
        <v>101</v>
      </c>
      <c r="AL32" s="830"/>
      <c r="AM32" s="830"/>
      <c r="AN32" s="830"/>
      <c r="AO32" s="830"/>
      <c r="AP32" s="830">
        <v>585</v>
      </c>
      <c r="AQ32" s="830"/>
      <c r="AR32" s="830"/>
      <c r="AS32" s="830"/>
      <c r="AT32" s="830"/>
      <c r="AU32" s="830">
        <v>294</v>
      </c>
      <c r="AV32" s="830"/>
      <c r="AW32" s="830"/>
      <c r="AX32" s="830"/>
      <c r="AY32" s="830"/>
      <c r="AZ32" s="831" t="s">
        <v>547</v>
      </c>
      <c r="BA32" s="831"/>
      <c r="BB32" s="831"/>
      <c r="BC32" s="831"/>
      <c r="BD32" s="831"/>
      <c r="BE32" s="832" t="s">
        <v>391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-16</v>
      </c>
      <c r="AG63" s="844"/>
      <c r="AH63" s="844"/>
      <c r="AI63" s="844"/>
      <c r="AJ63" s="845"/>
      <c r="AK63" s="846"/>
      <c r="AL63" s="841"/>
      <c r="AM63" s="841"/>
      <c r="AN63" s="841"/>
      <c r="AO63" s="841"/>
      <c r="AP63" s="844">
        <v>779</v>
      </c>
      <c r="AQ63" s="844"/>
      <c r="AR63" s="844"/>
      <c r="AS63" s="844"/>
      <c r="AT63" s="844"/>
      <c r="AU63" s="844">
        <v>407</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548</v>
      </c>
      <c r="C68" s="870"/>
      <c r="D68" s="870"/>
      <c r="E68" s="870"/>
      <c r="F68" s="870"/>
      <c r="G68" s="870"/>
      <c r="H68" s="870"/>
      <c r="I68" s="870"/>
      <c r="J68" s="870"/>
      <c r="K68" s="870"/>
      <c r="L68" s="870"/>
      <c r="M68" s="870"/>
      <c r="N68" s="870"/>
      <c r="O68" s="870"/>
      <c r="P68" s="871"/>
      <c r="Q68" s="872">
        <v>13190</v>
      </c>
      <c r="R68" s="866"/>
      <c r="S68" s="866"/>
      <c r="T68" s="866"/>
      <c r="U68" s="866"/>
      <c r="V68" s="866">
        <v>13458</v>
      </c>
      <c r="W68" s="866"/>
      <c r="X68" s="866"/>
      <c r="Y68" s="866"/>
      <c r="Z68" s="866"/>
      <c r="AA68" s="866">
        <v>268</v>
      </c>
      <c r="AB68" s="866"/>
      <c r="AC68" s="866"/>
      <c r="AD68" s="866"/>
      <c r="AE68" s="866"/>
      <c r="AF68" s="866">
        <v>-297</v>
      </c>
      <c r="AG68" s="866"/>
      <c r="AH68" s="866"/>
      <c r="AI68" s="866"/>
      <c r="AJ68" s="866"/>
      <c r="AK68" s="866">
        <v>2612</v>
      </c>
      <c r="AL68" s="866"/>
      <c r="AM68" s="866"/>
      <c r="AN68" s="866"/>
      <c r="AO68" s="866"/>
      <c r="AP68" s="866">
        <v>3524</v>
      </c>
      <c r="AQ68" s="866"/>
      <c r="AR68" s="866"/>
      <c r="AS68" s="866"/>
      <c r="AT68" s="866"/>
      <c r="AU68" s="866">
        <v>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549</v>
      </c>
      <c r="C69" s="874"/>
      <c r="D69" s="874"/>
      <c r="E69" s="874"/>
      <c r="F69" s="874"/>
      <c r="G69" s="874"/>
      <c r="H69" s="874"/>
      <c r="I69" s="874"/>
      <c r="J69" s="874"/>
      <c r="K69" s="874"/>
      <c r="L69" s="874"/>
      <c r="M69" s="874"/>
      <c r="N69" s="874"/>
      <c r="O69" s="874"/>
      <c r="P69" s="875"/>
      <c r="Q69" s="876">
        <v>14900</v>
      </c>
      <c r="R69" s="830"/>
      <c r="S69" s="830"/>
      <c r="T69" s="830"/>
      <c r="U69" s="830"/>
      <c r="V69" s="830">
        <v>14740</v>
      </c>
      <c r="W69" s="830"/>
      <c r="X69" s="830"/>
      <c r="Y69" s="830"/>
      <c r="Z69" s="830"/>
      <c r="AA69" s="830">
        <v>160</v>
      </c>
      <c r="AB69" s="830"/>
      <c r="AC69" s="830"/>
      <c r="AD69" s="830"/>
      <c r="AE69" s="830"/>
      <c r="AF69" s="830">
        <v>37</v>
      </c>
      <c r="AG69" s="830"/>
      <c r="AH69" s="830"/>
      <c r="AI69" s="830"/>
      <c r="AJ69" s="830"/>
      <c r="AK69" s="830">
        <v>60</v>
      </c>
      <c r="AL69" s="830"/>
      <c r="AM69" s="830"/>
      <c r="AN69" s="830"/>
      <c r="AO69" s="830"/>
      <c r="AP69" s="830">
        <v>5854</v>
      </c>
      <c r="AQ69" s="830"/>
      <c r="AR69" s="830"/>
      <c r="AS69" s="830"/>
      <c r="AT69" s="830"/>
      <c r="AU69" s="830">
        <v>274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550</v>
      </c>
      <c r="C70" s="874"/>
      <c r="D70" s="874"/>
      <c r="E70" s="874"/>
      <c r="F70" s="874"/>
      <c r="G70" s="874"/>
      <c r="H70" s="874"/>
      <c r="I70" s="874"/>
      <c r="J70" s="874"/>
      <c r="K70" s="874"/>
      <c r="L70" s="874"/>
      <c r="M70" s="874"/>
      <c r="N70" s="874"/>
      <c r="O70" s="874"/>
      <c r="P70" s="875"/>
      <c r="Q70" s="876">
        <v>5908</v>
      </c>
      <c r="R70" s="830"/>
      <c r="S70" s="830"/>
      <c r="T70" s="830"/>
      <c r="U70" s="830"/>
      <c r="V70" s="830">
        <v>3386</v>
      </c>
      <c r="W70" s="830"/>
      <c r="X70" s="830"/>
      <c r="Y70" s="830"/>
      <c r="Z70" s="830"/>
      <c r="AA70" s="830">
        <v>2522</v>
      </c>
      <c r="AB70" s="830"/>
      <c r="AC70" s="830"/>
      <c r="AD70" s="830"/>
      <c r="AE70" s="830"/>
      <c r="AF70" s="830">
        <v>2522</v>
      </c>
      <c r="AG70" s="830"/>
      <c r="AH70" s="830"/>
      <c r="AI70" s="830"/>
      <c r="AJ70" s="830"/>
      <c r="AK70" s="830">
        <v>0</v>
      </c>
      <c r="AL70" s="830"/>
      <c r="AM70" s="830"/>
      <c r="AN70" s="830"/>
      <c r="AO70" s="830"/>
      <c r="AP70" s="830" t="s">
        <v>547</v>
      </c>
      <c r="AQ70" s="830"/>
      <c r="AR70" s="830"/>
      <c r="AS70" s="830"/>
      <c r="AT70" s="830"/>
      <c r="AU70" s="830" t="s">
        <v>547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551</v>
      </c>
      <c r="C71" s="874"/>
      <c r="D71" s="874"/>
      <c r="E71" s="874"/>
      <c r="F71" s="874"/>
      <c r="G71" s="874"/>
      <c r="H71" s="874"/>
      <c r="I71" s="874"/>
      <c r="J71" s="874"/>
      <c r="K71" s="874"/>
      <c r="L71" s="874"/>
      <c r="M71" s="874"/>
      <c r="N71" s="874"/>
      <c r="O71" s="874"/>
      <c r="P71" s="875"/>
      <c r="Q71" s="876">
        <v>895</v>
      </c>
      <c r="R71" s="830"/>
      <c r="S71" s="830"/>
      <c r="T71" s="830"/>
      <c r="U71" s="830"/>
      <c r="V71" s="830">
        <v>875</v>
      </c>
      <c r="W71" s="830"/>
      <c r="X71" s="830"/>
      <c r="Y71" s="830"/>
      <c r="Z71" s="830"/>
      <c r="AA71" s="830">
        <v>20</v>
      </c>
      <c r="AB71" s="830"/>
      <c r="AC71" s="830"/>
      <c r="AD71" s="830"/>
      <c r="AE71" s="830"/>
      <c r="AF71" s="830">
        <v>20</v>
      </c>
      <c r="AG71" s="830"/>
      <c r="AH71" s="830"/>
      <c r="AI71" s="830"/>
      <c r="AJ71" s="830"/>
      <c r="AK71" s="830">
        <v>60</v>
      </c>
      <c r="AL71" s="830"/>
      <c r="AM71" s="830"/>
      <c r="AN71" s="830"/>
      <c r="AO71" s="830"/>
      <c r="AP71" s="830" t="s">
        <v>547</v>
      </c>
      <c r="AQ71" s="830"/>
      <c r="AR71" s="830"/>
      <c r="AS71" s="830"/>
      <c r="AT71" s="830"/>
      <c r="AU71" s="830" t="s">
        <v>547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553</v>
      </c>
      <c r="C72" s="874"/>
      <c r="D72" s="874"/>
      <c r="E72" s="874"/>
      <c r="F72" s="874"/>
      <c r="G72" s="874"/>
      <c r="H72" s="874"/>
      <c r="I72" s="874"/>
      <c r="J72" s="874"/>
      <c r="K72" s="874"/>
      <c r="L72" s="874"/>
      <c r="M72" s="874"/>
      <c r="N72" s="874"/>
      <c r="O72" s="874"/>
      <c r="P72" s="875"/>
      <c r="Q72" s="876">
        <v>617</v>
      </c>
      <c r="R72" s="830"/>
      <c r="S72" s="830"/>
      <c r="T72" s="830"/>
      <c r="U72" s="830"/>
      <c r="V72" s="830">
        <v>567</v>
      </c>
      <c r="W72" s="830"/>
      <c r="X72" s="830"/>
      <c r="Y72" s="830"/>
      <c r="Z72" s="830"/>
      <c r="AA72" s="830">
        <v>51</v>
      </c>
      <c r="AB72" s="830"/>
      <c r="AC72" s="830"/>
      <c r="AD72" s="830"/>
      <c r="AE72" s="830"/>
      <c r="AF72" s="830">
        <v>51</v>
      </c>
      <c r="AG72" s="830"/>
      <c r="AH72" s="830"/>
      <c r="AI72" s="830"/>
      <c r="AJ72" s="830"/>
      <c r="AK72" s="830">
        <v>39</v>
      </c>
      <c r="AL72" s="830"/>
      <c r="AM72" s="830"/>
      <c r="AN72" s="830"/>
      <c r="AO72" s="830"/>
      <c r="AP72" s="830" t="s">
        <v>547</v>
      </c>
      <c r="AQ72" s="830"/>
      <c r="AR72" s="830"/>
      <c r="AS72" s="830"/>
      <c r="AT72" s="830"/>
      <c r="AU72" s="830" t="s">
        <v>547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552</v>
      </c>
      <c r="C73" s="874"/>
      <c r="D73" s="874"/>
      <c r="E73" s="874"/>
      <c r="F73" s="874"/>
      <c r="G73" s="874"/>
      <c r="H73" s="874"/>
      <c r="I73" s="874"/>
      <c r="J73" s="874"/>
      <c r="K73" s="874"/>
      <c r="L73" s="874"/>
      <c r="M73" s="874"/>
      <c r="N73" s="874"/>
      <c r="O73" s="874"/>
      <c r="P73" s="875"/>
      <c r="Q73" s="876">
        <v>177493</v>
      </c>
      <c r="R73" s="830"/>
      <c r="S73" s="830"/>
      <c r="T73" s="830"/>
      <c r="U73" s="830"/>
      <c r="V73" s="830">
        <v>175048</v>
      </c>
      <c r="W73" s="830"/>
      <c r="X73" s="830"/>
      <c r="Y73" s="830"/>
      <c r="Z73" s="830"/>
      <c r="AA73" s="830">
        <v>2445</v>
      </c>
      <c r="AB73" s="830"/>
      <c r="AC73" s="830"/>
      <c r="AD73" s="830"/>
      <c r="AE73" s="830"/>
      <c r="AF73" s="830">
        <v>2442</v>
      </c>
      <c r="AG73" s="830"/>
      <c r="AH73" s="830"/>
      <c r="AI73" s="830"/>
      <c r="AJ73" s="830"/>
      <c r="AK73" s="830">
        <v>6094</v>
      </c>
      <c r="AL73" s="830"/>
      <c r="AM73" s="830"/>
      <c r="AN73" s="830"/>
      <c r="AO73" s="830"/>
      <c r="AP73" s="830" t="s">
        <v>547</v>
      </c>
      <c r="AQ73" s="830"/>
      <c r="AR73" s="830"/>
      <c r="AS73" s="830"/>
      <c r="AT73" s="830"/>
      <c r="AU73" s="830" t="s">
        <v>547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554</v>
      </c>
      <c r="C74" s="874"/>
      <c r="D74" s="874"/>
      <c r="E74" s="874"/>
      <c r="F74" s="874"/>
      <c r="G74" s="874"/>
      <c r="H74" s="874"/>
      <c r="I74" s="874"/>
      <c r="J74" s="874"/>
      <c r="K74" s="874"/>
      <c r="L74" s="874"/>
      <c r="M74" s="874"/>
      <c r="N74" s="874"/>
      <c r="O74" s="874"/>
      <c r="P74" s="875"/>
      <c r="Q74" s="876">
        <v>127</v>
      </c>
      <c r="R74" s="830"/>
      <c r="S74" s="830"/>
      <c r="T74" s="830"/>
      <c r="U74" s="830"/>
      <c r="V74" s="830">
        <v>122</v>
      </c>
      <c r="W74" s="830"/>
      <c r="X74" s="830"/>
      <c r="Y74" s="830"/>
      <c r="Z74" s="830"/>
      <c r="AA74" s="830">
        <v>5</v>
      </c>
      <c r="AB74" s="830"/>
      <c r="AC74" s="830"/>
      <c r="AD74" s="830"/>
      <c r="AE74" s="830"/>
      <c r="AF74" s="830">
        <v>5</v>
      </c>
      <c r="AG74" s="830"/>
      <c r="AH74" s="830"/>
      <c r="AI74" s="830"/>
      <c r="AJ74" s="830"/>
      <c r="AK74" s="830">
        <v>10</v>
      </c>
      <c r="AL74" s="830"/>
      <c r="AM74" s="830"/>
      <c r="AN74" s="830"/>
      <c r="AO74" s="830"/>
      <c r="AP74" s="830" t="s">
        <v>547</v>
      </c>
      <c r="AQ74" s="830"/>
      <c r="AR74" s="830"/>
      <c r="AS74" s="830"/>
      <c r="AT74" s="830"/>
      <c r="AU74" s="830" t="s">
        <v>547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4780</v>
      </c>
      <c r="AG88" s="844"/>
      <c r="AH88" s="844"/>
      <c r="AI88" s="844"/>
      <c r="AJ88" s="844"/>
      <c r="AK88" s="841"/>
      <c r="AL88" s="841"/>
      <c r="AM88" s="841"/>
      <c r="AN88" s="841"/>
      <c r="AO88" s="841"/>
      <c r="AP88" s="844">
        <v>9378</v>
      </c>
      <c r="AQ88" s="844"/>
      <c r="AR88" s="844"/>
      <c r="AS88" s="844"/>
      <c r="AT88" s="844"/>
      <c r="AU88" s="844">
        <v>283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15</v>
      </c>
      <c r="CS102" s="852"/>
      <c r="CT102" s="852"/>
      <c r="CU102" s="852"/>
      <c r="CV102" s="891"/>
      <c r="CW102" s="890" t="s">
        <v>558</v>
      </c>
      <c r="CX102" s="852"/>
      <c r="CY102" s="852"/>
      <c r="CZ102" s="852"/>
      <c r="DA102" s="891"/>
      <c r="DB102" s="890" t="s">
        <v>558</v>
      </c>
      <c r="DC102" s="852"/>
      <c r="DD102" s="852"/>
      <c r="DE102" s="852"/>
      <c r="DF102" s="891"/>
      <c r="DG102" s="890" t="s">
        <v>558</v>
      </c>
      <c r="DH102" s="852"/>
      <c r="DI102" s="852"/>
      <c r="DJ102" s="852"/>
      <c r="DK102" s="891"/>
      <c r="DL102" s="890" t="s">
        <v>558</v>
      </c>
      <c r="DM102" s="852"/>
      <c r="DN102" s="852"/>
      <c r="DO102" s="852"/>
      <c r="DP102" s="891"/>
      <c r="DQ102" s="890" t="s">
        <v>558</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294</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294</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294</v>
      </c>
      <c r="DR109" s="893"/>
      <c r="DS109" s="893"/>
      <c r="DT109" s="893"/>
      <c r="DU109" s="894"/>
      <c r="DV109" s="892" t="s">
        <v>409</v>
      </c>
      <c r="DW109" s="893"/>
      <c r="DX109" s="893"/>
      <c r="DY109" s="893"/>
      <c r="DZ109" s="895"/>
    </row>
    <row r="110" spans="1:131" s="230" customFormat="1" ht="26.25" customHeight="1" x14ac:dyDescent="0.15">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129489</v>
      </c>
      <c r="AB110" s="900"/>
      <c r="AC110" s="900"/>
      <c r="AD110" s="900"/>
      <c r="AE110" s="901"/>
      <c r="AF110" s="902">
        <v>124927</v>
      </c>
      <c r="AG110" s="900"/>
      <c r="AH110" s="900"/>
      <c r="AI110" s="900"/>
      <c r="AJ110" s="901"/>
      <c r="AK110" s="902">
        <v>162991</v>
      </c>
      <c r="AL110" s="900"/>
      <c r="AM110" s="900"/>
      <c r="AN110" s="900"/>
      <c r="AO110" s="901"/>
      <c r="AP110" s="903">
        <v>11.5</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1591258</v>
      </c>
      <c r="BR110" s="931"/>
      <c r="BS110" s="931"/>
      <c r="BT110" s="931"/>
      <c r="BU110" s="931"/>
      <c r="BV110" s="931">
        <v>1625622</v>
      </c>
      <c r="BW110" s="931"/>
      <c r="BX110" s="931"/>
      <c r="BY110" s="931"/>
      <c r="BZ110" s="931"/>
      <c r="CA110" s="931">
        <v>1616624</v>
      </c>
      <c r="CB110" s="931"/>
      <c r="CC110" s="931"/>
      <c r="CD110" s="931"/>
      <c r="CE110" s="931"/>
      <c r="CF110" s="944">
        <v>114.1</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v>422132</v>
      </c>
      <c r="BR112" s="926"/>
      <c r="BS112" s="926"/>
      <c r="BT112" s="926"/>
      <c r="BU112" s="926"/>
      <c r="BV112" s="926">
        <v>722597</v>
      </c>
      <c r="BW112" s="926"/>
      <c r="BX112" s="926"/>
      <c r="BY112" s="926"/>
      <c r="BZ112" s="926"/>
      <c r="CA112" s="926">
        <v>406810</v>
      </c>
      <c r="CB112" s="926"/>
      <c r="CC112" s="926"/>
      <c r="CD112" s="926"/>
      <c r="CE112" s="926"/>
      <c r="CF112" s="920">
        <v>28.7</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92921</v>
      </c>
      <c r="AB113" s="938"/>
      <c r="AC113" s="938"/>
      <c r="AD113" s="938"/>
      <c r="AE113" s="939"/>
      <c r="AF113" s="940">
        <v>89691</v>
      </c>
      <c r="AG113" s="938"/>
      <c r="AH113" s="938"/>
      <c r="AI113" s="938"/>
      <c r="AJ113" s="939"/>
      <c r="AK113" s="940">
        <v>82133</v>
      </c>
      <c r="AL113" s="938"/>
      <c r="AM113" s="938"/>
      <c r="AN113" s="938"/>
      <c r="AO113" s="939"/>
      <c r="AP113" s="941">
        <v>5.8</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v>88561</v>
      </c>
      <c r="BR113" s="926"/>
      <c r="BS113" s="926"/>
      <c r="BT113" s="926"/>
      <c r="BU113" s="926"/>
      <c r="BV113" s="926">
        <v>161738</v>
      </c>
      <c r="BW113" s="926"/>
      <c r="BX113" s="926"/>
      <c r="BY113" s="926"/>
      <c r="BZ113" s="926"/>
      <c r="CA113" s="926">
        <v>282713</v>
      </c>
      <c r="CB113" s="926"/>
      <c r="CC113" s="926"/>
      <c r="CD113" s="926"/>
      <c r="CE113" s="926"/>
      <c r="CF113" s="920">
        <v>19.899999999999999</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18859</v>
      </c>
      <c r="AB114" s="959"/>
      <c r="AC114" s="959"/>
      <c r="AD114" s="959"/>
      <c r="AE114" s="960"/>
      <c r="AF114" s="961">
        <v>16721</v>
      </c>
      <c r="AG114" s="959"/>
      <c r="AH114" s="959"/>
      <c r="AI114" s="959"/>
      <c r="AJ114" s="960"/>
      <c r="AK114" s="961">
        <v>16115</v>
      </c>
      <c r="AL114" s="959"/>
      <c r="AM114" s="959"/>
      <c r="AN114" s="959"/>
      <c r="AO114" s="960"/>
      <c r="AP114" s="962">
        <v>1.1000000000000001</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323287</v>
      </c>
      <c r="BR114" s="926"/>
      <c r="BS114" s="926"/>
      <c r="BT114" s="926"/>
      <c r="BU114" s="926"/>
      <c r="BV114" s="926">
        <v>307538</v>
      </c>
      <c r="BW114" s="926"/>
      <c r="BX114" s="926"/>
      <c r="BY114" s="926"/>
      <c r="BZ114" s="926"/>
      <c r="CA114" s="926">
        <v>315288</v>
      </c>
      <c r="CB114" s="926"/>
      <c r="CC114" s="926"/>
      <c r="CD114" s="926"/>
      <c r="CE114" s="926"/>
      <c r="CF114" s="920">
        <v>22.2</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151</v>
      </c>
      <c r="AB116" s="959"/>
      <c r="AC116" s="959"/>
      <c r="AD116" s="959"/>
      <c r="AE116" s="960"/>
      <c r="AF116" s="961">
        <v>308</v>
      </c>
      <c r="AG116" s="959"/>
      <c r="AH116" s="959"/>
      <c r="AI116" s="959"/>
      <c r="AJ116" s="960"/>
      <c r="AK116" s="961">
        <v>778</v>
      </c>
      <c r="AL116" s="959"/>
      <c r="AM116" s="959"/>
      <c r="AN116" s="959"/>
      <c r="AO116" s="960"/>
      <c r="AP116" s="962">
        <v>0.1</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241420</v>
      </c>
      <c r="AB117" s="979"/>
      <c r="AC117" s="979"/>
      <c r="AD117" s="979"/>
      <c r="AE117" s="980"/>
      <c r="AF117" s="981">
        <v>231647</v>
      </c>
      <c r="AG117" s="979"/>
      <c r="AH117" s="979"/>
      <c r="AI117" s="979"/>
      <c r="AJ117" s="980"/>
      <c r="AK117" s="981">
        <v>262017</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294</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439</v>
      </c>
      <c r="BP119" s="1005"/>
      <c r="BQ119" s="999">
        <v>2425238</v>
      </c>
      <c r="BR119" s="1000"/>
      <c r="BS119" s="1000"/>
      <c r="BT119" s="1000"/>
      <c r="BU119" s="1000"/>
      <c r="BV119" s="1000">
        <v>2817495</v>
      </c>
      <c r="BW119" s="1000"/>
      <c r="BX119" s="1000"/>
      <c r="BY119" s="1000"/>
      <c r="BZ119" s="1000"/>
      <c r="CA119" s="1000">
        <v>2621435</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2087891</v>
      </c>
      <c r="BR120" s="931"/>
      <c r="BS120" s="931"/>
      <c r="BT120" s="931"/>
      <c r="BU120" s="931"/>
      <c r="BV120" s="931">
        <v>2386237</v>
      </c>
      <c r="BW120" s="931"/>
      <c r="BX120" s="931"/>
      <c r="BY120" s="931"/>
      <c r="BZ120" s="931"/>
      <c r="CA120" s="931">
        <v>2430333</v>
      </c>
      <c r="CB120" s="931"/>
      <c r="CC120" s="931"/>
      <c r="CD120" s="931"/>
      <c r="CE120" s="931"/>
      <c r="CF120" s="944">
        <v>171.5</v>
      </c>
      <c r="CG120" s="945"/>
      <c r="CH120" s="945"/>
      <c r="CI120" s="945"/>
      <c r="CJ120" s="945"/>
      <c r="CK120" s="1006" t="s">
        <v>443</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300097</v>
      </c>
      <c r="DH120" s="931"/>
      <c r="DI120" s="931"/>
      <c r="DJ120" s="931"/>
      <c r="DK120" s="931"/>
      <c r="DL120" s="931">
        <v>591525</v>
      </c>
      <c r="DM120" s="931"/>
      <c r="DN120" s="931"/>
      <c r="DO120" s="931"/>
      <c r="DP120" s="931"/>
      <c r="DQ120" s="931">
        <v>293750</v>
      </c>
      <c r="DR120" s="931"/>
      <c r="DS120" s="931"/>
      <c r="DT120" s="931"/>
      <c r="DU120" s="931"/>
      <c r="DV120" s="932">
        <v>20.7</v>
      </c>
      <c r="DW120" s="932"/>
      <c r="DX120" s="932"/>
      <c r="DY120" s="932"/>
      <c r="DZ120" s="933"/>
    </row>
    <row r="121" spans="1:130" s="230" customFormat="1" ht="26.25" customHeight="1" x14ac:dyDescent="0.15">
      <c r="A121" s="1057"/>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143</v>
      </c>
      <c r="CQ121" s="1020"/>
      <c r="CR121" s="1020"/>
      <c r="CS121" s="1020"/>
      <c r="CT121" s="1020"/>
      <c r="CU121" s="1020"/>
      <c r="CV121" s="1020"/>
      <c r="CW121" s="1020"/>
      <c r="CX121" s="1020"/>
      <c r="CY121" s="1020"/>
      <c r="CZ121" s="1020"/>
      <c r="DA121" s="1020"/>
      <c r="DB121" s="1020"/>
      <c r="DC121" s="1020"/>
      <c r="DD121" s="1020"/>
      <c r="DE121" s="1020"/>
      <c r="DF121" s="1021"/>
      <c r="DG121" s="925">
        <v>122035</v>
      </c>
      <c r="DH121" s="926"/>
      <c r="DI121" s="926"/>
      <c r="DJ121" s="926"/>
      <c r="DK121" s="926"/>
      <c r="DL121" s="926">
        <v>131072</v>
      </c>
      <c r="DM121" s="926"/>
      <c r="DN121" s="926"/>
      <c r="DO121" s="926"/>
      <c r="DP121" s="926"/>
      <c r="DQ121" s="926">
        <v>113060</v>
      </c>
      <c r="DR121" s="926"/>
      <c r="DS121" s="926"/>
      <c r="DT121" s="926"/>
      <c r="DU121" s="926"/>
      <c r="DV121" s="927">
        <v>8</v>
      </c>
      <c r="DW121" s="927"/>
      <c r="DX121" s="927"/>
      <c r="DY121" s="927"/>
      <c r="DZ121" s="928"/>
    </row>
    <row r="122" spans="1:130" s="230" customFormat="1" ht="26.25" customHeight="1" x14ac:dyDescent="0.15">
      <c r="A122" s="1057"/>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1853736</v>
      </c>
      <c r="BR122" s="1000"/>
      <c r="BS122" s="1000"/>
      <c r="BT122" s="1000"/>
      <c r="BU122" s="1000"/>
      <c r="BV122" s="1000">
        <v>1863400</v>
      </c>
      <c r="BW122" s="1000"/>
      <c r="BX122" s="1000"/>
      <c r="BY122" s="1000"/>
      <c r="BZ122" s="1000"/>
      <c r="CA122" s="1000">
        <v>1637048</v>
      </c>
      <c r="CB122" s="1000"/>
      <c r="CC122" s="1000"/>
      <c r="CD122" s="1000"/>
      <c r="CE122" s="1000"/>
      <c r="CF122" s="1017">
        <v>115.5</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447</v>
      </c>
      <c r="BP123" s="1005"/>
      <c r="BQ123" s="1063">
        <v>3941627</v>
      </c>
      <c r="BR123" s="1064"/>
      <c r="BS123" s="1064"/>
      <c r="BT123" s="1064"/>
      <c r="BU123" s="1064"/>
      <c r="BV123" s="1064">
        <v>4249637</v>
      </c>
      <c r="BW123" s="1064"/>
      <c r="BX123" s="1064"/>
      <c r="BY123" s="1064"/>
      <c r="BZ123" s="1064"/>
      <c r="CA123" s="1064">
        <v>4067381</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454</v>
      </c>
      <c r="AY127" s="1032"/>
      <c r="AZ127" s="1032"/>
      <c r="BA127" s="1032"/>
      <c r="BB127" s="1032"/>
      <c r="BC127" s="1032"/>
      <c r="BD127" s="1032"/>
      <c r="BE127" s="1033"/>
      <c r="BF127" s="1034" t="s">
        <v>455</v>
      </c>
      <c r="BG127" s="1032"/>
      <c r="BH127" s="1032"/>
      <c r="BI127" s="1032"/>
      <c r="BJ127" s="1032"/>
      <c r="BK127" s="1032"/>
      <c r="BL127" s="1033"/>
      <c r="BM127" s="1034" t="s">
        <v>456</v>
      </c>
      <c r="BN127" s="1032"/>
      <c r="BO127" s="1032"/>
      <c r="BP127" s="1032"/>
      <c r="BQ127" s="1032"/>
      <c r="BR127" s="1032"/>
      <c r="BS127" s="1033"/>
      <c r="BT127" s="1034" t="s">
        <v>457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459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460</v>
      </c>
      <c r="X128" s="1043"/>
      <c r="Y128" s="1043"/>
      <c r="Z128" s="1044"/>
      <c r="AA128" s="1045" t="s">
        <v>122</v>
      </c>
      <c r="AB128" s="1046"/>
      <c r="AC128" s="1046"/>
      <c r="AD128" s="1046"/>
      <c r="AE128" s="1047"/>
      <c r="AF128" s="1048" t="s">
        <v>122</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461</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462</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1667663</v>
      </c>
      <c r="AB129" s="959"/>
      <c r="AC129" s="959"/>
      <c r="AD129" s="959"/>
      <c r="AE129" s="960"/>
      <c r="AF129" s="961">
        <v>1586987</v>
      </c>
      <c r="AG129" s="959"/>
      <c r="AH129" s="959"/>
      <c r="AI129" s="959"/>
      <c r="AJ129" s="960"/>
      <c r="AK129" s="961">
        <v>1583901</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189974</v>
      </c>
      <c r="AB130" s="959"/>
      <c r="AC130" s="959"/>
      <c r="AD130" s="959"/>
      <c r="AE130" s="960"/>
      <c r="AF130" s="961">
        <v>179171</v>
      </c>
      <c r="AG130" s="959"/>
      <c r="AH130" s="959"/>
      <c r="AI130" s="959"/>
      <c r="AJ130" s="960"/>
      <c r="AK130" s="961">
        <v>166756</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4.5999999999999996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1477689</v>
      </c>
      <c r="AB131" s="986"/>
      <c r="AC131" s="986"/>
      <c r="AD131" s="986"/>
      <c r="AE131" s="987"/>
      <c r="AF131" s="985">
        <v>1407816</v>
      </c>
      <c r="AG131" s="986"/>
      <c r="AH131" s="986"/>
      <c r="AI131" s="986"/>
      <c r="AJ131" s="987"/>
      <c r="AK131" s="985">
        <v>1417145</v>
      </c>
      <c r="AL131" s="986"/>
      <c r="AM131" s="986"/>
      <c r="AN131" s="986"/>
      <c r="AO131" s="987"/>
      <c r="AP131" s="1110"/>
      <c r="AQ131" s="1111"/>
      <c r="AR131" s="1111"/>
      <c r="AS131" s="1111"/>
      <c r="AT131" s="1112"/>
      <c r="AU131" s="233"/>
      <c r="AV131" s="233"/>
      <c r="AW131" s="233"/>
      <c r="AX131" s="1083" t="s">
        <v>469</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3.4815174230000001</v>
      </c>
      <c r="AB132" s="1097"/>
      <c r="AC132" s="1097"/>
      <c r="AD132" s="1097"/>
      <c r="AE132" s="1098"/>
      <c r="AF132" s="1099">
        <v>3.72747575</v>
      </c>
      <c r="AG132" s="1097"/>
      <c r="AH132" s="1097"/>
      <c r="AI132" s="1097"/>
      <c r="AJ132" s="1098"/>
      <c r="AK132" s="1099">
        <v>6.7220362070000004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5.0999999999999996</v>
      </c>
      <c r="AB133" s="1080"/>
      <c r="AC133" s="1080"/>
      <c r="AD133" s="1080"/>
      <c r="AE133" s="1081"/>
      <c r="AF133" s="1079">
        <v>4.2</v>
      </c>
      <c r="AG133" s="1080"/>
      <c r="AH133" s="1080"/>
      <c r="AI133" s="1080"/>
      <c r="AJ133" s="1081"/>
      <c r="AK133" s="1079">
        <v>4.5999999999999996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hH5dlNe05KVqRtBYZTdcy+yiv3Z+0QbOclpD+LkQn7PMf2dJ/jzABuFRiZpOXzZt4OK7mYsuQxRnwd5Iczz7g==" saltValue="+MMu3Bs/v8a/suXPIHdX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i+tYuFuzzQZwBwLC4JIXWNvoQg9vYkliKT4DFpKpmFMsAiNztx6EXbbCRyKJVmtQFdKfpnn10OvmaAIxMHiCQ==" saltValue="NALoGnENNiK2SOTlzQyp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WNWVKLKVZWPiBgKiBJj04LBR5vYJOvrsHGblEf2JDeaVRwYCgadMjxkeSmmLWGx9lJF8QzthGs001olz/XQcA==" saltValue="9g333cwK6VLP/2b7pUO4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370826</v>
      </c>
      <c r="AP9" s="281">
        <v>216731</v>
      </c>
      <c r="AQ9" s="282">
        <v>243450</v>
      </c>
      <c r="AR9" s="283">
        <v>-11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189366</v>
      </c>
      <c r="AP10" s="284">
        <v>110676</v>
      </c>
      <c r="AQ10" s="285">
        <v>36828</v>
      </c>
      <c r="AR10" s="286">
        <v>200.5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v>7277</v>
      </c>
      <c r="AP11" s="284">
        <v>4253</v>
      </c>
      <c r="AQ11" s="285">
        <v>2575</v>
      </c>
      <c r="AR11" s="286">
        <v>65.2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484</v>
      </c>
      <c r="AL12" s="1117"/>
      <c r="AM12" s="1117"/>
      <c r="AN12" s="1118"/>
      <c r="AO12" s="284" t="s">
        <v>485</v>
      </c>
      <c r="AP12" s="284" t="s">
        <v>485</v>
      </c>
      <c r="AQ12" s="285" t="s">
        <v>485</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44525</v>
      </c>
      <c r="AP13" s="284">
        <v>26023</v>
      </c>
      <c r="AQ13" s="285">
        <v>11862</v>
      </c>
      <c r="AR13" s="286">
        <v>119.4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v>14753</v>
      </c>
      <c r="AP14" s="284">
        <v>8622</v>
      </c>
      <c r="AQ14" s="285">
        <v>4647</v>
      </c>
      <c r="AR14" s="286">
        <v>85.5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-21195</v>
      </c>
      <c r="AP15" s="284">
        <v>-12387</v>
      </c>
      <c r="AQ15" s="285">
        <v>-13358</v>
      </c>
      <c r="AR15" s="286">
        <v>-7.3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605552</v>
      </c>
      <c r="AP16" s="284">
        <v>353917</v>
      </c>
      <c r="AQ16" s="285">
        <v>286004</v>
      </c>
      <c r="AR16" s="286">
        <v>23.7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23.96</v>
      </c>
      <c r="AP21" s="298">
        <v>24.25</v>
      </c>
      <c r="AQ21" s="299">
        <v>-0.28999999999999998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93.8</v>
      </c>
      <c r="AP22" s="303">
        <v>95.4</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162991</v>
      </c>
      <c r="AP32" s="312">
        <v>95261</v>
      </c>
      <c r="AQ32" s="313">
        <v>167387</v>
      </c>
      <c r="AR32" s="314">
        <v>-43.1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485</v>
      </c>
      <c r="AP34" s="312" t="s">
        <v>485</v>
      </c>
      <c r="AQ34" s="313">
        <v>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v>82133</v>
      </c>
      <c r="AP35" s="312">
        <v>48003</v>
      </c>
      <c r="AQ35" s="313">
        <v>34589</v>
      </c>
      <c r="AR35" s="314">
        <v>38.799999999999997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v>16115</v>
      </c>
      <c r="AP36" s="312">
        <v>9418</v>
      </c>
      <c r="AQ36" s="313">
        <v>2508</v>
      </c>
      <c r="AR36" s="314">
        <v>275.5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t="s">
        <v>485</v>
      </c>
      <c r="AP37" s="312" t="s">
        <v>485</v>
      </c>
      <c r="AQ37" s="313">
        <v>1525</v>
      </c>
      <c r="AR37" s="314" t="s">
        <v>485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v>778</v>
      </c>
      <c r="AP38" s="315">
        <v>455</v>
      </c>
      <c r="AQ38" s="316">
        <v>44</v>
      </c>
      <c r="AR38" s="304">
        <v>934.1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t="s">
        <v>485</v>
      </c>
      <c r="AP39" s="312" t="s">
        <v>485</v>
      </c>
      <c r="AQ39" s="313">
        <v>-7489</v>
      </c>
      <c r="AR39" s="314" t="s">
        <v>485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-166756</v>
      </c>
      <c r="AP40" s="312">
        <v>-97461</v>
      </c>
      <c r="AQ40" s="313">
        <v>-138932</v>
      </c>
      <c r="AR40" s="314">
        <v>-29.8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95261</v>
      </c>
      <c r="AP41" s="312">
        <v>55676</v>
      </c>
      <c r="AQ41" s="313">
        <v>59636</v>
      </c>
      <c r="AR41" s="314">
        <v>-6.6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321719</v>
      </c>
      <c r="AN51" s="334">
        <v>164142</v>
      </c>
      <c r="AO51" s="335">
        <v>3.7</v>
      </c>
      <c r="AP51" s="336">
        <v>268375</v>
      </c>
      <c r="AQ51" s="337">
        <v>-1.2</v>
      </c>
      <c r="AR51" s="338">
        <v>4.9000000000000004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222747</v>
      </c>
      <c r="AN52" s="342">
        <v>113646</v>
      </c>
      <c r="AO52" s="343">
        <v>3.5</v>
      </c>
      <c r="AP52" s="344">
        <v>119602</v>
      </c>
      <c r="AQ52" s="345">
        <v>1.5</v>
      </c>
      <c r="AR52" s="346">
        <v>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843496</v>
      </c>
      <c r="AN53" s="334">
        <v>441159</v>
      </c>
      <c r="AO53" s="335">
        <v>168.8</v>
      </c>
      <c r="AP53" s="336">
        <v>301035</v>
      </c>
      <c r="AQ53" s="337">
        <v>12.2</v>
      </c>
      <c r="AR53" s="338">
        <v>156.6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431478</v>
      </c>
      <c r="AN54" s="342">
        <v>225668</v>
      </c>
      <c r="AO54" s="343">
        <v>98.6</v>
      </c>
      <c r="AP54" s="344">
        <v>154376</v>
      </c>
      <c r="AQ54" s="345">
        <v>29.1</v>
      </c>
      <c r="AR54" s="346">
        <v>69.5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225666</v>
      </c>
      <c r="AN55" s="334">
        <v>123653</v>
      </c>
      <c r="AO55" s="335">
        <v>-72</v>
      </c>
      <c r="AP55" s="336">
        <v>277467</v>
      </c>
      <c r="AQ55" s="337">
        <v>-7.8</v>
      </c>
      <c r="AR55" s="338">
        <v>-64.2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130179</v>
      </c>
      <c r="AN56" s="342">
        <v>71331</v>
      </c>
      <c r="AO56" s="343">
        <v>-68.400000000000006</v>
      </c>
      <c r="AP56" s="344">
        <v>128378</v>
      </c>
      <c r="AQ56" s="345">
        <v>-16.8</v>
      </c>
      <c r="AR56" s="346">
        <v>-51.6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241156</v>
      </c>
      <c r="AN57" s="334">
        <v>139075</v>
      </c>
      <c r="AO57" s="335">
        <v>12.5</v>
      </c>
      <c r="AP57" s="336">
        <v>282256</v>
      </c>
      <c r="AQ57" s="337">
        <v>1.7</v>
      </c>
      <c r="AR57" s="338">
        <v>10.8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138618</v>
      </c>
      <c r="AN58" s="342">
        <v>79941</v>
      </c>
      <c r="AO58" s="343">
        <v>12.1</v>
      </c>
      <c r="AP58" s="344">
        <v>145453</v>
      </c>
      <c r="AQ58" s="345">
        <v>13.3</v>
      </c>
      <c r="AR58" s="346">
        <v>-1.2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320635</v>
      </c>
      <c r="AN59" s="334">
        <v>187396</v>
      </c>
      <c r="AO59" s="335">
        <v>34.700000000000003</v>
      </c>
      <c r="AP59" s="336">
        <v>295341</v>
      </c>
      <c r="AQ59" s="337">
        <v>4.5999999999999996</v>
      </c>
      <c r="AR59" s="338">
        <v>30.1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220886</v>
      </c>
      <c r="AN60" s="342">
        <v>129098</v>
      </c>
      <c r="AO60" s="343">
        <v>61.5</v>
      </c>
      <c r="AP60" s="344">
        <v>137402</v>
      </c>
      <c r="AQ60" s="345">
        <v>-5.5</v>
      </c>
      <c r="AR60" s="346">
        <v>67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390534</v>
      </c>
      <c r="AN61" s="349">
        <v>211085</v>
      </c>
      <c r="AO61" s="350">
        <v>29.5</v>
      </c>
      <c r="AP61" s="351">
        <v>284895</v>
      </c>
      <c r="AQ61" s="352">
        <v>1.9</v>
      </c>
      <c r="AR61" s="338">
        <v>27.6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228782</v>
      </c>
      <c r="AN62" s="342">
        <v>123937</v>
      </c>
      <c r="AO62" s="343">
        <v>21.5</v>
      </c>
      <c r="AP62" s="344">
        <v>137042</v>
      </c>
      <c r="AQ62" s="345">
        <v>4.3</v>
      </c>
      <c r="AR62" s="346">
        <v>17.2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BL+0Iol32nZG2Fip4iwpTXClmB0ZQXhLH2CCgE0GLSesRhnDw6NIW2aSZBgzWrrSgdwgrJh+pxmhEzz661wPA==" saltValue="a1p9NUzgA+tdT4QK9ZM/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3" zoomScaleNormal="93"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1" spans="125:125" ht="13.5" hidden="1" customHeight="1" x14ac:dyDescent="0.15">
      <c r="DU121" s="259"/>
    </row>
  </sheetData>
  <sheetProtection algorithmName="SHA-512" hashValue="GZNGtfzrJNlKa+5BTe3xPh9HV0HD+w4zyzeUF6l82rTuVna1wnWPkPslrocZmVb+yisp93tjhg7ngXDmXVNrNw==" saltValue="GOudk2X0i4TJE3OCNvUt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7TbXu3GA5I4ZHBRnVTix5qSN7+gw5NCS8KR00wZz7npFcmeOxJuF9hcPABWz96zmq1J7av297KHQBFUUk3DrAw==" saltValue="PRSsOw+wkThuEy59OkQy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47.63</v>
      </c>
      <c r="G47" s="12">
        <v>47.3</v>
      </c>
      <c r="H47" s="12">
        <v>49.49</v>
      </c>
      <c r="I47" s="12">
        <v>58.3</v>
      </c>
      <c r="J47" s="13">
        <v>61.6</v>
      </c>
    </row>
    <row r="48" spans="2:10" ht="57.75" customHeight="1" x14ac:dyDescent="0.15">
      <c r="B48" s="14"/>
      <c r="C48" s="1141" t="s">
        <v>4</v>
      </c>
      <c r="D48" s="1141"/>
      <c r="E48" s="1142"/>
      <c r="F48" s="15">
        <v>3.35</v>
      </c>
      <c r="G48" s="16">
        <v>3.41</v>
      </c>
      <c r="H48" s="16">
        <v>6.76</v>
      </c>
      <c r="I48" s="16">
        <v>5.44</v>
      </c>
      <c r="J48" s="17">
        <v>4.01</v>
      </c>
    </row>
    <row r="49" spans="2:10" ht="57.75" customHeight="1" thickBot="1" x14ac:dyDescent="0.2">
      <c r="B49" s="18"/>
      <c r="C49" s="1143" t="s">
        <v>5</v>
      </c>
      <c r="D49" s="1143"/>
      <c r="E49" s="1144"/>
      <c r="F49" s="19" t="s">
        <v>528</v>
      </c>
      <c r="G49" s="20">
        <v>1.01</v>
      </c>
      <c r="H49" s="20">
        <v>9.4</v>
      </c>
      <c r="I49" s="20">
        <v>4.63</v>
      </c>
      <c r="J49" s="21">
        <v>1.74</v>
      </c>
    </row>
    <row r="50" spans="2:10" x14ac:dyDescent="0.15"/>
  </sheetData>
  <sheetProtection algorithmName="SHA-512" hashValue="Rkme4pz+ToQ8yY6bgB0K9/dkEDIdTIII0WzjzB1bp5OldAbSkuXrHGYVKzodPu+OIf4ZQeRjTNwwsGsEG9EfHw==" saltValue="/iw35JdWXDtorpFWmH5l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529</v>
      </c>
      <c r="D34" s="1151"/>
      <c r="E34" s="1152"/>
      <c r="F34" s="32">
        <v>0</v>
      </c>
      <c r="G34" s="33">
        <v>0</v>
      </c>
      <c r="H34" s="33">
        <v>0</v>
      </c>
      <c r="I34" s="33">
        <v>0</v>
      </c>
      <c r="J34" s="34" t="s">
        <v>530</v>
      </c>
      <c r="K34" s="22"/>
      <c r="L34" s="22"/>
      <c r="M34" s="22"/>
      <c r="N34" s="22"/>
      <c r="O34" s="22"/>
      <c r="P34" s="22"/>
    </row>
    <row r="35" spans="1:16" ht="39" customHeight="1" x14ac:dyDescent="0.15">
      <c r="A35" s="22"/>
      <c r="B35" s="35"/>
      <c r="C35" s="1145" t="s">
        <v>531</v>
      </c>
      <c r="D35" s="1146"/>
      <c r="E35" s="1147"/>
      <c r="F35" s="36">
        <v>3.35</v>
      </c>
      <c r="G35" s="37">
        <v>3.4</v>
      </c>
      <c r="H35" s="37">
        <v>6.75</v>
      </c>
      <c r="I35" s="37">
        <v>5.43</v>
      </c>
      <c r="J35" s="38">
        <v>4</v>
      </c>
      <c r="K35" s="22"/>
      <c r="L35" s="22"/>
      <c r="M35" s="22"/>
      <c r="N35" s="22"/>
      <c r="O35" s="22"/>
      <c r="P35" s="22"/>
    </row>
    <row r="36" spans="1:16" ht="39" customHeight="1" x14ac:dyDescent="0.15">
      <c r="A36" s="22"/>
      <c r="B36" s="35"/>
      <c r="C36" s="1145" t="s">
        <v>532</v>
      </c>
      <c r="D36" s="1146"/>
      <c r="E36" s="1147"/>
      <c r="F36" s="36">
        <v>0.49</v>
      </c>
      <c r="G36" s="37">
        <v>0.91</v>
      </c>
      <c r="H36" s="37">
        <v>1.54</v>
      </c>
      <c r="I36" s="37">
        <v>0.78</v>
      </c>
      <c r="J36" s="38">
        <v>0.55000000000000004</v>
      </c>
      <c r="K36" s="22"/>
      <c r="L36" s="22"/>
      <c r="M36" s="22"/>
      <c r="N36" s="22"/>
      <c r="O36" s="22"/>
      <c r="P36" s="22"/>
    </row>
    <row r="37" spans="1:16" ht="39" customHeight="1" x14ac:dyDescent="0.15">
      <c r="A37" s="22"/>
      <c r="B37" s="35"/>
      <c r="C37" s="1145" t="s">
        <v>533</v>
      </c>
      <c r="D37" s="1146"/>
      <c r="E37" s="1147"/>
      <c r="F37" s="36">
        <v>0</v>
      </c>
      <c r="G37" s="37">
        <v>0</v>
      </c>
      <c r="H37" s="37">
        <v>0</v>
      </c>
      <c r="I37" s="37">
        <v>0.01</v>
      </c>
      <c r="J37" s="38">
        <v>0.01</v>
      </c>
      <c r="K37" s="22"/>
      <c r="L37" s="22"/>
      <c r="M37" s="22"/>
      <c r="N37" s="22"/>
      <c r="O37" s="22"/>
      <c r="P37" s="22"/>
    </row>
    <row r="38" spans="1:16" ht="39" customHeight="1" x14ac:dyDescent="0.15">
      <c r="A38" s="22"/>
      <c r="B38" s="35"/>
      <c r="C38" s="1145" t="s">
        <v>534</v>
      </c>
      <c r="D38" s="1146"/>
      <c r="E38" s="1147"/>
      <c r="F38" s="36">
        <v>1.37</v>
      </c>
      <c r="G38" s="37">
        <v>2.02</v>
      </c>
      <c r="H38" s="37">
        <v>1.41</v>
      </c>
      <c r="I38" s="37">
        <v>0.41</v>
      </c>
      <c r="J38" s="38">
        <v>0</v>
      </c>
      <c r="K38" s="22"/>
      <c r="L38" s="22"/>
      <c r="M38" s="22"/>
      <c r="N38" s="22"/>
      <c r="O38" s="22"/>
      <c r="P38" s="22"/>
    </row>
    <row r="39" spans="1:16" ht="39" customHeight="1" x14ac:dyDescent="0.15">
      <c r="A39" s="22"/>
      <c r="B39" s="35"/>
      <c r="C39" s="1145" t="s">
        <v>535</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536</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537</v>
      </c>
      <c r="D43" s="1149"/>
      <c r="E43" s="1150"/>
      <c r="F43" s="41" t="s">
        <v>485</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TLDPyF0DwMzHEeHTVTseWPMmeIawkzZpD2+gzwdG8hsFAnOPxvX9M7E0U9EL7E0o6mzx6vOSGZ7C68Y2ItH6w==" saltValue="lIV07AvHgeHc0YOb0XzO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180</v>
      </c>
      <c r="L45" s="60">
        <v>160</v>
      </c>
      <c r="M45" s="60">
        <v>129</v>
      </c>
      <c r="N45" s="60">
        <v>125</v>
      </c>
      <c r="O45" s="61">
        <v>163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15">
      <c r="A48" s="48"/>
      <c r="B48" s="1155"/>
      <c r="C48" s="1156"/>
      <c r="D48" s="62"/>
      <c r="E48" s="1161" t="s">
        <v>13</v>
      </c>
      <c r="F48" s="1161"/>
      <c r="G48" s="1161"/>
      <c r="H48" s="1161"/>
      <c r="I48" s="1161"/>
      <c r="J48" s="1162"/>
      <c r="K48" s="63">
        <v>109</v>
      </c>
      <c r="L48" s="64">
        <v>106</v>
      </c>
      <c r="M48" s="64">
        <v>93</v>
      </c>
      <c r="N48" s="64">
        <v>90</v>
      </c>
      <c r="O48" s="65">
        <v>82</v>
      </c>
      <c r="P48" s="48"/>
      <c r="Q48" s="48"/>
      <c r="R48" s="48"/>
      <c r="S48" s="48"/>
      <c r="T48" s="48"/>
      <c r="U48" s="48"/>
    </row>
    <row r="49" spans="1:21" ht="30.75" customHeight="1" x14ac:dyDescent="0.15">
      <c r="A49" s="48"/>
      <c r="B49" s="1155"/>
      <c r="C49" s="1156"/>
      <c r="D49" s="62"/>
      <c r="E49" s="1161" t="s">
        <v>14</v>
      </c>
      <c r="F49" s="1161"/>
      <c r="G49" s="1161"/>
      <c r="H49" s="1161"/>
      <c r="I49" s="1161"/>
      <c r="J49" s="1162"/>
      <c r="K49" s="63">
        <v>27</v>
      </c>
      <c r="L49" s="64">
        <v>25</v>
      </c>
      <c r="M49" s="64">
        <v>19</v>
      </c>
      <c r="N49" s="64">
        <v>17</v>
      </c>
      <c r="O49" s="65">
        <v>16</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485</v>
      </c>
      <c r="L50" s="64" t="s">
        <v>485</v>
      </c>
      <c r="M50" s="64" t="s">
        <v>485</v>
      </c>
      <c r="N50" s="64" t="s">
        <v>485</v>
      </c>
      <c r="O50" s="65" t="s">
        <v>485</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1</v>
      </c>
      <c r="M51" s="64">
        <v>0</v>
      </c>
      <c r="N51" s="64">
        <v>0</v>
      </c>
      <c r="O51" s="65">
        <v>1</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235</v>
      </c>
      <c r="L52" s="64">
        <v>220</v>
      </c>
      <c r="M52" s="64">
        <v>190</v>
      </c>
      <c r="N52" s="64">
        <v>179</v>
      </c>
      <c r="O52" s="65">
        <v>167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81</v>
      </c>
      <c r="L53" s="69">
        <v>72</v>
      </c>
      <c r="M53" s="69">
        <v>51</v>
      </c>
      <c r="N53" s="69">
        <v>53</v>
      </c>
      <c r="O53" s="70">
        <v>95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prLeX0jjrmpUqFK2dtmGtZRoMHLrytVCUNKcOmLIcYacF8E9yZSemJfZuJDX0aMNeF0E+Y13Qw3g48QBmhxJg==" saltValue="AHs0lUQKyd3zCRlnesGJT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84" t="s">
        <v>30</v>
      </c>
      <c r="C41" s="1185"/>
      <c r="D41" s="105"/>
      <c r="E41" s="1190" t="s">
        <v>31</v>
      </c>
      <c r="F41" s="1190"/>
      <c r="G41" s="1190"/>
      <c r="H41" s="1191"/>
      <c r="I41" s="355">
        <v>1269</v>
      </c>
      <c r="J41" s="356">
        <v>1628</v>
      </c>
      <c r="K41" s="356">
        <v>1591</v>
      </c>
      <c r="L41" s="356">
        <v>1626</v>
      </c>
      <c r="M41" s="357">
        <v>1617</v>
      </c>
    </row>
    <row r="42" spans="2:13" ht="27.75" customHeight="1" x14ac:dyDescent="0.15">
      <c r="B42" s="1186"/>
      <c r="C42" s="1187"/>
      <c r="D42" s="106"/>
      <c r="E42" s="1192" t="s">
        <v>32</v>
      </c>
      <c r="F42" s="1192"/>
      <c r="G42" s="1192"/>
      <c r="H42" s="1193"/>
      <c r="I42" s="358" t="s">
        <v>485</v>
      </c>
      <c r="J42" s="359" t="s">
        <v>485</v>
      </c>
      <c r="K42" s="359" t="s">
        <v>485</v>
      </c>
      <c r="L42" s="359" t="s">
        <v>485</v>
      </c>
      <c r="M42" s="360" t="s">
        <v>485</v>
      </c>
    </row>
    <row r="43" spans="2:13" ht="27.75" customHeight="1" x14ac:dyDescent="0.15">
      <c r="B43" s="1186"/>
      <c r="C43" s="1187"/>
      <c r="D43" s="106"/>
      <c r="E43" s="1192" t="s">
        <v>33</v>
      </c>
      <c r="F43" s="1192"/>
      <c r="G43" s="1192"/>
      <c r="H43" s="1193"/>
      <c r="I43" s="358">
        <v>432</v>
      </c>
      <c r="J43" s="359">
        <v>406</v>
      </c>
      <c r="K43" s="359">
        <v>422</v>
      </c>
      <c r="L43" s="359">
        <v>723</v>
      </c>
      <c r="M43" s="360">
        <v>407</v>
      </c>
    </row>
    <row r="44" spans="2:13" ht="27.75" customHeight="1" x14ac:dyDescent="0.15">
      <c r="B44" s="1186"/>
      <c r="C44" s="1187"/>
      <c r="D44" s="106"/>
      <c r="E44" s="1192" t="s">
        <v>34</v>
      </c>
      <c r="F44" s="1192"/>
      <c r="G44" s="1192"/>
      <c r="H44" s="1193"/>
      <c r="I44" s="358">
        <v>122</v>
      </c>
      <c r="J44" s="359">
        <v>99</v>
      </c>
      <c r="K44" s="359">
        <v>89</v>
      </c>
      <c r="L44" s="359">
        <v>162</v>
      </c>
      <c r="M44" s="360">
        <v>283</v>
      </c>
    </row>
    <row r="45" spans="2:13" ht="27.75" customHeight="1" x14ac:dyDescent="0.15">
      <c r="B45" s="1186"/>
      <c r="C45" s="1187"/>
      <c r="D45" s="106"/>
      <c r="E45" s="1192" t="s">
        <v>35</v>
      </c>
      <c r="F45" s="1192"/>
      <c r="G45" s="1192"/>
      <c r="H45" s="1193"/>
      <c r="I45" s="358">
        <v>351</v>
      </c>
      <c r="J45" s="359">
        <v>325</v>
      </c>
      <c r="K45" s="359">
        <v>323</v>
      </c>
      <c r="L45" s="359">
        <v>308</v>
      </c>
      <c r="M45" s="360">
        <v>315</v>
      </c>
    </row>
    <row r="46" spans="2:13" ht="27.75" customHeight="1" x14ac:dyDescent="0.15">
      <c r="B46" s="1186"/>
      <c r="C46" s="1187"/>
      <c r="D46" s="107"/>
      <c r="E46" s="1192" t="s">
        <v>36</v>
      </c>
      <c r="F46" s="1192"/>
      <c r="G46" s="1192"/>
      <c r="H46" s="1193"/>
      <c r="I46" s="358" t="s">
        <v>485</v>
      </c>
      <c r="J46" s="359" t="s">
        <v>485</v>
      </c>
      <c r="K46" s="359" t="s">
        <v>485</v>
      </c>
      <c r="L46" s="359" t="s">
        <v>485</v>
      </c>
      <c r="M46" s="360" t="s">
        <v>485</v>
      </c>
    </row>
    <row r="47" spans="2:13" ht="27.75" customHeight="1" x14ac:dyDescent="0.15">
      <c r="B47" s="1186"/>
      <c r="C47" s="1187"/>
      <c r="D47" s="108"/>
      <c r="E47" s="1194" t="s">
        <v>37</v>
      </c>
      <c r="F47" s="1195"/>
      <c r="G47" s="1195"/>
      <c r="H47" s="1196"/>
      <c r="I47" s="358" t="s">
        <v>485</v>
      </c>
      <c r="J47" s="359" t="s">
        <v>485</v>
      </c>
      <c r="K47" s="359" t="s">
        <v>485</v>
      </c>
      <c r="L47" s="359" t="s">
        <v>485</v>
      </c>
      <c r="M47" s="360" t="s">
        <v>485</v>
      </c>
    </row>
    <row r="48" spans="2:13" ht="27.75" customHeight="1" x14ac:dyDescent="0.15">
      <c r="B48" s="1186"/>
      <c r="C48" s="1187"/>
      <c r="D48" s="106"/>
      <c r="E48" s="1192" t="s">
        <v>38</v>
      </c>
      <c r="F48" s="1192"/>
      <c r="G48" s="1192"/>
      <c r="H48" s="1193"/>
      <c r="I48" s="358" t="s">
        <v>485</v>
      </c>
      <c r="J48" s="359" t="s">
        <v>485</v>
      </c>
      <c r="K48" s="359" t="s">
        <v>485</v>
      </c>
      <c r="L48" s="359" t="s">
        <v>485</v>
      </c>
      <c r="M48" s="360" t="s">
        <v>485</v>
      </c>
    </row>
    <row r="49" spans="2:13" ht="27.75" customHeight="1" x14ac:dyDescent="0.15">
      <c r="B49" s="1188"/>
      <c r="C49" s="1189"/>
      <c r="D49" s="106"/>
      <c r="E49" s="1192" t="s">
        <v>39</v>
      </c>
      <c r="F49" s="1192"/>
      <c r="G49" s="1192"/>
      <c r="H49" s="1193"/>
      <c r="I49" s="358" t="s">
        <v>485</v>
      </c>
      <c r="J49" s="359" t="s">
        <v>485</v>
      </c>
      <c r="K49" s="359" t="s">
        <v>485</v>
      </c>
      <c r="L49" s="359" t="s">
        <v>485</v>
      </c>
      <c r="M49" s="360" t="s">
        <v>485</v>
      </c>
    </row>
    <row r="50" spans="2:13" ht="27.75" customHeight="1" x14ac:dyDescent="0.15">
      <c r="B50" s="1197" t="s">
        <v>40</v>
      </c>
      <c r="C50" s="1198"/>
      <c r="D50" s="109"/>
      <c r="E50" s="1192" t="s">
        <v>41</v>
      </c>
      <c r="F50" s="1192"/>
      <c r="G50" s="1192"/>
      <c r="H50" s="1193"/>
      <c r="I50" s="358">
        <v>1848</v>
      </c>
      <c r="J50" s="359">
        <v>1951</v>
      </c>
      <c r="K50" s="359">
        <v>2088</v>
      </c>
      <c r="L50" s="359">
        <v>2386</v>
      </c>
      <c r="M50" s="360">
        <v>2430</v>
      </c>
    </row>
    <row r="51" spans="2:13" ht="27.75" customHeight="1" x14ac:dyDescent="0.15">
      <c r="B51" s="1186"/>
      <c r="C51" s="1187"/>
      <c r="D51" s="106"/>
      <c r="E51" s="1192" t="s">
        <v>42</v>
      </c>
      <c r="F51" s="1192"/>
      <c r="G51" s="1192"/>
      <c r="H51" s="1193"/>
      <c r="I51" s="358" t="s">
        <v>485</v>
      </c>
      <c r="J51" s="359" t="s">
        <v>485</v>
      </c>
      <c r="K51" s="359" t="s">
        <v>485</v>
      </c>
      <c r="L51" s="359" t="s">
        <v>485</v>
      </c>
      <c r="M51" s="360" t="s">
        <v>485</v>
      </c>
    </row>
    <row r="52" spans="2:13" ht="27.75" customHeight="1" x14ac:dyDescent="0.15">
      <c r="B52" s="1188"/>
      <c r="C52" s="1189"/>
      <c r="D52" s="106"/>
      <c r="E52" s="1192" t="s">
        <v>43</v>
      </c>
      <c r="F52" s="1192"/>
      <c r="G52" s="1192"/>
      <c r="H52" s="1193"/>
      <c r="I52" s="358">
        <v>1789</v>
      </c>
      <c r="J52" s="359">
        <v>1991</v>
      </c>
      <c r="K52" s="359">
        <v>1854</v>
      </c>
      <c r="L52" s="359">
        <v>1863</v>
      </c>
      <c r="M52" s="360">
        <v>1637</v>
      </c>
    </row>
    <row r="53" spans="2:13" ht="27.75" customHeight="1" thickBot="1" x14ac:dyDescent="0.2">
      <c r="B53" s="1199" t="s">
        <v>19</v>
      </c>
      <c r="C53" s="1200"/>
      <c r="D53" s="110"/>
      <c r="E53" s="1201" t="s">
        <v>44</v>
      </c>
      <c r="F53" s="1201"/>
      <c r="G53" s="1201"/>
      <c r="H53" s="1202"/>
      <c r="I53" s="361">
        <v>-1462</v>
      </c>
      <c r="J53" s="362">
        <v>-1484</v>
      </c>
      <c r="K53" s="362">
        <v>-1516</v>
      </c>
      <c r="L53" s="362">
        <v>-1432</v>
      </c>
      <c r="M53" s="363">
        <v>-1446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0ra9p5BmErcdvYgt4DX9g2XFUKuJXB68UUs4OmINBnVFO/zQTpmcZ7HB7ITOX7aOWOrAPEb0GZODT6GPMc+UOw==" saltValue="JpLJD17mL+vy3ZKMqcAA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825</v>
      </c>
      <c r="G55" s="122">
        <v>925</v>
      </c>
      <c r="H55" s="123">
        <v>976</v>
      </c>
    </row>
    <row r="56" spans="2:8" ht="52.5" customHeight="1" x14ac:dyDescent="0.15">
      <c r="B56" s="124"/>
      <c r="C56" s="1213" t="s">
        <v>47</v>
      </c>
      <c r="D56" s="1213"/>
      <c r="E56" s="1214"/>
      <c r="F56" s="125">
        <v>399</v>
      </c>
      <c r="G56" s="125">
        <v>455</v>
      </c>
      <c r="H56" s="126">
        <v>461</v>
      </c>
    </row>
    <row r="57" spans="2:8" ht="53.25" customHeight="1" x14ac:dyDescent="0.15">
      <c r="B57" s="124"/>
      <c r="C57" s="1215" t="s">
        <v>48</v>
      </c>
      <c r="D57" s="1215"/>
      <c r="E57" s="1216"/>
      <c r="F57" s="127">
        <v>862</v>
      </c>
      <c r="G57" s="127">
        <v>1004</v>
      </c>
      <c r="H57" s="128">
        <v>993</v>
      </c>
    </row>
    <row r="58" spans="2:8" ht="45.75" customHeight="1" x14ac:dyDescent="0.15">
      <c r="B58" s="129"/>
      <c r="C58" s="1203" t="s">
        <v>543</v>
      </c>
      <c r="D58" s="1204"/>
      <c r="E58" s="1205"/>
      <c r="F58" s="130">
        <v>366</v>
      </c>
      <c r="G58" s="130">
        <v>392</v>
      </c>
      <c r="H58" s="131">
        <v>407</v>
      </c>
    </row>
    <row r="59" spans="2:8" ht="45.75" customHeight="1" x14ac:dyDescent="0.15">
      <c r="B59" s="129"/>
      <c r="C59" s="1203" t="s">
        <v>544</v>
      </c>
      <c r="D59" s="1204"/>
      <c r="E59" s="1205"/>
      <c r="F59" s="130">
        <v>74</v>
      </c>
      <c r="G59" s="130">
        <v>137</v>
      </c>
      <c r="H59" s="131">
        <v>138</v>
      </c>
    </row>
    <row r="60" spans="2:8" ht="45.75" customHeight="1" x14ac:dyDescent="0.15">
      <c r="B60" s="129"/>
      <c r="C60" s="1203" t="s">
        <v>545</v>
      </c>
      <c r="D60" s="1204"/>
      <c r="E60" s="1205"/>
      <c r="F60" s="130">
        <v>81</v>
      </c>
      <c r="G60" s="130">
        <v>100</v>
      </c>
      <c r="H60" s="131">
        <v>119</v>
      </c>
    </row>
    <row r="61" spans="2:8" ht="45.75" customHeight="1" x14ac:dyDescent="0.15">
      <c r="B61" s="129"/>
      <c r="C61" s="1203" t="s">
        <v>546</v>
      </c>
      <c r="D61" s="1204"/>
      <c r="E61" s="1205"/>
      <c r="F61" s="130">
        <v>170</v>
      </c>
      <c r="G61" s="130">
        <v>177</v>
      </c>
      <c r="H61" s="131">
        <v>96</v>
      </c>
    </row>
    <row r="62" spans="2:8" ht="45.75" customHeight="1" thickBot="1" x14ac:dyDescent="0.2">
      <c r="B62" s="132"/>
      <c r="C62" s="1206" t="s">
        <v>557</v>
      </c>
      <c r="D62" s="1207"/>
      <c r="E62" s="1208"/>
      <c r="F62" s="133">
        <v>58</v>
      </c>
      <c r="G62" s="133">
        <v>67</v>
      </c>
      <c r="H62" s="134">
        <v>83</v>
      </c>
    </row>
    <row r="63" spans="2:8" ht="52.5" customHeight="1" thickBot="1" x14ac:dyDescent="0.2">
      <c r="B63" s="135"/>
      <c r="C63" s="1209" t="s">
        <v>49</v>
      </c>
      <c r="D63" s="1209"/>
      <c r="E63" s="1210"/>
      <c r="F63" s="136">
        <v>2086</v>
      </c>
      <c r="G63" s="136">
        <v>2385</v>
      </c>
      <c r="H63" s="137">
        <v>2429</v>
      </c>
    </row>
    <row r="64" spans="2:8" x14ac:dyDescent="0.15"/>
  </sheetData>
  <sheetProtection algorithmName="SHA-512" hashValue="JzbtcnJXWghwrV+bIw78YK0BXzWuLw1HUXJZ0UkMuOkgqNenNQOVlMLiEqJiBRUn9hQ0Q1AHFcktBrFjUkb+VQ==" saltValue="jYoAii/3vJd4KsmoYjpV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164142</v>
      </c>
      <c r="E3" s="156"/>
      <c r="F3" s="157">
        <v>268375</v>
      </c>
      <c r="G3" s="158"/>
      <c r="H3" s="159"/>
    </row>
    <row r="4" spans="1:8" x14ac:dyDescent="0.15">
      <c r="A4" s="160"/>
      <c r="B4" s="161"/>
      <c r="C4" s="162"/>
      <c r="D4" s="163">
        <v>113646</v>
      </c>
      <c r="E4" s="164"/>
      <c r="F4" s="165">
        <v>119602</v>
      </c>
      <c r="G4" s="166"/>
      <c r="H4" s="167"/>
    </row>
    <row r="5" spans="1:8" x14ac:dyDescent="0.15">
      <c r="A5" s="148" t="s">
        <v>517</v>
      </c>
      <c r="B5" s="153"/>
      <c r="C5" s="154"/>
      <c r="D5" s="155">
        <v>441159</v>
      </c>
      <c r="E5" s="156"/>
      <c r="F5" s="157">
        <v>301035</v>
      </c>
      <c r="G5" s="158"/>
      <c r="H5" s="159"/>
    </row>
    <row r="6" spans="1:8" x14ac:dyDescent="0.15">
      <c r="A6" s="160"/>
      <c r="B6" s="161"/>
      <c r="C6" s="162"/>
      <c r="D6" s="163">
        <v>225668</v>
      </c>
      <c r="E6" s="164"/>
      <c r="F6" s="165">
        <v>154376</v>
      </c>
      <c r="G6" s="166"/>
      <c r="H6" s="167"/>
    </row>
    <row r="7" spans="1:8" x14ac:dyDescent="0.15">
      <c r="A7" s="148" t="s">
        <v>518</v>
      </c>
      <c r="B7" s="153"/>
      <c r="C7" s="154"/>
      <c r="D7" s="155">
        <v>123653</v>
      </c>
      <c r="E7" s="156"/>
      <c r="F7" s="157">
        <v>277467</v>
      </c>
      <c r="G7" s="158"/>
      <c r="H7" s="159"/>
    </row>
    <row r="8" spans="1:8" x14ac:dyDescent="0.15">
      <c r="A8" s="160"/>
      <c r="B8" s="161"/>
      <c r="C8" s="162"/>
      <c r="D8" s="163">
        <v>71331</v>
      </c>
      <c r="E8" s="164"/>
      <c r="F8" s="165">
        <v>128378</v>
      </c>
      <c r="G8" s="166"/>
      <c r="H8" s="167"/>
    </row>
    <row r="9" spans="1:8" x14ac:dyDescent="0.15">
      <c r="A9" s="148" t="s">
        <v>519</v>
      </c>
      <c r="B9" s="153"/>
      <c r="C9" s="154"/>
      <c r="D9" s="155">
        <v>139075</v>
      </c>
      <c r="E9" s="156"/>
      <c r="F9" s="157">
        <v>282256</v>
      </c>
      <c r="G9" s="158"/>
      <c r="H9" s="159"/>
    </row>
    <row r="10" spans="1:8" x14ac:dyDescent="0.15">
      <c r="A10" s="160"/>
      <c r="B10" s="161"/>
      <c r="C10" s="162"/>
      <c r="D10" s="163">
        <v>79941</v>
      </c>
      <c r="E10" s="164"/>
      <c r="F10" s="165">
        <v>145453</v>
      </c>
      <c r="G10" s="166"/>
      <c r="H10" s="167"/>
    </row>
    <row r="11" spans="1:8" x14ac:dyDescent="0.15">
      <c r="A11" s="148" t="s">
        <v>520</v>
      </c>
      <c r="B11" s="153"/>
      <c r="C11" s="154"/>
      <c r="D11" s="155">
        <v>187396</v>
      </c>
      <c r="E11" s="156"/>
      <c r="F11" s="157">
        <v>295341</v>
      </c>
      <c r="G11" s="158"/>
      <c r="H11" s="159"/>
    </row>
    <row r="12" spans="1:8" x14ac:dyDescent="0.15">
      <c r="A12" s="160"/>
      <c r="B12" s="161"/>
      <c r="C12" s="168"/>
      <c r="D12" s="163">
        <v>129098</v>
      </c>
      <c r="E12" s="164"/>
      <c r="F12" s="165">
        <v>137402</v>
      </c>
      <c r="G12" s="166"/>
      <c r="H12" s="167"/>
    </row>
    <row r="13" spans="1:8" x14ac:dyDescent="0.15">
      <c r="A13" s="148"/>
      <c r="B13" s="153"/>
      <c r="C13" s="169"/>
      <c r="D13" s="170">
        <v>211085</v>
      </c>
      <c r="E13" s="171"/>
      <c r="F13" s="172">
        <v>284895</v>
      </c>
      <c r="G13" s="173"/>
      <c r="H13" s="159"/>
    </row>
    <row r="14" spans="1:8" x14ac:dyDescent="0.15">
      <c r="A14" s="160"/>
      <c r="B14" s="161"/>
      <c r="C14" s="162"/>
      <c r="D14" s="163">
        <v>123937</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3.35</v>
      </c>
      <c r="C19" s="174">
        <f>ROUND(VALUE(SUBSTITUTE(実質収支比率等に係る経年分析!G$48,"▲","-")),2)</f>
        <v>3.41</v>
      </c>
      <c r="D19" s="174">
        <f>ROUND(VALUE(SUBSTITUTE(実質収支比率等に係る経年分析!H$48,"▲","-")),2)</f>
        <v>6.76</v>
      </c>
      <c r="E19" s="174">
        <f>ROUND(VALUE(SUBSTITUTE(実質収支比率等に係る経年分析!I$48,"▲","-")),2)</f>
        <v>5.44</v>
      </c>
      <c r="F19" s="174">
        <f>ROUND(VALUE(SUBSTITUTE(実質収支比率等に係る経年分析!J$48,"▲","-")),2)</f>
        <v>4.01</v>
      </c>
    </row>
    <row r="20" spans="1:11" x14ac:dyDescent="0.15">
      <c r="A20" s="174" t="s">
        <v>53</v>
      </c>
      <c r="B20" s="174">
        <f>ROUND(VALUE(SUBSTITUTE(実質収支比率等に係る経年分析!F$47,"▲","-")),2)</f>
        <v>47.63</v>
      </c>
      <c r="C20" s="174">
        <f>ROUND(VALUE(SUBSTITUTE(実質収支比率等に係る経年分析!G$47,"▲","-")),2)</f>
        <v>47.3</v>
      </c>
      <c r="D20" s="174">
        <f>ROUND(VALUE(SUBSTITUTE(実質収支比率等に係る経年分析!H$47,"▲","-")),2)</f>
        <v>49.49</v>
      </c>
      <c r="E20" s="174">
        <f>ROUND(VALUE(SUBSTITUTE(実質収支比率等に係る経年分析!I$47,"▲","-")),2)</f>
        <v>58.3</v>
      </c>
      <c r="F20" s="174">
        <f>ROUND(VALUE(SUBSTITUTE(実質収支比率等に係る経年分析!J$47,"▲","-")),2)</f>
        <v>61.6</v>
      </c>
    </row>
    <row r="21" spans="1:11" x14ac:dyDescent="0.15">
      <c r="A21" s="174" t="s">
        <v>54</v>
      </c>
      <c r="B21" s="174">
        <f>IF(ISNUMBER(VALUE(SUBSTITUTE(実質収支比率等に係る経年分析!F$49,"▲","-"))),ROUND(VALUE(SUBSTITUTE(実質収支比率等に係る経年分析!F$49,"▲","-")),2),NA())</f>
        <v>-0.66</v>
      </c>
      <c r="C21" s="174">
        <f>IF(ISNUMBER(VALUE(SUBSTITUTE(実質収支比率等に係る経年分析!G$49,"▲","-"))),ROUND(VALUE(SUBSTITUTE(実質収支比率等に係る経年分析!G$49,"▲","-")),2),NA())</f>
        <v>1.01</v>
      </c>
      <c r="D21" s="174">
        <f>IF(ISNUMBER(VALUE(SUBSTITUTE(実質収支比率等に係る経年分析!H$49,"▲","-"))),ROUND(VALUE(SUBSTITUTE(実質収支比率等に係る経年分析!H$49,"▲","-")),2),NA())</f>
        <v>9.4</v>
      </c>
      <c r="E21" s="174">
        <f>IF(ISNUMBER(VALUE(SUBSTITUTE(実質収支比率等に係る経年分析!I$49,"▲","-"))),ROUND(VALUE(SUBSTITUTE(実質収支比率等に係る経年分析!I$49,"▲","-")),2),NA())</f>
        <v>4.63</v>
      </c>
      <c r="F21" s="174">
        <f>IF(ISNUMBER(VALUE(SUBSTITUTE(実質収支比率等に係る経年分析!J$49,"▲","-"))),ROUND(VALUE(SUBSTITUTE(実質収支比率等に係る経年分析!J$49,"▲","-")),2),NA())</f>
        <v>1.74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0.01</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0.55000000000000004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6.75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5.43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v>
      </c>
    </row>
    <row r="36" spans="1:16" x14ac:dyDescent="0.15">
      <c r="A36" s="175" t="str">
        <f>IF(連結実質赤字比率に係る赤字・黒字の構成分析!C$34="",NA(),連結実質赤字比率に係る赤字・黒字の構成分析!C$34)</f>
        <v>簡易水道事業特別会計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f>IF(ROUND(VALUE(SUBSTITUTE(連結実質赤字比率に係る赤字・黒字の構成分析!J$34,"▲", "-")), 2) &lt; 0, ABS(ROUND(VALUE(SUBSTITUTE(連結実質赤字比率に係る赤字・黒字の構成分析!J$34,"▲", "-")), 2)), NA())</f>
        <v>1.55</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235</v>
      </c>
      <c r="E42" s="176"/>
      <c r="F42" s="176"/>
      <c r="G42" s="176">
        <f>'実質公債費比率（分子）の構造'!L$52</f>
        <v>220</v>
      </c>
      <c r="H42" s="176"/>
      <c r="I42" s="176"/>
      <c r="J42" s="176">
        <f>'実質公債費比率（分子）の構造'!M$52</f>
        <v>190</v>
      </c>
      <c r="K42" s="176"/>
      <c r="L42" s="176"/>
      <c r="M42" s="176">
        <f>'実質公債費比率（分子）の構造'!N$52</f>
        <v>179</v>
      </c>
      <c r="N42" s="176"/>
      <c r="O42" s="176"/>
      <c r="P42" s="176">
        <f>'実質公債費比率（分子）の構造'!O$52</f>
        <v>167</v>
      </c>
    </row>
    <row r="43" spans="1:16" x14ac:dyDescent="0.15">
      <c r="A43" s="176" t="s">
        <v>16</v>
      </c>
      <c r="B43" s="176">
        <f>'実質公債費比率（分子）の構造'!K$51</f>
        <v>0</v>
      </c>
      <c r="C43" s="176"/>
      <c r="D43" s="176"/>
      <c r="E43" s="176">
        <f>'実質公債費比率（分子）の構造'!L$51</f>
        <v>1</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27</v>
      </c>
      <c r="C45" s="176"/>
      <c r="D45" s="176"/>
      <c r="E45" s="176">
        <f>'実質公債費比率（分子）の構造'!L$49</f>
        <v>25</v>
      </c>
      <c r="F45" s="176"/>
      <c r="G45" s="176"/>
      <c r="H45" s="176">
        <f>'実質公債費比率（分子）の構造'!M$49</f>
        <v>19</v>
      </c>
      <c r="I45" s="176"/>
      <c r="J45" s="176"/>
      <c r="K45" s="176">
        <f>'実質公債費比率（分子）の構造'!N$49</f>
        <v>17</v>
      </c>
      <c r="L45" s="176"/>
      <c r="M45" s="176"/>
      <c r="N45" s="176">
        <f>'実質公債費比率（分子）の構造'!O$49</f>
        <v>16</v>
      </c>
      <c r="O45" s="176"/>
      <c r="P45" s="176"/>
    </row>
    <row r="46" spans="1:16" x14ac:dyDescent="0.15">
      <c r="A46" s="176" t="s">
        <v>64</v>
      </c>
      <c r="B46" s="176">
        <f>'実質公債費比率（分子）の構造'!K$48</f>
        <v>109</v>
      </c>
      <c r="C46" s="176"/>
      <c r="D46" s="176"/>
      <c r="E46" s="176">
        <f>'実質公債費比率（分子）の構造'!L$48</f>
        <v>106</v>
      </c>
      <c r="F46" s="176"/>
      <c r="G46" s="176"/>
      <c r="H46" s="176">
        <f>'実質公債費比率（分子）の構造'!M$48</f>
        <v>93</v>
      </c>
      <c r="I46" s="176"/>
      <c r="J46" s="176"/>
      <c r="K46" s="176">
        <f>'実質公債費比率（分子）の構造'!N$48</f>
        <v>90</v>
      </c>
      <c r="L46" s="176"/>
      <c r="M46" s="176"/>
      <c r="N46" s="176">
        <f>'実質公債費比率（分子）の構造'!O$48</f>
        <v>82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180</v>
      </c>
      <c r="C49" s="176"/>
      <c r="D49" s="176"/>
      <c r="E49" s="176">
        <f>'実質公債費比率（分子）の構造'!L$45</f>
        <v>160</v>
      </c>
      <c r="F49" s="176"/>
      <c r="G49" s="176"/>
      <c r="H49" s="176">
        <f>'実質公債費比率（分子）の構造'!M$45</f>
        <v>129</v>
      </c>
      <c r="I49" s="176"/>
      <c r="J49" s="176"/>
      <c r="K49" s="176">
        <f>'実質公債費比率（分子）の構造'!N$45</f>
        <v>125</v>
      </c>
      <c r="L49" s="176"/>
      <c r="M49" s="176"/>
      <c r="N49" s="176">
        <f>'実質公債費比率（分子）の構造'!O$45</f>
        <v>163</v>
      </c>
      <c r="O49" s="176"/>
      <c r="P49" s="176"/>
    </row>
    <row r="50" spans="1:16" x14ac:dyDescent="0.15">
      <c r="A50" s="176" t="s">
        <v>67</v>
      </c>
      <c r="B50" s="176" t="e">
        <f>NA()</f>
        <v>#N/A</v>
      </c>
      <c r="C50" s="176">
        <f>IF(ISNUMBER('実質公債費比率（分子）の構造'!K$53),'実質公債費比率（分子）の構造'!K$53,NA())</f>
        <v>81</v>
      </c>
      <c r="D50" s="176" t="e">
        <f>NA()</f>
        <v>#N/A</v>
      </c>
      <c r="E50" s="176" t="e">
        <f>NA()</f>
        <v>#N/A</v>
      </c>
      <c r="F50" s="176">
        <f>IF(ISNUMBER('実質公債費比率（分子）の構造'!L$53),'実質公債費比率（分子）の構造'!L$53,NA())</f>
        <v>72</v>
      </c>
      <c r="G50" s="176" t="e">
        <f>NA()</f>
        <v>#N/A</v>
      </c>
      <c r="H50" s="176" t="e">
        <f>NA()</f>
        <v>#N/A</v>
      </c>
      <c r="I50" s="176">
        <f>IF(ISNUMBER('実質公債費比率（分子）の構造'!M$53),'実質公債費比率（分子）の構造'!M$53,NA())</f>
        <v>51</v>
      </c>
      <c r="J50" s="176" t="e">
        <f>NA()</f>
        <v>#N/A</v>
      </c>
      <c r="K50" s="176" t="e">
        <f>NA()</f>
        <v>#N/A</v>
      </c>
      <c r="L50" s="176">
        <f>IF(ISNUMBER('実質公債費比率（分子）の構造'!N$53),'実質公債費比率（分子）の構造'!N$53,NA())</f>
        <v>53</v>
      </c>
      <c r="M50" s="176" t="e">
        <f>NA()</f>
        <v>#N/A</v>
      </c>
      <c r="N50" s="176" t="e">
        <f>NA()</f>
        <v>#N/A</v>
      </c>
      <c r="O50" s="176">
        <f>IF(ISNUMBER('実質公債費比率（分子）の構造'!O$53),'実質公債費比率（分子）の構造'!O$53,NA())</f>
        <v>95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1789</v>
      </c>
      <c r="E56" s="175"/>
      <c r="F56" s="175"/>
      <c r="G56" s="175">
        <f>'将来負担比率（分子）の構造'!J$52</f>
        <v>1991</v>
      </c>
      <c r="H56" s="175"/>
      <c r="I56" s="175"/>
      <c r="J56" s="175">
        <f>'将来負担比率（分子）の構造'!K$52</f>
        <v>1854</v>
      </c>
      <c r="K56" s="175"/>
      <c r="L56" s="175"/>
      <c r="M56" s="175">
        <f>'将来負担比率（分子）の構造'!L$52</f>
        <v>1863</v>
      </c>
      <c r="N56" s="175"/>
      <c r="O56" s="175"/>
      <c r="P56" s="175">
        <f>'将来負担比率（分子）の構造'!M$52</f>
        <v>1637</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1848</v>
      </c>
      <c r="E58" s="175"/>
      <c r="F58" s="175"/>
      <c r="G58" s="175">
        <f>'将来負担比率（分子）の構造'!J$50</f>
        <v>1951</v>
      </c>
      <c r="H58" s="175"/>
      <c r="I58" s="175"/>
      <c r="J58" s="175">
        <f>'将来負担比率（分子）の構造'!K$50</f>
        <v>2088</v>
      </c>
      <c r="K58" s="175"/>
      <c r="L58" s="175"/>
      <c r="M58" s="175">
        <f>'将来負担比率（分子）の構造'!L$50</f>
        <v>2386</v>
      </c>
      <c r="N58" s="175"/>
      <c r="O58" s="175"/>
      <c r="P58" s="175">
        <f>'将来負担比率（分子）の構造'!M$50</f>
        <v>2430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351</v>
      </c>
      <c r="C62" s="175"/>
      <c r="D62" s="175"/>
      <c r="E62" s="175">
        <f>'将来負担比率（分子）の構造'!J$45</f>
        <v>325</v>
      </c>
      <c r="F62" s="175"/>
      <c r="G62" s="175"/>
      <c r="H62" s="175">
        <f>'将来負担比率（分子）の構造'!K$45</f>
        <v>323</v>
      </c>
      <c r="I62" s="175"/>
      <c r="J62" s="175"/>
      <c r="K62" s="175">
        <f>'将来負担比率（分子）の構造'!L$45</f>
        <v>308</v>
      </c>
      <c r="L62" s="175"/>
      <c r="M62" s="175"/>
      <c r="N62" s="175">
        <f>'将来負担比率（分子）の構造'!M$45</f>
        <v>315</v>
      </c>
      <c r="O62" s="175"/>
      <c r="P62" s="175"/>
    </row>
    <row r="63" spans="1:16" x14ac:dyDescent="0.15">
      <c r="A63" s="175" t="s">
        <v>34</v>
      </c>
      <c r="B63" s="175">
        <f>'将来負担比率（分子）の構造'!I$44</f>
        <v>122</v>
      </c>
      <c r="C63" s="175"/>
      <c r="D63" s="175"/>
      <c r="E63" s="175">
        <f>'将来負担比率（分子）の構造'!J$44</f>
        <v>99</v>
      </c>
      <c r="F63" s="175"/>
      <c r="G63" s="175"/>
      <c r="H63" s="175">
        <f>'将来負担比率（分子）の構造'!K$44</f>
        <v>89</v>
      </c>
      <c r="I63" s="175"/>
      <c r="J63" s="175"/>
      <c r="K63" s="175">
        <f>'将来負担比率（分子）の構造'!L$44</f>
        <v>162</v>
      </c>
      <c r="L63" s="175"/>
      <c r="M63" s="175"/>
      <c r="N63" s="175">
        <f>'将来負担比率（分子）の構造'!M$44</f>
        <v>283</v>
      </c>
      <c r="O63" s="175"/>
      <c r="P63" s="175"/>
    </row>
    <row r="64" spans="1:16" x14ac:dyDescent="0.15">
      <c r="A64" s="175" t="s">
        <v>33</v>
      </c>
      <c r="B64" s="175">
        <f>'将来負担比率（分子）の構造'!I$43</f>
        <v>432</v>
      </c>
      <c r="C64" s="175"/>
      <c r="D64" s="175"/>
      <c r="E64" s="175">
        <f>'将来負担比率（分子）の構造'!J$43</f>
        <v>406</v>
      </c>
      <c r="F64" s="175"/>
      <c r="G64" s="175"/>
      <c r="H64" s="175">
        <f>'将来負担比率（分子）の構造'!K$43</f>
        <v>422</v>
      </c>
      <c r="I64" s="175"/>
      <c r="J64" s="175"/>
      <c r="K64" s="175">
        <f>'将来負担比率（分子）の構造'!L$43</f>
        <v>723</v>
      </c>
      <c r="L64" s="175"/>
      <c r="M64" s="175"/>
      <c r="N64" s="175">
        <f>'将来負担比率（分子）の構造'!M$43</f>
        <v>407</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1269</v>
      </c>
      <c r="C66" s="175"/>
      <c r="D66" s="175"/>
      <c r="E66" s="175">
        <f>'将来負担比率（分子）の構造'!J$41</f>
        <v>1628</v>
      </c>
      <c r="F66" s="175"/>
      <c r="G66" s="175"/>
      <c r="H66" s="175">
        <f>'将来負担比率（分子）の構造'!K$41</f>
        <v>1591</v>
      </c>
      <c r="I66" s="175"/>
      <c r="J66" s="175"/>
      <c r="K66" s="175">
        <f>'将来負担比率（分子）の構造'!L$41</f>
        <v>1626</v>
      </c>
      <c r="L66" s="175"/>
      <c r="M66" s="175"/>
      <c r="N66" s="175">
        <f>'将来負担比率（分子）の構造'!M$41</f>
        <v>1617</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825</v>
      </c>
      <c r="C72" s="179">
        <f>基金残高に係る経年分析!G55</f>
        <v>925</v>
      </c>
      <c r="D72" s="179">
        <f>基金残高に係る経年分析!H55</f>
        <v>976</v>
      </c>
    </row>
    <row r="73" spans="1:16" x14ac:dyDescent="0.15">
      <c r="A73" s="178" t="s">
        <v>74</v>
      </c>
      <c r="B73" s="179">
        <f>基金残高に係る経年分析!F56</f>
        <v>399</v>
      </c>
      <c r="C73" s="179">
        <f>基金残高に係る経年分析!G56</f>
        <v>455</v>
      </c>
      <c r="D73" s="179">
        <f>基金残高に係る経年分析!H56</f>
        <v>461</v>
      </c>
    </row>
    <row r="74" spans="1:16" x14ac:dyDescent="0.15">
      <c r="A74" s="178" t="s">
        <v>75</v>
      </c>
      <c r="B74" s="179">
        <f>基金残高に係る経年分析!F57</f>
        <v>862</v>
      </c>
      <c r="C74" s="179">
        <f>基金残高に係る経年分析!G57</f>
        <v>1004</v>
      </c>
      <c r="D74" s="179">
        <f>基金残高に係る経年分析!H57</f>
        <v>993</v>
      </c>
    </row>
  </sheetData>
  <sheetProtection algorithmName="SHA-512" hashValue="00sr3BgTJd3KtGX1HJUEhMeq+rPioJyI/UiDiJxn8kY24sxky891hOGRMB1KX9CKKj7mhcYOTONkhmFocsIvrg==" saltValue="CezooJU89bi3B4YZKjMw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2025-03-18T10:18:39Z</cp:lastPrinted>
  <dcterms:created xsi:type="dcterms:W3CDTF">2025-02-19T00:31:16Z</dcterms:created>
  <dcterms:modified xsi:type="dcterms:W3CDTF">2025-03-24T00:03:59Z</dcterms:modified>
  <cp:category/>
</cp:coreProperties>
</file>