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201op\Desktop\★HP掲載用ファイル★\"/>
    </mc:Choice>
  </mc:AlternateContent>
  <xr:revisionPtr revIDLastSave="0" documentId="13_ncr:1_{38ABD889-2427-4316-B4CC-98380A954161}" xr6:coauthVersionLast="47" xr6:coauthVersionMax="47" xr10:uidLastSave="{00000000-0000-0000-0000-000000000000}"/>
  <bookViews>
    <workbookView xWindow="20370" yWindow="-3375" windowWidth="29040" windowHeight="15840" tabRatio="85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<sst xmlns="http://schemas.openxmlformats.org/spreadsheetml/2006/main" count="1141" uniqueCount="625">
  <si>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</si>
  <si>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</si>
  <si>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</si>
  <si>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</si>
  <si>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</si>
  <si>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</si>
  <si>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</si>
  <si>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</si>
  <si>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</si>
  <si>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</si>
  <si>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</si>
  <si>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</si>
  <si>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</si>
  <si>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</si>
  <si>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</si>
  <si>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</si>
  <si>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</si>
  <si>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</si>
  <si>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</si>
  <si>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</si>
  <si>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</si>
  <si>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</si>
  <si>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</si>
  <si>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</si>
  <si>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</si>
  <si>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</si>
  <si>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</si>
  <si>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</si>
  <si>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</si>
  <si>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</si>
  <si>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</si>
  <si>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</si>
  <si>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</si>
  <si>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</si>
  <si>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</si>
  <si>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</si>
  <si>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</si>
  <si>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</si>
  <si>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</si>
  <si>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</si>
  <si>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</si>
  <si>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</si>
  <si>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</si>
  <si>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</si>
  <si>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</si>
  <si>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</si>
  <si>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</si>
  <si>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</si>
  <si>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</si>
  <si>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</si>
  <si>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</si>
  <si>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</si>
  <si>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</si>
  <si>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</si>
  <si>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</si>
  <si>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</si>
  <si>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</si>
  <si>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</si>
  <si>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</si>
  <si>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</si>
  <si>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</si>
  <si>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</si>
  <si>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</si>
  <si>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</si>
  <si>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</si>
  <si>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</si>
  <si>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</si>
  <si>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</si>
  <si>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</si>
  <si>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</si>
  <si>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</si>
  <si>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</si>
  <si>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</si>
  <si>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</si>
  <si>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</si>
  <si>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</si>
  <si>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</si>
  <si>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</si>
  <si>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</si>
  <si>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</si>
  <si>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</si>
  <si>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</si>
  <si>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</si>
  <si>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</si>
  <si>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</si>
  <si>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</si>
  <si>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</si>
  <si>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</si>
  <si>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</si>
  <si>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</si>
  <si>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</si>
  <si>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</si>
  <si>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</si>
  <si>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</si>
  <si>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</si>
  <si>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</si>
  <si>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</si>
  <si>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</si>
  <si>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</si>
  <si>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</si>
  <si>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</si>
  <si>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</si>
  <si>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</si>
  <si>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</si>
  <si>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</si>
  <si>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</si>
  <si>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</si>
  <si>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</si>
  <si>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</si>
  <si>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</si>
  <si>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</si>
  <si>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</si>
  <si>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</si>
  <si>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</si>
  <si>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</si>
  <si>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</si>
  <si>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</si>
  <si>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</si>
  <si>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</si>
  <si>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</si>
  <si>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</si>
  <si>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</si>
  <si>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</si>
  <si>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</si>
  <si>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</si>
  <si>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</si>
  <si>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</si>
  <si>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</si>
  <si>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</si>
  <si>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</si>
  <si>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</si>
  <si>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</si>
  <si>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</si>
  <si>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</si>
  <si>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</si>
  <si>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</si>
  <si>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</si>
  <si>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</si>
  <si>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</si>
  <si>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</si>
  <si>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</si>
  <si>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</si>
  <si>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</si>
  <si>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</si>
  <si>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</si>
  <si>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</si>
  <si>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</si>
  <si>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</si>
  <si>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</si>
  <si>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</si>
  <si>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</si>
  <si>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</si>
  <si>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</si>
  <si>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</si>
  <si>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</si>
  <si>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</si>
  <si>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</si>
  <si>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</si>
  <si>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</si>
  <si>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</si>
  <si>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</si>
  <si>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</si>
  <si>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</si>
  <si>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</si>
  <si>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</si>
  <si>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</si>
  <si>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</si>
  <si>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</si>
  <si>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</si>
  <si>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</si>
  <si>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</si>
  <si>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</si>
  <si>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</si>
  <si>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</si>
  <si>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</si>
  <si>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</si>
  <si>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</si>
  <si>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</si>
  <si>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</si>
  <si>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</si>
  <si>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</si>
  <si>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</si>
  <si>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</si>
  <si>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</si>
  <si>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</si>
  <si>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</si>
  <si>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</si>
  <si>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</si>
  <si>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</si>
  <si>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</si>
  <si>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</si>
  <si>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</si>
  <si>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</si>
  <si>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</si>
  <si>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</si>
  <si>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</si>
  <si>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</si>
  <si>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</si>
  <si>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</si>
  <si>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</si>
  <si>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</si>
  <si>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</si>
  <si>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</si>
  <si>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</si>
  <si>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</si>
  <si>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</si>
  <si>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</si>
  <si>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</si>
  <si>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</si>
  <si>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</si>
  <si>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</si>
  <si>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</si>
  <si>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</si>
  <si>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</si>
  <si>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</si>
  <si>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</si>
  <si>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</si>
  <si>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</si>
  <si>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</si>
  <si>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</si>
  <si>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</si>
  <si>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</si>
  <si>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</si>
  <si>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</si>
  <si>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青森県三戸町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</si>
  <si>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</si>
  <si>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</si>
  <si>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</si>
  <si>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</si>
  <si>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</si>
  <si>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</si>
  <si>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</si>
  <si>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</si>
  <si>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</si>
  <si>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</si>
  <si>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</si>
  <si>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</si>
  <si>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</si>
  <si>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</si>
  <si>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</si>
  <si>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</si>
  <si>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</si>
  <si>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</si>
  <si>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</si>
  <si>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</si>
  <si>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</si>
  <si>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</si>
  <si>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</si>
  <si>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</si>
  <si>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</si>
  <si>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</si>
  <si>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</si>
  <si>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</si>
  <si>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</si>
  <si>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</si>
  <si>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</si>
  <si>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</si>
  <si>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</si>
  <si>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</si>
  <si>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</si>
  <si>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</si>
  <si>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</si>
  <si>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</si>
  <si>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</si>
  <si>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</si>
  <si>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</si>
  <si>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</si>
  <si>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</si>
  <si>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</si>
  <si>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</si>
  <si>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</si>
  <si>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</si>
  <si>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</si>
  <si>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</si>
  <si>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</si>
  <si>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</si>
  <si>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</si>
  <si>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</si>
  <si>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</si>
  <si>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</si>
  <si>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</si>
  <si>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</si>
  <si>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</si>
  <si>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</si>
  <si>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</si>
  <si>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</si>
  <si>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</si>
  <si>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</si>
  <si>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</si>
  <si>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</si>
  <si>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</si>
  <si>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</si>
  <si>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</si>
  <si>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</si>
  <si>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</si>
  <si>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</si>
  <si>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</si>
  <si>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</si>
  <si>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</si>
  <si>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</si>
  <si>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</si>
  <si>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</si>
  <si>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</si>
  <si>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</si>
  <si>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</si>
  <si>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</si>
  <si>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</si>
  <si>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</si>
  <si>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</si>
  <si>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</si>
  <si>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</si>
  <si>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</si>
  <si>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</si>
  <si>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</si>
  <si>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</si>
  <si>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</si>
  <si>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</si>
  <si>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</si>
  <si>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</si>
  <si>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</si>
  <si>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</si>
  <si>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</si>
  <si>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</si>
  <si>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</si>
  <si>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</si>
  <si>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</si>
  <si>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</si>
  <si>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</si>
  <si>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</si>
  <si>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</si>
  <si>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</si>
  <si>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</si>
  <si>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</si>
  <si>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</si>
  <si>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</si>
  <si>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</si>
  <si>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</si>
  <si>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</si>
  <si>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</si>
  <si>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</si>
  <si>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</si>
  <si>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</si>
  <si>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</si>
  <si>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</si>
  <si>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</si>
  <si>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</si>
  <si>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</si>
  <si>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</si>
  <si>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</si>
  <si>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</si>
  <si>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</si>
  <si>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</si>
  <si>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</si>
  <si>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</si>
  <si>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</si>
  <si>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</si>
  <si>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</si>
  <si>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</si>
  <si>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</si>
  <si>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</si>
  <si>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</si>
  <si>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</si>
  <si>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</si>
  <si>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</si>
  <si>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</si>
  <si>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</si>
  <si>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</si>
  <si>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</si>
  <si>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</si>
  <si>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</si>
  <si>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</si>
  <si>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</si>
  <si>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</si>
  <si>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</si>
  <si>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</si>
  <si>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</si>
  <si>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</si>
  <si>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青森県三戸町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</si>
  <si>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</si>
  <si>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</si>
  <si>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</si>
  <si>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</si>
  <si>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</si>
  <si>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</si>
  <si>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</si>
  <si>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</si>
  <si>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</si>
  <si>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</si>
  <si>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</si>
  <si>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</si>
  <si>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</si>
  <si>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</si>
  <si>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</si>
  <si>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</si>
  <si>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</si>
  <si>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</si>
  <si>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</si>
  <si>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</si>
  <si>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三戸町立学校給食共同調理場特別会計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</si>
  <si>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</si>
  <si>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</si>
  <si>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</si>
  <si>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</si>
  <si>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</si>
  <si>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</si>
  <si>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</si>
  <si>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</si>
  <si>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</si>
  <si>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</si>
  <si>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</si>
  <si>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</si>
  <si>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</si>
  <si>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</si>
  <si>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三戸町国民健康保険事業勘定特別会計</t>
    <phoneticPr fontId="5"/>
  </si>
  <si>
    <t>三戸町介護保険特別会計</t>
    <phoneticPr fontId="5"/>
  </si>
  <si>
    <t>三戸町後期高齢者医療特別会計</t>
    <phoneticPr fontId="5"/>
  </si>
  <si>
    <t>三戸町国民健康保険直診勘定三戸中央病院事業特別会計</t>
    <phoneticPr fontId="5"/>
  </si>
  <si>
    <t>法適用企業</t>
    <phoneticPr fontId="5"/>
  </si>
  <si>
    <t>三戸町営簡易水道事業特別会計</t>
    <phoneticPr fontId="5"/>
  </si>
  <si>
    <t>法非適用企業</t>
    <phoneticPr fontId="5"/>
  </si>
  <si>
    <t>三戸町下水道事業特別会計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</si>
  <si>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</si>
  <si>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</si>
  <si>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</si>
  <si>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</si>
  <si>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</si>
  <si>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</si>
  <si>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</si>
  <si>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</si>
  <si>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</si>
  <si>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</si>
  <si>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</si>
  <si>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</si>
  <si>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</si>
  <si>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</si>
  <si>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</si>
  <si>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</si>
  <si>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</si>
  <si>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</si>
  <si>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</si>
  <si>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</si>
  <si>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</si>
  <si>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</si>
  <si>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</si>
  <si>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</si>
  <si>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</si>
  <si>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</si>
  <si>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</si>
  <si>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</si>
  <si>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</si>
  <si>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</si>
  <si>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</si>
  <si>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</si>
  <si>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</si>
  <si>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</si>
  <si>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</si>
  <si>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</si>
  <si>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</si>
  <si>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</si>
  <si>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</si>
  <si>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</si>
  <si>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</si>
  <si>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</si>
  <si>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</si>
  <si>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</si>
  <si>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</si>
  <si>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</si>
  <si>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</si>
  <si>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</si>
  <si>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</si>
  <si>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</si>
  <si>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</si>
  <si>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</si>
  <si>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</si>
  <si>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</si>
  <si>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</si>
  <si>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</si>
  <si>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</si>
  <si>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</si>
  <si>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</si>
  <si>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</si>
  <si>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</si>
  <si>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</si>
  <si>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</si>
  <si>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三戸町下水道事業特別会計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</si>
  <si>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</si>
  <si>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</si>
  <si>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三戸町国民健康保険直診勘定三戸中央病院事業特別会計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</si>
  <si>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</si>
  <si>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三戸町営簡易水道事業特別会計</t>
    <phoneticPr fontId="5"/>
  </si>
  <si>
    <t>(Ｆ)</t>
    <phoneticPr fontId="5"/>
  </si>
  <si>
    <t>三戸町介護保険特別会計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</si>
  <si>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</si>
  <si>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</si>
  <si>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</si>
  <si>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</si>
  <si>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</si>
  <si>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</si>
  <si>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</si>
  <si>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</si>
  <si>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</si>
  <si>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</si>
  <si>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</si>
  <si>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</si>
  <si>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</si>
  <si>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</si>
  <si>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</si>
  <si>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</si>
  <si>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</si>
  <si>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</si>
  <si>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</si>
  <si>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</si>
  <si>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</si>
  <si>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</si>
  <si>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</si>
  <si>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</si>
  <si>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</si>
  <si>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</si>
  <si>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</si>
  <si>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</si>
  <si>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</si>
  <si>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</si>
  <si>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</si>
  <si>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</si>
  <si>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</si>
  <si>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</si>
  <si>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</si>
  <si>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</si>
  <si>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</si>
  <si>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</si>
  <si>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</si>
  <si>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</si>
  <si>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</si>
  <si>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</si>
  <si>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</si>
  <si>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</si>
  <si>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</si>
  <si>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</si>
  <si>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</si>
  <si>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</si>
  <si>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</si>
  <si>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</si>
  <si>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</si>
  <si>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</si>
  <si>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</si>
  <si>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</si>
  <si>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</si>
  <si>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</si>
  <si>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</si>
  <si>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</si>
  <si>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</si>
  <si>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</si>
  <si>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</si>
  <si>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</si>
  <si>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</si>
  <si>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</si>
  <si>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</si>
  <si>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</si>
  <si>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</si>
  <si>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</si>
  <si>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</si>
  <si>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</si>
  <si>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</si>
  <si>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</si>
  <si>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</si>
  <si>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</si>
  <si>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</si>
  <si>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</si>
  <si>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</si>
  <si>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</si>
  <si>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</si>
  <si>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</si>
  <si>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</si>
  <si>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</si>
  <si>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</si>
  <si>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0.51</t>
  </si>
  <si>
    <t>▲ 1.72</t>
  </si>
  <si>
    <t>▲ 0.03</t>
  </si>
  <si>
    <t>一般会計</t>
  </si>
  <si>
    <t>三戸町介護保険特別会計</t>
  </si>
  <si>
    <t>三戸町国民健康保険事業勘定特別会計</t>
  </si>
  <si>
    <t>三戸町下水道事業特別会計</t>
  </si>
  <si>
    <t>三戸町営簡易水道事業特別会計</t>
  </si>
  <si>
    <t>三戸町立学校給食共同調理場特別会計</t>
  </si>
  <si>
    <t>三戸町後期高齢者医療特別会計</t>
  </si>
  <si>
    <t>三戸町国民健康保険直診勘定三戸中央病院事業特別会計</t>
  </si>
  <si>
    <t>▲ 2.48</t>
  </si>
  <si>
    <t>▲ 2.95</t>
  </si>
  <si>
    <t>▲ 1.82</t>
  </si>
  <si>
    <t>▲ 0.43</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</si>
  <si>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</si>
  <si>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</si>
  <si>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</si>
  <si>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</si>
  <si>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</si>
  <si>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</si>
  <si>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</si>
  <si>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</si>
  <si>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</si>
  <si>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八戸地域広域市町村圏事務組合</t>
    <phoneticPr fontId="2"/>
  </si>
  <si>
    <t>三戸地区環境整備事務組合</t>
    <phoneticPr fontId="2"/>
  </si>
  <si>
    <t>八戸圏域水道企業団</t>
    <phoneticPr fontId="2"/>
  </si>
  <si>
    <t>田子高原広域事務組合</t>
    <phoneticPr fontId="2"/>
  </si>
  <si>
    <t>青森県市町村総合事務組合</t>
    <phoneticPr fontId="2"/>
  </si>
  <si>
    <t>青森県後期高齢者医療広域連合（一般会計）</t>
    <phoneticPr fontId="2"/>
  </si>
  <si>
    <t>青森県後期高齢者医療広域連合（後期高齢者医療特別会計）</t>
    <phoneticPr fontId="2"/>
  </si>
  <si>
    <t>青森県交通災害共済組合</t>
    <phoneticPr fontId="2"/>
  </si>
  <si>
    <t>青森県市町村職員退職手当組合</t>
    <phoneticPr fontId="2"/>
  </si>
  <si>
    <t>株式会社SANNOWA</t>
    <phoneticPr fontId="2"/>
  </si>
  <si>
    <t>三戸町地域医療特別対策基金</t>
    <phoneticPr fontId="5"/>
  </si>
  <si>
    <t>ふるさと三戸応援基金</t>
    <phoneticPr fontId="2"/>
  </si>
  <si>
    <t>三戸町公共施設整備基金</t>
    <phoneticPr fontId="2"/>
  </si>
  <si>
    <t>三戸町地域福祉基金</t>
    <phoneticPr fontId="2"/>
  </si>
  <si>
    <t>三戸町教育振興基金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</si>
  <si>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</si>
  <si>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</si>
  <si>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</si>
  <si>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</si>
  <si>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</si>
  <si>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</si>
  <si>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</si>
  <si>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</si>
  <si>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</si>
  <si>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令和4年度の有形固定資産減価償却率は、類似団体と比較して低い水準にある一方、将来負担比率は類似団体より高い水準にある。
橋りょう、学校施設等の大規模事業を実施してきたこと、病院事業、下水道事業の将来負担額が高いことが主な要因となっている。
また、今後、有形固定資産減価償却率は増加し、将来負担比率は減少することが見込まれるが、今後も過疎対策事業債等の交付税算入の有利な起債を活用し、計画的に施設の老朽化対策に取り組む必要がある。</t>
    <rPh sb="0" eb="2">
      <t>レイワ</t>
    </rPh>
    <rPh sb="3" eb="5">
      <t>ネンド</t>
    </rPh>
    <rPh sb="6" eb="17">
      <t>ユウケイコテイシサンゲンカショウキャクリツ</t>
    </rPh>
    <rPh sb="19" eb="23">
      <t>ルイジダンタイ</t>
    </rPh>
    <rPh sb="24" eb="26">
      <t>ヒカク</t>
    </rPh>
    <rPh sb="28" eb="29">
      <t>ヒク</t>
    </rPh>
    <rPh sb="30" eb="32">
      <t>スイジュン</t>
    </rPh>
    <rPh sb="35" eb="37">
      <t>イッポウ</t>
    </rPh>
    <rPh sb="38" eb="40">
      <t>ショウライ</t>
    </rPh>
    <rPh sb="40" eb="42">
      <t>フタン</t>
    </rPh>
    <rPh sb="42" eb="44">
      <t>ヒリツ</t>
    </rPh>
    <rPh sb="45" eb="47">
      <t>ルイジ</t>
    </rPh>
    <rPh sb="47" eb="49">
      <t>ダンタイ</t>
    </rPh>
    <rPh sb="51" eb="52">
      <t>タカ</t>
    </rPh>
    <rPh sb="53" eb="55">
      <t>スイジュン</t>
    </rPh>
    <rPh sb="60" eb="61">
      <t>キョウ</t>
    </rPh>
    <rPh sb="65" eb="67">
      <t>ガッコウ</t>
    </rPh>
    <rPh sb="67" eb="69">
      <t>シセツ</t>
    </rPh>
    <rPh sb="69" eb="70">
      <t>トウ</t>
    </rPh>
    <rPh sb="71" eb="74">
      <t>ダイキボ</t>
    </rPh>
    <rPh sb="74" eb="76">
      <t>ジギョウ</t>
    </rPh>
    <rPh sb="77" eb="79">
      <t>ジッシ</t>
    </rPh>
    <rPh sb="86" eb="88">
      <t>ビョウイン</t>
    </rPh>
    <rPh sb="88" eb="90">
      <t>ジギョウ</t>
    </rPh>
    <rPh sb="91" eb="94">
      <t>ゲスイドウ</t>
    </rPh>
    <rPh sb="94" eb="96">
      <t>ジギョウ</t>
    </rPh>
    <rPh sb="97" eb="99">
      <t>ショウライ</t>
    </rPh>
    <rPh sb="99" eb="102">
      <t>フタンガク</t>
    </rPh>
    <rPh sb="103" eb="104">
      <t>タカ</t>
    </rPh>
    <rPh sb="108" eb="109">
      <t>オモ</t>
    </rPh>
    <rPh sb="110" eb="112">
      <t>ヨウイン</t>
    </rPh>
    <rPh sb="123" eb="125">
      <t>コンゴ</t>
    </rPh>
    <rPh sb="126" eb="128">
      <t>ユウケイ</t>
    </rPh>
    <rPh sb="128" eb="132">
      <t>コテイシサン</t>
    </rPh>
    <rPh sb="132" eb="134">
      <t>ゲンカ</t>
    </rPh>
    <rPh sb="134" eb="137">
      <t>ショウキャクリツ</t>
    </rPh>
    <rPh sb="138" eb="140">
      <t>ゾウカ</t>
    </rPh>
    <rPh sb="142" eb="144">
      <t>ショウライ</t>
    </rPh>
    <rPh sb="144" eb="146">
      <t>フタン</t>
    </rPh>
    <rPh sb="146" eb="148">
      <t>ヒリツ</t>
    </rPh>
    <rPh sb="149" eb="151">
      <t>ゲンショウ</t>
    </rPh>
    <rPh sb="156" eb="158">
      <t>ミコ</t>
    </rPh>
    <rPh sb="163" eb="165">
      <t>コンゴ</t>
    </rPh>
    <rPh sb="166" eb="168">
      <t>カソ</t>
    </rPh>
    <rPh sb="168" eb="170">
      <t>タイサク</t>
    </rPh>
    <rPh sb="170" eb="172">
      <t>ジギョウ</t>
    </rPh>
    <rPh sb="172" eb="174">
      <t>サイトウ</t>
    </rPh>
    <rPh sb="175" eb="178">
      <t>コウフゼイ</t>
    </rPh>
    <rPh sb="178" eb="180">
      <t>サンニュウ</t>
    </rPh>
    <rPh sb="181" eb="183">
      <t>ユウリ</t>
    </rPh>
    <rPh sb="184" eb="186">
      <t>キサイ</t>
    </rPh>
    <rPh sb="187" eb="189">
      <t>カツヨウ</t>
    </rPh>
    <rPh sb="191" eb="194">
      <t>ケイカクテキ</t>
    </rPh>
    <rPh sb="195" eb="197">
      <t>シセツ</t>
    </rPh>
    <rPh sb="198" eb="201">
      <t>ロウキュウカ</t>
    </rPh>
    <rPh sb="201" eb="203">
      <t>タイサク</t>
    </rPh>
    <rPh sb="204" eb="205">
      <t>ト</t>
    </rPh>
    <rPh sb="206" eb="207">
      <t>ク</t>
    </rPh>
    <rPh sb="208" eb="210">
      <t>ヒツヨウ</t>
    </rPh>
    <phoneticPr fontId="5"/>
  </si>
  <si>
    <t>将来負担比率、実質公債費比率は前年度より低下したが、いずれも類似団体平均と比較すると高い水準にある。
大規模事業を実施してきたことにより公債費、地方債残高が多額であること、病院事業、下水道事業の元利償還金に対する繰入金、繰入金見込額が多額であることが、両比率が高い要因となっている。
また、今後、両比率は減少することが見込まれるが、今後も過疎対策事業債等の交付税算入の有利な起債を活用し、計画的に施設の老朽化対策に取り組む必要がある。</t>
    <rPh sb="0" eb="2">
      <t>ショウライ</t>
    </rPh>
    <rPh sb="2" eb="4">
      <t>フタン</t>
    </rPh>
    <rPh sb="4" eb="6">
      <t>ヒリツ</t>
    </rPh>
    <rPh sb="7" eb="9">
      <t>ジッシツ</t>
    </rPh>
    <rPh sb="9" eb="12">
      <t>コウサイヒ</t>
    </rPh>
    <rPh sb="12" eb="14">
      <t>ヒリツ</t>
    </rPh>
    <rPh sb="15" eb="18">
      <t>ゼンネンド</t>
    </rPh>
    <rPh sb="20" eb="22">
      <t>テイカ</t>
    </rPh>
    <rPh sb="30" eb="32">
      <t>ルイジ</t>
    </rPh>
    <rPh sb="32" eb="34">
      <t>ダンタイ</t>
    </rPh>
    <rPh sb="34" eb="36">
      <t>ヘイキン</t>
    </rPh>
    <rPh sb="37" eb="39">
      <t>ヒカク</t>
    </rPh>
    <rPh sb="42" eb="43">
      <t>タカ</t>
    </rPh>
    <rPh sb="44" eb="46">
      <t>スイジュン</t>
    </rPh>
    <rPh sb="51" eb="54">
      <t>ダイキボ</t>
    </rPh>
    <rPh sb="54" eb="56">
      <t>ジギョウ</t>
    </rPh>
    <rPh sb="57" eb="59">
      <t>ジッシ</t>
    </rPh>
    <rPh sb="68" eb="71">
      <t>コウサイヒ</t>
    </rPh>
    <rPh sb="72" eb="75">
      <t>チホウサイ</t>
    </rPh>
    <rPh sb="75" eb="77">
      <t>ザンダカ</t>
    </rPh>
    <rPh sb="78" eb="80">
      <t>タガク</t>
    </rPh>
    <rPh sb="86" eb="88">
      <t>ビョウイン</t>
    </rPh>
    <rPh sb="88" eb="90">
      <t>ジギョウ</t>
    </rPh>
    <rPh sb="91" eb="94">
      <t>ゲスイドウ</t>
    </rPh>
    <rPh sb="94" eb="96">
      <t>ジギョウ</t>
    </rPh>
    <rPh sb="97" eb="99">
      <t>ガンリ</t>
    </rPh>
    <rPh sb="99" eb="102">
      <t>ショウカンキン</t>
    </rPh>
    <rPh sb="103" eb="104">
      <t>タイ</t>
    </rPh>
    <rPh sb="106" eb="109">
      <t>クリイレキン</t>
    </rPh>
    <rPh sb="110" eb="113">
      <t>クリイレキン</t>
    </rPh>
    <rPh sb="113" eb="116">
      <t>ミコミガク</t>
    </rPh>
    <rPh sb="117" eb="119">
      <t>タガク</t>
    </rPh>
    <rPh sb="126" eb="127">
      <t>リョウ</t>
    </rPh>
    <rPh sb="127" eb="129">
      <t>ヒリツ</t>
    </rPh>
    <rPh sb="130" eb="131">
      <t>タカ</t>
    </rPh>
    <rPh sb="132" eb="134">
      <t>ヨウイン</t>
    </rPh>
    <rPh sb="145" eb="147">
      <t>コンゴ</t>
    </rPh>
    <rPh sb="148" eb="151">
      <t>リョウヒリツ</t>
    </rPh>
    <rPh sb="152" eb="154">
      <t>ゲンショウ</t>
    </rPh>
    <rPh sb="159" eb="161">
      <t>ミコ</t>
    </rPh>
    <rPh sb="166" eb="168">
      <t>コンゴ</t>
    </rPh>
    <rPh sb="169" eb="171">
      <t>カソ</t>
    </rPh>
    <rPh sb="171" eb="173">
      <t>タイサク</t>
    </rPh>
    <rPh sb="173" eb="175">
      <t>ジギョウ</t>
    </rPh>
    <rPh sb="175" eb="177">
      <t>サイトウ</t>
    </rPh>
    <rPh sb="178" eb="183">
      <t>コウフゼイサンニュウ</t>
    </rPh>
    <rPh sb="184" eb="186">
      <t>ユウリ</t>
    </rPh>
    <rPh sb="187" eb="189">
      <t>キサイ</t>
    </rPh>
    <rPh sb="190" eb="192">
      <t>カツヨウ</t>
    </rPh>
    <rPh sb="194" eb="197">
      <t>ケイカクテキ</t>
    </rPh>
    <rPh sb="198" eb="200">
      <t>シセツ</t>
    </rPh>
    <rPh sb="201" eb="204">
      <t>ロウキュウカ</t>
    </rPh>
    <rPh sb="204" eb="206">
      <t>タイサク</t>
    </rPh>
    <rPh sb="207" eb="208">
      <t>ト</t>
    </rPh>
    <rPh sb="209" eb="210">
      <t>ク</t>
    </rPh>
    <rPh sb="211" eb="21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</si>
</sst>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411E872-19D7-4879-A425-C0CF59F827D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200194</c:v>
                </c:pt>
                <c:pt idx="3">
                  <c:v>196914</c:v>
                </c:pt>
                <c:pt idx="4">
                  <c:v>204757</c:v>
                </c:pt>
              </c:numCache>
            </c:numRef>
          </c:val>
          <c:smooth val="0"/>
          <c:extLst>
            <c:ext xmlns:c16="http://schemas.microsoft.com/office/drawing/2014/chart" uri="{C3380CC4-5D6E-409C-BE32-E72D297353CC}">
              <c16:uniqueId val="{00000000-AB6C-4FA9-91FE-E4E255B0E0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20990</c:v>
                </c:pt>
                <c:pt idx="1">
                  <c:v>35058</c:v>
                </c:pt>
                <c:pt idx="2">
                  <c:v>36854</c:v>
                </c:pt>
                <c:pt idx="3">
                  <c:v>68542</c:v>
                </c:pt>
                <c:pt idx="4">
                  <c:v>63589</c:v>
                </c:pt>
              </c:numCache>
            </c:numRef>
          </c:val>
          <c:smooth val="0"/>
          <c:extLst>
            <c:ext xmlns:c16="http://schemas.microsoft.com/office/drawing/2014/chart" uri="{C3380CC4-5D6E-409C-BE32-E72D297353CC}">
              <c16:uniqueId val="{00000001-AB6C-4FA9-91FE-E4E255B0E0D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5.32</c:v>
                </c:pt>
                <c:pt idx="1">
                  <c:v>3.52</c:v>
                </c:pt>
                <c:pt idx="2">
                  <c:v>6.49</c:v>
                </c:pt>
                <c:pt idx="3">
                  <c:v>6.03</c:v>
                </c:pt>
                <c:pt idx="4">
                  <c:v>7.39</c:v>
                </c:pt>
              </c:numCache>
            </c:numRef>
          </c:val>
          <c:extLst>
            <c:ext xmlns:c16="http://schemas.microsoft.com/office/drawing/2014/chart" uri="{C3380CC4-5D6E-409C-BE32-E72D297353CC}">
              <c16:uniqueId val="{00000000-1E22-4B0F-8541-0A49D2BB7F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10.32</c:v>
                </c:pt>
                <c:pt idx="1">
                  <c:v>10.17</c:v>
                </c:pt>
                <c:pt idx="2">
                  <c:v>10.199999999999999</c:v>
                </c:pt>
                <c:pt idx="3">
                  <c:v>12.56</c:v>
                </c:pt>
                <c:pt idx="4">
                  <c:v>16.100000000000001</c:v>
                </c:pt>
              </c:numCache>
            </c:numRef>
          </c:val>
          <c:extLst>
            <c:ext xmlns:c16="http://schemas.microsoft.com/office/drawing/2014/chart" uri="{C3380CC4-5D6E-409C-BE32-E72D297353CC}">
              <c16:uniqueId val="{00000001-1E22-4B0F-8541-0A49D2BB7FF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-0.51</c:v>
                </c:pt>
                <c:pt idx="1">
                  <c:v>-1.72</c:v>
                </c:pt>
                <c:pt idx="2">
                  <c:v>1.82</c:v>
                </c:pt>
                <c:pt idx="3">
                  <c:v>-0.03</c:v>
                </c:pt>
                <c:pt idx="4">
                  <c:v>1.1599999999999999</c:v>
                </c:pt>
              </c:numCache>
            </c:numRef>
          </c:val>
          <c:smooth val="0"/>
          <c:extLst>
            <c:ext xmlns:c16="http://schemas.microsoft.com/office/drawing/2014/chart" uri="{C3380CC4-5D6E-409C-BE32-E72D297353CC}">
              <c16:uniqueId val="{00000002-1E22-4B0F-8541-0A49D2BB7FF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6C1-4C22-9370-2E1691DB43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C1-4C22-9370-2E1691DB4302}"/>
            </c:ext>
          </c:extLst>
        </c:ser>
        <c:ser>
          <c:idx val="2"/>
          <c:order val="2"/>
          <c:tx>
            <c:strRef>
              <c:f>データシート!$A$29</c:f>
              <c:strCache>
                <c:ptCount val="1"/>
                <c:pt idx="0">
                  <c:v>三戸町国民健康保険直診勘定三戸中央病院事業特別会計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2.48</c:v>
                </c:pt>
                <c:pt idx="1">
                  <c:v>#N/A</c:v>
                </c:pt>
                <c:pt idx="2">
                  <c:v>2.95</c:v>
                </c:pt>
                <c:pt idx="3">
                  <c:v>#N/A</c:v>
                </c:pt>
                <c:pt idx="4">
                  <c:v>1.82</c:v>
                </c:pt>
                <c:pt idx="5">
                  <c:v>#N/A</c:v>
                </c:pt>
                <c:pt idx="6">
                  <c:v>0.43</c:v>
                </c:pt>
                <c:pt idx="7">
                  <c:v>#N/A</c:v>
                </c:pt>
                <c:pt idx="8">
                  <c:v>#N/A</c:v>
                </c:pt>
                <c:pt idx="9">
                  <c:v>0</c:v>
                </c:pt>
              </c:numCache>
            </c:numRef>
          </c:val>
          <c:extLst>
            <c:ext xmlns:c16="http://schemas.microsoft.com/office/drawing/2014/chart" uri="{C3380CC4-5D6E-409C-BE32-E72D297353CC}">
              <c16:uniqueId val="{00000002-E6C1-4C22-9370-2E1691DB4302}"/>
            </c:ext>
          </c:extLst>
        </c:ser>
        <c:ser>
          <c:idx val="3"/>
          <c:order val="3"/>
          <c:tx>
            <c:strRef>
              <c:f>データシート!$A$30</c:f>
              <c:strCache>
                <c:ptCount val="1"/>
                <c:pt idx="0">
                  <c:v>三戸町後期高齢者医療特別会計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0.03</c:v>
                </c:pt>
                <c:pt idx="6">
                  <c:v>#N/A</c:v>
                </c:pt>
                <c:pt idx="7">
                  <c:v>0.03</c:v>
                </c:pt>
                <c:pt idx="8">
                  <c:v>#N/A</c:v>
                </c:pt>
                <c:pt idx="9">
                  <c:v>0</c:v>
                </c:pt>
              </c:numCache>
            </c:numRef>
          </c:val>
          <c:extLst>
            <c:ext xmlns:c16="http://schemas.microsoft.com/office/drawing/2014/chart" uri="{C3380CC4-5D6E-409C-BE32-E72D297353CC}">
              <c16:uniqueId val="{00000003-E6C1-4C22-9370-2E1691DB4302}"/>
            </c:ext>
          </c:extLst>
        </c:ser>
        <c:ser>
          <c:idx val="4"/>
          <c:order val="4"/>
          <c:tx>
            <c:strRef>
              <c:f>データシート!$A$31</c:f>
              <c:strCache>
                <c:ptCount val="1"/>
                <c:pt idx="0">
                  <c:v>三戸町立学校給食共同調理場特別会計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6C1-4C22-9370-2E1691DB4302}"/>
            </c:ext>
          </c:extLst>
        </c:ser>
        <c:ser>
          <c:idx val="5"/>
          <c:order val="5"/>
          <c:tx>
            <c:strRef>
              <c:f>データシート!$A$32</c:f>
              <c:strCache>
                <c:ptCount val="1"/>
                <c:pt idx="0">
                  <c:v>三戸町営簡易水道事業特別会計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0.04</c:v>
                </c:pt>
                <c:pt idx="4">
                  <c:v>#N/A</c:v>
                </c:pt>
                <c:pt idx="5">
                  <c:v>0.05</c:v>
                </c:pt>
                <c:pt idx="6">
                  <c:v>#N/A</c:v>
                </c:pt>
                <c:pt idx="7">
                  <c:v>0.06</c:v>
                </c:pt>
                <c:pt idx="8">
                  <c:v>#N/A</c:v>
                </c:pt>
                <c:pt idx="9">
                  <c:v>0.05</c:v>
                </c:pt>
              </c:numCache>
            </c:numRef>
          </c:val>
          <c:extLst>
            <c:ext xmlns:c16="http://schemas.microsoft.com/office/drawing/2014/chart" uri="{C3380CC4-5D6E-409C-BE32-E72D297353CC}">
              <c16:uniqueId val="{00000005-E6C1-4C22-9370-2E1691DB4302}"/>
            </c:ext>
          </c:extLst>
        </c:ser>
        <c:ser>
          <c:idx val="6"/>
          <c:order val="6"/>
          <c:tx>
            <c:strRef>
              <c:f>データシート!$A$33</c:f>
              <c:strCache>
                <c:ptCount val="1"/>
                <c:pt idx="0">
                  <c:v>三戸町下水道事業特別会計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0.12</c:v>
                </c:pt>
                <c:pt idx="2">
                  <c:v>#N/A</c:v>
                </c:pt>
                <c:pt idx="3">
                  <c:v>0.12</c:v>
                </c:pt>
                <c:pt idx="4">
                  <c:v>#N/A</c:v>
                </c:pt>
                <c:pt idx="5">
                  <c:v>0.11</c:v>
                </c:pt>
                <c:pt idx="6">
                  <c:v>#N/A</c:v>
                </c:pt>
                <c:pt idx="7">
                  <c:v>0.28000000000000003</c:v>
                </c:pt>
                <c:pt idx="8">
                  <c:v>#N/A</c:v>
                </c:pt>
                <c:pt idx="9">
                  <c:v>0.05</c:v>
                </c:pt>
              </c:numCache>
            </c:numRef>
          </c:val>
          <c:extLst>
            <c:ext xmlns:c16="http://schemas.microsoft.com/office/drawing/2014/chart" uri="{C3380CC4-5D6E-409C-BE32-E72D297353CC}">
              <c16:uniqueId val="{00000006-E6C1-4C22-9370-2E1691DB4302}"/>
            </c:ext>
          </c:extLst>
        </c:ser>
        <c:ser>
          <c:idx val="7"/>
          <c:order val="7"/>
          <c:tx>
            <c:strRef>
              <c:f>データシート!$A$34</c:f>
              <c:strCache>
                <c:ptCount val="1"/>
                <c:pt idx="0">
                  <c:v>三戸町国民健康保険事業勘定特別会計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1.33</c:v>
                </c:pt>
                <c:pt idx="2">
                  <c:v>#N/A</c:v>
                </c:pt>
                <c:pt idx="3">
                  <c:v>1.24</c:v>
                </c:pt>
                <c:pt idx="4">
                  <c:v>#N/A</c:v>
                </c:pt>
                <c:pt idx="5">
                  <c:v>0.57999999999999996</c:v>
                </c:pt>
                <c:pt idx="6">
                  <c:v>#N/A</c:v>
                </c:pt>
                <c:pt idx="7">
                  <c:v>0.74</c:v>
                </c:pt>
                <c:pt idx="8">
                  <c:v>#N/A</c:v>
                </c:pt>
                <c:pt idx="9">
                  <c:v>0.44</c:v>
                </c:pt>
              </c:numCache>
            </c:numRef>
          </c:val>
          <c:extLst>
            <c:ext xmlns:c16="http://schemas.microsoft.com/office/drawing/2014/chart" uri="{C3380CC4-5D6E-409C-BE32-E72D297353CC}">
              <c16:uniqueId val="{00000007-E6C1-4C22-9370-2E1691DB4302}"/>
            </c:ext>
          </c:extLst>
        </c:ser>
        <c:ser>
          <c:idx val="8"/>
          <c:order val="8"/>
          <c:tx>
            <c:strRef>
              <c:f>データシート!$A$35</c:f>
              <c:strCache>
                <c:ptCount val="1"/>
                <c:pt idx="0">
                  <c:v>三戸町介護保険特別会計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2.7</c:v>
                </c:pt>
                <c:pt idx="2">
                  <c:v>#N/A</c:v>
                </c:pt>
                <c:pt idx="3">
                  <c:v>1.3</c:v>
                </c:pt>
                <c:pt idx="4">
                  <c:v>#N/A</c:v>
                </c:pt>
                <c:pt idx="5">
                  <c:v>1.58</c:v>
                </c:pt>
                <c:pt idx="6">
                  <c:v>#N/A</c:v>
                </c:pt>
                <c:pt idx="7">
                  <c:v>1.7</c:v>
                </c:pt>
                <c:pt idx="8">
                  <c:v>#N/A</c:v>
                </c:pt>
                <c:pt idx="9">
                  <c:v>3.81</c:v>
                </c:pt>
              </c:numCache>
            </c:numRef>
          </c:val>
          <c:extLst>
            <c:ext xmlns:c16="http://schemas.microsoft.com/office/drawing/2014/chart" uri="{C3380CC4-5D6E-409C-BE32-E72D297353CC}">
              <c16:uniqueId val="{00000008-E6C1-4C22-9370-2E1691DB430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5.31</c:v>
                </c:pt>
                <c:pt idx="2">
                  <c:v>#N/A</c:v>
                </c:pt>
                <c:pt idx="3">
                  <c:v>3.51</c:v>
                </c:pt>
                <c:pt idx="4">
                  <c:v>#N/A</c:v>
                </c:pt>
                <c:pt idx="5">
                  <c:v>6.48</c:v>
                </c:pt>
                <c:pt idx="6">
                  <c:v>#N/A</c:v>
                </c:pt>
                <c:pt idx="7">
                  <c:v>6.02</c:v>
                </c:pt>
                <c:pt idx="8">
                  <c:v>#N/A</c:v>
                </c:pt>
                <c:pt idx="9">
                  <c:v>7.38</c:v>
                </c:pt>
              </c:numCache>
            </c:numRef>
          </c:val>
          <c:extLst>
            <c:ext xmlns:c16="http://schemas.microsoft.com/office/drawing/2014/chart" uri="{C3380CC4-5D6E-409C-BE32-E72D297353CC}">
              <c16:uniqueId val="{00000009-E6C1-4C22-9370-2E1691DB430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692</c:v>
                </c:pt>
                <c:pt idx="5">
                  <c:v>738</c:v>
                </c:pt>
                <c:pt idx="8">
                  <c:v>747</c:v>
                </c:pt>
                <c:pt idx="11">
                  <c:v>757</c:v>
                </c:pt>
                <c:pt idx="14">
                  <c:v>720</c:v>
                </c:pt>
              </c:numCache>
            </c:numRef>
          </c:val>
          <c:extLst>
            <c:ext xmlns:c16="http://schemas.microsoft.com/office/drawing/2014/chart" uri="{C3380CC4-5D6E-409C-BE32-E72D297353CC}">
              <c16:uniqueId val="{00000000-1FCC-49C9-ABCF-8D91A745FA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CC-49C9-ABCF-8D91A745FA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c:v>
                </c:pt>
                <c:pt idx="3">
                  <c:v>10</c:v>
                </c:pt>
                <c:pt idx="6">
                  <c:v>10</c:v>
                </c:pt>
                <c:pt idx="9">
                  <c:v>10</c:v>
                </c:pt>
                <c:pt idx="12">
                  <c:v>10</c:v>
                </c:pt>
              </c:numCache>
            </c:numRef>
          </c:val>
          <c:extLst>
            <c:ext xmlns:c16="http://schemas.microsoft.com/office/drawing/2014/chart" uri="{C3380CC4-5D6E-409C-BE32-E72D297353CC}">
              <c16:uniqueId val="{00000002-1FCC-49C9-ABCF-8D91A745FA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40</c:v>
                </c:pt>
                <c:pt idx="3">
                  <c:v>33</c:v>
                </c:pt>
                <c:pt idx="6">
                  <c:v>24</c:v>
                </c:pt>
                <c:pt idx="9">
                  <c:v>15</c:v>
                </c:pt>
                <c:pt idx="12">
                  <c:v>18</c:v>
                </c:pt>
              </c:numCache>
            </c:numRef>
          </c:val>
          <c:extLst>
            <c:ext xmlns:c16="http://schemas.microsoft.com/office/drawing/2014/chart" uri="{C3380CC4-5D6E-409C-BE32-E72D297353CC}">
              <c16:uniqueId val="{00000003-1FCC-49C9-ABCF-8D91A745FA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281</c:v>
                </c:pt>
                <c:pt idx="3">
                  <c:v>285</c:v>
                </c:pt>
                <c:pt idx="6">
                  <c:v>294</c:v>
                </c:pt>
                <c:pt idx="9">
                  <c:v>300</c:v>
                </c:pt>
                <c:pt idx="12">
                  <c:v>298</c:v>
                </c:pt>
              </c:numCache>
            </c:numRef>
          </c:val>
          <c:extLst>
            <c:ext xmlns:c16="http://schemas.microsoft.com/office/drawing/2014/chart" uri="{C3380CC4-5D6E-409C-BE32-E72D297353CC}">
              <c16:uniqueId val="{00000004-1FCC-49C9-ABCF-8D91A745FA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CC-49C9-ABCF-8D91A745FA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CC-49C9-ABCF-8D91A745FA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725</c:v>
                </c:pt>
                <c:pt idx="3">
                  <c:v>796</c:v>
                </c:pt>
                <c:pt idx="6">
                  <c:v>781</c:v>
                </c:pt>
                <c:pt idx="9">
                  <c:v>768</c:v>
                </c:pt>
                <c:pt idx="12">
                  <c:v>737</c:v>
                </c:pt>
              </c:numCache>
            </c:numRef>
          </c:val>
          <c:extLst>
            <c:ext xmlns:c16="http://schemas.microsoft.com/office/drawing/2014/chart" uri="{C3380CC4-5D6E-409C-BE32-E72D297353CC}">
              <c16:uniqueId val="{00000007-1FCC-49C9-ABCF-8D91A745FA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364</c:v>
                </c:pt>
                <c:pt idx="2">
                  <c:v>#N/A</c:v>
                </c:pt>
                <c:pt idx="3">
                  <c:v>#N/A</c:v>
                </c:pt>
                <c:pt idx="4">
                  <c:v>386</c:v>
                </c:pt>
                <c:pt idx="5">
                  <c:v>#N/A</c:v>
                </c:pt>
                <c:pt idx="6">
                  <c:v>#N/A</c:v>
                </c:pt>
                <c:pt idx="7">
                  <c:v>362</c:v>
                </c:pt>
                <c:pt idx="8">
                  <c:v>#N/A</c:v>
                </c:pt>
                <c:pt idx="9">
                  <c:v>#N/A</c:v>
                </c:pt>
                <c:pt idx="10">
                  <c:v>336</c:v>
                </c:pt>
                <c:pt idx="11">
                  <c:v>#N/A</c:v>
                </c:pt>
                <c:pt idx="12">
                  <c:v>#N/A</c:v>
                </c:pt>
                <c:pt idx="13">
                  <c:v>343</c:v>
                </c:pt>
                <c:pt idx="14">
                  <c:v>#N/A</c:v>
                </c:pt>
              </c:numCache>
            </c:numRef>
          </c:val>
          <c:smooth val="0"/>
          <c:extLst>
            <c:ext xmlns:c16="http://schemas.microsoft.com/office/drawing/2014/chart" uri="{C3380CC4-5D6E-409C-BE32-E72D297353CC}">
              <c16:uniqueId val="{00000008-1FCC-49C9-ABCF-8D91A745FA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7248</c:v>
                </c:pt>
                <c:pt idx="5">
                  <c:v>6853</c:v>
                </c:pt>
                <c:pt idx="8">
                  <c:v>6492</c:v>
                </c:pt>
                <c:pt idx="11">
                  <c:v>6444</c:v>
                </c:pt>
                <c:pt idx="14">
                  <c:v>6168</c:v>
                </c:pt>
              </c:numCache>
            </c:numRef>
          </c:val>
          <c:extLst>
            <c:ext xmlns:c16="http://schemas.microsoft.com/office/drawing/2014/chart" uri="{C3380CC4-5D6E-409C-BE32-E72D297353CC}">
              <c16:uniqueId val="{00000000-78A5-44A8-BBA3-1E58D17AF7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8A5-44A8-BBA3-1E58D17AF7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1971</c:v>
                </c:pt>
                <c:pt idx="5">
                  <c:v>2173</c:v>
                </c:pt>
                <c:pt idx="8">
                  <c:v>2310</c:v>
                </c:pt>
                <c:pt idx="11">
                  <c:v>2985</c:v>
                </c:pt>
                <c:pt idx="14">
                  <c:v>3366</c:v>
                </c:pt>
              </c:numCache>
            </c:numRef>
          </c:val>
          <c:extLst>
            <c:ext xmlns:c16="http://schemas.microsoft.com/office/drawing/2014/chart" uri="{C3380CC4-5D6E-409C-BE32-E72D297353CC}">
              <c16:uniqueId val="{00000002-78A5-44A8-BBA3-1E58D17AF7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A5-44A8-BBA3-1E58D17AF7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A5-44A8-BBA3-1E58D17AF7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A5-44A8-BBA3-1E58D17AF7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485</c:v>
                </c:pt>
                <c:pt idx="3">
                  <c:v>484</c:v>
                </c:pt>
                <c:pt idx="6">
                  <c:v>494</c:v>
                </c:pt>
                <c:pt idx="9">
                  <c:v>499</c:v>
                </c:pt>
                <c:pt idx="12">
                  <c:v>448</c:v>
                </c:pt>
              </c:numCache>
            </c:numRef>
          </c:val>
          <c:extLst>
            <c:ext xmlns:c16="http://schemas.microsoft.com/office/drawing/2014/chart" uri="{C3380CC4-5D6E-409C-BE32-E72D297353CC}">
              <c16:uniqueId val="{00000006-78A5-44A8-BBA3-1E58D17AF7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140</c:v>
                </c:pt>
                <c:pt idx="3">
                  <c:v>112</c:v>
                </c:pt>
                <c:pt idx="6">
                  <c:v>135</c:v>
                </c:pt>
                <c:pt idx="9">
                  <c:v>145</c:v>
                </c:pt>
                <c:pt idx="12">
                  <c:v>129</c:v>
                </c:pt>
              </c:numCache>
            </c:numRef>
          </c:val>
          <c:extLst>
            <c:ext xmlns:c16="http://schemas.microsoft.com/office/drawing/2014/chart" uri="{C3380CC4-5D6E-409C-BE32-E72D297353CC}">
              <c16:uniqueId val="{00000007-78A5-44A8-BBA3-1E58D17AF7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4081</c:v>
                </c:pt>
                <c:pt idx="3">
                  <c:v>3880</c:v>
                </c:pt>
                <c:pt idx="6">
                  <c:v>3752</c:v>
                </c:pt>
                <c:pt idx="9">
                  <c:v>3534</c:v>
                </c:pt>
                <c:pt idx="12">
                  <c:v>3311</c:v>
                </c:pt>
              </c:numCache>
            </c:numRef>
          </c:val>
          <c:extLst>
            <c:ext xmlns:c16="http://schemas.microsoft.com/office/drawing/2014/chart" uri="{C3380CC4-5D6E-409C-BE32-E72D297353CC}">
              <c16:uniqueId val="{00000008-78A5-44A8-BBA3-1E58D17AF7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82</c:v>
                </c:pt>
                <c:pt idx="3">
                  <c:v>71</c:v>
                </c:pt>
                <c:pt idx="6">
                  <c:v>61</c:v>
                </c:pt>
                <c:pt idx="9">
                  <c:v>51</c:v>
                </c:pt>
                <c:pt idx="12">
                  <c:v>41</c:v>
                </c:pt>
              </c:numCache>
            </c:numRef>
          </c:val>
          <c:extLst>
            <c:ext xmlns:c16="http://schemas.microsoft.com/office/drawing/2014/chart" uri="{C3380CC4-5D6E-409C-BE32-E72D297353CC}">
              <c16:uniqueId val="{00000009-78A5-44A8-BBA3-1E58D17AF7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6699</c:v>
                </c:pt>
                <c:pt idx="3">
                  <c:v>6385</c:v>
                </c:pt>
                <c:pt idx="6">
                  <c:v>6245</c:v>
                </c:pt>
                <c:pt idx="9">
                  <c:v>6084</c:v>
                </c:pt>
                <c:pt idx="12">
                  <c:v>5847</c:v>
                </c:pt>
              </c:numCache>
            </c:numRef>
          </c:val>
          <c:extLst>
            <c:ext xmlns:c16="http://schemas.microsoft.com/office/drawing/2014/chart" uri="{C3380CC4-5D6E-409C-BE32-E72D297353CC}">
              <c16:uniqueId val="{0000000A-78A5-44A8-BBA3-1E58D17AF7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2268</c:v>
                </c:pt>
                <c:pt idx="2">
                  <c:v>#N/A</c:v>
                </c:pt>
                <c:pt idx="3">
                  <c:v>#N/A</c:v>
                </c:pt>
                <c:pt idx="4">
                  <c:v>1907</c:v>
                </c:pt>
                <c:pt idx="5">
                  <c:v>#N/A</c:v>
                </c:pt>
                <c:pt idx="6">
                  <c:v>#N/A</c:v>
                </c:pt>
                <c:pt idx="7">
                  <c:v>1886</c:v>
                </c:pt>
                <c:pt idx="8">
                  <c:v>#N/A</c:v>
                </c:pt>
                <c:pt idx="9">
                  <c:v>#N/A</c:v>
                </c:pt>
                <c:pt idx="10">
                  <c:v>883</c:v>
                </c:pt>
                <c:pt idx="11">
                  <c:v>#N/A</c:v>
                </c:pt>
                <c:pt idx="12">
                  <c:v>#N/A</c:v>
                </c:pt>
                <c:pt idx="13">
                  <c:v>242</c:v>
                </c:pt>
                <c:pt idx="14">
                  <c:v>#N/A</c:v>
                </c:pt>
              </c:numCache>
            </c:numRef>
          </c:val>
          <c:smooth val="0"/>
          <c:extLst>
            <c:ext xmlns:c16="http://schemas.microsoft.com/office/drawing/2014/chart" uri="{C3380CC4-5D6E-409C-BE32-E72D297353CC}">
              <c16:uniqueId val="{0000000B-78A5-44A8-BBA3-1E58D17AF7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413</c:v>
                </c:pt>
                <c:pt idx="1">
                  <c:v>545</c:v>
                </c:pt>
                <c:pt idx="2">
                  <c:v>676</c:v>
                </c:pt>
              </c:numCache>
            </c:numRef>
          </c:val>
          <c:extLst>
            <c:ext xmlns:c16="http://schemas.microsoft.com/office/drawing/2014/chart" uri="{C3380CC4-5D6E-409C-BE32-E72D297353CC}">
              <c16:uniqueId val="{00000000-B2A0-45CC-AC2A-184DCB17FB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743</c:v>
                </c:pt>
                <c:pt idx="1">
                  <c:v>789</c:v>
                </c:pt>
                <c:pt idx="2">
                  <c:v>789</c:v>
                </c:pt>
              </c:numCache>
            </c:numRef>
          </c:val>
          <c:extLst>
            <c:ext xmlns:c16="http://schemas.microsoft.com/office/drawing/2014/chart" uri="{C3380CC4-5D6E-409C-BE32-E72D297353CC}">
              <c16:uniqueId val="{00000001-B2A0-45CC-AC2A-184DCB17FB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797</c:v>
                </c:pt>
                <c:pt idx="1">
                  <c:v>1224</c:v>
                </c:pt>
                <c:pt idx="2">
                  <c:v>1420</c:v>
                </c:pt>
              </c:numCache>
            </c:numRef>
          </c:val>
          <c:extLst>
            <c:ext xmlns:c16="http://schemas.microsoft.com/office/drawing/2014/chart" uri="{C3380CC4-5D6E-409C-BE32-E72D297353CC}">
              <c16:uniqueId val="{00000002-B2A0-45CC-AC2A-184DCB17FB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{A01C233E-C0C9-4B40-9230-2CFB16A4349B}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CF7-479A-9BF8-F3FF812385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{99C26BE7-0BAB-4B60-803F-4CE68B51F590}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F7-479A-9BF8-F3FF812385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{C55251B6-3066-41A6-952D-9CC2C2644DA9}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F7-479A-9BF8-F3FF812385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{4A1F31DA-7ABC-4F80-BB15-36806189A947}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F7-479A-9BF8-F3FF812385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{A185D776-9F6E-4EFF-92DB-8CC315466C33}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F7-479A-9BF8-F3FF8123855F}"/>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{FFC61B1A-E692-4F50-ACB7-998A3B782E4F}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CF7-479A-9BF8-F3FF8123855F}"/>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{613DB1B9-636A-4212-92E1-F2149978F955}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CF7-479A-9BF8-F3FF8123855F}"/>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{F6F14F0B-414D-4879-9248-BAD5F84ED3D3}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CF7-479A-9BF8-F3FF8123855F}"/>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{57CF60D8-4CF8-4DAD-9362-E672D84BA988}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CF7-479A-9BF8-F3FF812385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51.3</c:v>
                </c:pt>
                <c:pt idx="8">
                  <c:v>55.1</c:v>
                </c:pt>
                <c:pt idx="16">
                  <c:v>49.6</c:v>
                </c:pt>
                <c:pt idx="24">
                  <c:v>50.8</c:v>
                </c:pt>
                <c:pt idx="32">
                  <c:v>51.8</c:v>
                </c:pt>
              </c:numCache>
            </c:numRef>
          </c:xVal>
          <c:yVal>
            <c:numRef>
              <c:f>公会計指標分析・財政指標組合せ分析表!$BP$51:$DC$51</c:f>
              <c:numCache>
                <c:formatCode>#,##0.0;"▲ "#,##0.0</c:formatCode>
                <c:ptCount val="40"/>
                <c:pt idx="0">
                  <c:v>72</c:v>
                </c:pt>
                <c:pt idx="8">
                  <c:v>60.3</c:v>
                </c:pt>
                <c:pt idx="16">
                  <c:v>57</c:v>
                </c:pt>
                <c:pt idx="24">
                  <c:v>24.6</c:v>
                </c:pt>
                <c:pt idx="32">
                  <c:v>6.9</c:v>
                </c:pt>
              </c:numCache>
            </c:numRef>
          </c:yVal>
          <c:smooth val="0"/>
          <c:extLst>
            <c:ext xmlns:c16="http://schemas.microsoft.com/office/drawing/2014/chart" uri="{C3380CC4-5D6E-409C-BE32-E72D297353CC}">
              <c16:uniqueId val="{00000009-9CF7-479A-9BF8-F3FF812385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{2707F88C-3C4C-4FB7-8F18-03996C29F164}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CF7-479A-9BF8-F3FF812385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{5641EEA6-2A4B-4E05-B944-DCDFE6B85EA1}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F7-479A-9BF8-F3FF812385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{64196E36-084D-4429-8D18-6600ACADCCE6}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F7-479A-9BF8-F3FF812385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{0FA71B08-80BD-4281-9E76-4C34A7CB102B}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F7-479A-9BF8-F3FF812385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{9ED72AF3-27FF-40E4-8161-B1E979D68C73}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F7-479A-9BF8-F3FF8123855F}"/>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{A85BE1B4-2CF3-4D09-8B33-7EF1D6079F86}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CF7-479A-9BF8-F3FF8123855F}"/>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{E9EEA905-170F-4A01-B220-2A67701F7676}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CF7-479A-9BF8-F3FF8123855F}"/>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{64646552-9F27-400C-95B1-44381B06C7CF}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CF7-479A-9BF8-F3FF8123855F}"/>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{695F3725-5671-445E-BE69-34847BD76206}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CF7-479A-9BF8-F3FF812385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62.8</c:v>
                </c:pt>
                <c:pt idx="16">
                  <c:v>64.3</c:v>
                </c:pt>
                <c:pt idx="24">
                  <c:v>65.3</c:v>
                </c:pt>
                <c:pt idx="32">
                  <c:v>66.599999999999994</c:v>
                </c:pt>
              </c:numCache>
            </c:numRef>
          </c:xVal>
          <c:yVal>
            <c:numRef>
              <c:f>公会計指標分析・財政指標組合せ分析表!$BP$55:$DC$55</c:f>
              <c:numCache>
                <c:formatCode>#,##0.0;"▲ "#,##0.0</c:formatCode>
                <c:ptCount val="40"/>
                <c:pt idx="0">
                  <c:v>48.4</c:v>
                </c:pt>
                <c:pt idx="8">
                  <c:v>43</c:v>
                </c:pt>
                <c:pt idx="16">
                  <c:v>0</c:v>
                </c:pt>
                <c:pt idx="24">
                  <c:v>0</c:v>
                </c:pt>
                <c:pt idx="32">
                  <c:v>0</c:v>
                </c:pt>
              </c:numCache>
            </c:numRef>
          </c:yVal>
          <c:smooth val="0"/>
          <c:extLst>
            <c:ext xmlns:c16="http://schemas.microsoft.com/office/drawing/2014/chart" uri="{C3380CC4-5D6E-409C-BE32-E72D297353CC}">
              <c16:uniqueId val="{00000013-9CF7-479A-9BF8-F3FF8123855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{1F8F8637-801D-40C8-A1A7-A70984E3B505}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84D-468C-B1F9-3B66D19A35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{DBF85E37-0E22-4A32-98E0-220950200178}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4D-468C-B1F9-3B66D19A35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{34CD115D-6A9F-403F-B473-D226DA36668D}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4D-468C-B1F9-3B66D19A35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{37A14B81-6E56-4AE3-949B-8CC47D499B84}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4D-468C-B1F9-3B66D19A35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{A2D89C03-EA26-493A-803B-C8D7F52AC08F}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4D-468C-B1F9-3B66D19A35E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{A58000F0-B527-4353-AA3B-CF63F325D8F8}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84D-468C-B1F9-3B66D19A35E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{3CA1FD24-0279-4255-A174-73508B391FBB}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84D-468C-B1F9-3B66D19A35E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{C4EB430C-8B99-4CC5-8A1B-1B8962124E07}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84D-468C-B1F9-3B66D19A35E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{1A3104A0-9BC0-4C87-BECC-17920BCAA39C}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84D-468C-B1F9-3B66D19A35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11.3</c:v>
                </c:pt>
                <c:pt idx="16">
                  <c:v>11.5</c:v>
                </c:pt>
                <c:pt idx="24">
                  <c:v>10.8</c:v>
                </c:pt>
                <c:pt idx="32">
                  <c:v>10</c:v>
                </c:pt>
              </c:numCache>
            </c:numRef>
          </c:xVal>
          <c:yVal>
            <c:numRef>
              <c:f>公会計指標分析・財政指標組合せ分析表!$BP$73:$DC$73</c:f>
              <c:numCache>
                <c:formatCode>#,##0.0;"▲ "#,##0.0</c:formatCode>
                <c:ptCount val="40"/>
                <c:pt idx="0">
                  <c:v>72</c:v>
                </c:pt>
                <c:pt idx="8">
                  <c:v>60.3</c:v>
                </c:pt>
                <c:pt idx="16">
                  <c:v>57</c:v>
                </c:pt>
                <c:pt idx="24">
                  <c:v>24.6</c:v>
                </c:pt>
                <c:pt idx="32">
                  <c:v>6.9</c:v>
                </c:pt>
              </c:numCache>
            </c:numRef>
          </c:yVal>
          <c:smooth val="0"/>
          <c:extLst>
            <c:ext xmlns:c16="http://schemas.microsoft.com/office/drawing/2014/chart" uri="{C3380CC4-5D6E-409C-BE32-E72D297353CC}">
              <c16:uniqueId val="{00000009-F84D-468C-B1F9-3B66D19A35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{EAD81CFE-F32F-40D3-9D80-B9FE577C9B61}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84D-468C-B1F9-3B66D19A35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{0AFED483-2ED7-4631-972F-8E34C15B313A}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4D-468C-B1F9-3B66D19A35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{AC45BD6F-1E3B-4628-BBBC-6BDBD1CC6EDD}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4D-468C-B1F9-3B66D19A35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{CC34423B-4DD4-4220-AFF3-450C433738D9}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4D-468C-B1F9-3B66D19A35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{65AB5D64-3530-4BF6-BC5E-CEF0E589B6A1}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4D-468C-B1F9-3B66D19A35E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{807816DF-0837-472E-95A9-94F14342544F}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84D-468C-B1F9-3B66D19A35E5}"/>
                </c:ext>
              </c:extLst>
            </c:dLbl>
            <c:dLbl>
              <c:idx val="16"/>
              <c:layout>
                <c:manualLayout>
                  <c:x val="-4.4905057365901176E-2"/>
                  <c:y val="-4.349592131553585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{53A10B0A-4E12-469A-B068-9222FA325B4B}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84D-468C-B1F9-3B66D19A35E5}"/>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{87A360B6-00DA-4BFD-9AD2-07CEEF109DC8}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84D-468C-B1F9-3B66D19A35E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{F5AA78B6-FA3E-4C4F-A80D-1055A5DE6828}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84D-468C-B1F9-3B66D19A35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8.9</c:v>
                </c:pt>
                <c:pt idx="24">
                  <c:v>8.9</c:v>
                </c:pt>
                <c:pt idx="32">
                  <c:v>9.1</c:v>
                </c:pt>
              </c:numCache>
            </c:numRef>
          </c:xVal>
          <c:yVal>
            <c:numRef>
              <c:f>公会計指標分析・財政指標組合せ分析表!$BP$77:$DC$77</c:f>
              <c:numCache>
                <c:formatCode>#,##0.0;"▲ "#,##0.0</c:formatCode>
                <c:ptCount val="40"/>
                <c:pt idx="0">
                  <c:v>48.4</c:v>
                </c:pt>
                <c:pt idx="8">
                  <c:v>43</c:v>
                </c:pt>
                <c:pt idx="16">
                  <c:v>0</c:v>
                </c:pt>
                <c:pt idx="24">
                  <c:v>0</c:v>
                </c:pt>
                <c:pt idx="32">
                  <c:v>0</c:v>
                </c:pt>
              </c:numCache>
            </c:numRef>
          </c:yVal>
          <c:smooth val="0"/>
          <c:extLst>
            <c:ext xmlns:c16="http://schemas.microsoft.com/office/drawing/2014/chart" uri="{C3380CC4-5D6E-409C-BE32-E72D297353CC}">
              <c16:uniqueId val="{00000013-F84D-468C-B1F9-3B66D19A35E5}"/>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9,172
9,112
151.79
7,420,692
7,091,425
310,500
4,202,153
5,846,846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人口の減少や全国平均を上回る高齢化率により、財政基盤が弱く、財政力指数は類似団体平均を下回っている。</a:t>
          </a:r>
          <a:endParaRPr lang="ja-JP" altLang="ja-JP" sz="1400">
            <a:effectLst/>
          </a:endParaRPr>
        </a:p>
        <a:p>
          <a:r>
            <a:rPr kumimoji="1" lang="ja-JP" altLang="ja-JP" sz="1100">
              <a:solidFill>
                <a:schemeClr val="dk1"/>
              </a:solidFill>
              <a:effectLst/>
              <a:latin typeface="+mn-lt"/>
              <a:ea typeface="+mn-ea"/>
              <a:cs typeface="+mn-cs"/>
            </a:rPr>
            <a:t>　歳出全般の見直しを実施するとともに、税の徴収強化など歳入確保に努め、財政の健全化を図る。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81845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89199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令和４年度の経常収支比率は、物件費、人件費が増加し、臨時財政対策債、普通交付税が減少したため、前年度より４．４％の９２．０％となった。</a:t>
          </a:r>
          <a:endParaRPr lang="ja-JP" altLang="ja-JP" sz="1400">
            <a:effectLst/>
          </a:endParaRPr>
        </a:p>
        <a:p>
          <a:r>
            <a:rPr kumimoji="1" lang="ja-JP" altLang="ja-JP" sz="1100">
              <a:solidFill>
                <a:schemeClr val="dk1"/>
              </a:solidFill>
              <a:effectLst/>
              <a:latin typeface="+mn-lt"/>
              <a:ea typeface="+mn-ea"/>
              <a:cs typeface="+mn-cs"/>
            </a:rPr>
            <a:t>　類似団体と比較すると、病院事業繰出金、一部事務組合負担金などの補助費等が多額であることが要因となり、類似団体平均を５．３％上回っている。</a:t>
          </a:r>
          <a:endParaRPr lang="ja-JP" altLang="ja-JP" sz="1400">
            <a:effectLst/>
          </a:endParaRPr>
        </a:p>
        <a:p>
          <a:r>
            <a:rPr kumimoji="1" lang="ja-JP" altLang="ja-JP" sz="1100">
              <a:solidFill>
                <a:schemeClr val="dk1"/>
              </a:solidFill>
              <a:effectLst/>
              <a:latin typeface="+mn-lt"/>
              <a:ea typeface="+mn-ea"/>
              <a:cs typeface="+mn-cs"/>
            </a:rPr>
            <a:t>　今後は、公債費の減少が見込まれるが、補助費等及び物件費の増加が見込まれるため、事務事業全般の見直しを進め、経常経費の抑制に努めていく。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64</xdr:row>
      <xdr:rowOff>160020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20476"/>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65</xdr:row>
      <xdr:rowOff>99568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20476"/>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99568</xdr:rowOff>
    </xdr:from>
    <xdr:to>
      <xdr:col>15</xdr:col>
      <xdr:colOff>82550</xdr:colOff>
      <xdr:row>65</xdr:row>
      <xdr:rowOff>123698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2438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123698</xdr:rowOff>
    </xdr:from>
    <xdr:to>
      <xdr:col>11</xdr:col>
      <xdr:colOff>31750</xdr:colOff>
      <xdr:row>65</xdr:row>
      <xdr:rowOff>123698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267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68326</xdr:rowOff>
    </xdr:from>
    <xdr:to>
      <xdr:col>19</xdr:col>
      <xdr:colOff>184150</xdr:colOff>
      <xdr:row>63</xdr:row>
      <xdr:rowOff>169926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48768</xdr:rowOff>
    </xdr:from>
    <xdr:to>
      <xdr:col>15</xdr:col>
      <xdr:colOff>133350</xdr:colOff>
      <xdr:row>65</xdr:row>
      <xdr:rowOff>150368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72898</xdr:rowOff>
    </xdr:from>
    <xdr:to>
      <xdr:col>11</xdr:col>
      <xdr:colOff>82550</xdr:colOff>
      <xdr:row>66</xdr:row>
      <xdr:rowOff>3048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159275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72898</xdr:rowOff>
    </xdr:from>
    <xdr:to>
      <xdr:col>7</xdr:col>
      <xdr:colOff>31750</xdr:colOff>
      <xdr:row>66</xdr:row>
      <xdr:rowOff>3048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159275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人件費・物件費等決算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になる。</a:t>
          </a:r>
          <a:endParaRPr lang="ja-JP" altLang="ja-JP" sz="1400">
            <a:effectLst/>
          </a:endParaRPr>
        </a:p>
        <a:p>
          <a:r>
            <a:rPr kumimoji="1" lang="ja-JP" altLang="ja-JP" sz="1100">
              <a:solidFill>
                <a:schemeClr val="dk1"/>
              </a:solidFill>
              <a:effectLst/>
              <a:latin typeface="+mn-lt"/>
              <a:ea typeface="+mn-ea"/>
              <a:cs typeface="+mn-cs"/>
            </a:rPr>
            <a:t>　会計年度任用職員制度による人件費の増、施設老朽化による維持補修費の増、人口の減等により、人口１人当たりの決算額は増加傾向にあるため、今後はこれら経費を抑制できるように努めていく。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146177</xdr:rowOff>
    </xdr:from>
    <xdr:to>
      <xdr:col>23</xdr:col>
      <xdr:colOff>133350</xdr:colOff>
      <xdr:row>81</xdr:row>
      <xdr:rowOff>5426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862177"/>
          <a:ext cx="838200" cy="3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68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141573</xdr:rowOff>
    </xdr:from>
    <xdr:to>
      <xdr:col>19</xdr:col>
      <xdr:colOff>133350</xdr:colOff>
      <xdr:row>80</xdr:row>
      <xdr:rowOff>146177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857573"/>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104727</xdr:rowOff>
    </xdr:from>
    <xdr:to>
      <xdr:col>15</xdr:col>
      <xdr:colOff>82550</xdr:colOff>
      <xdr:row>80</xdr:row>
      <xdr:rowOff>141573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20727"/>
          <a:ext cx="889000" cy="3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74422</xdr:rowOff>
    </xdr:from>
    <xdr:to>
      <xdr:col>11</xdr:col>
      <xdr:colOff>31750</xdr:colOff>
      <xdr:row>80</xdr:row>
      <xdr:rowOff>104727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790422"/>
          <a:ext cx="889000" cy="3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152674</xdr:rowOff>
    </xdr:from>
    <xdr:to>
      <xdr:col>11</xdr:col>
      <xdr:colOff>82550</xdr:colOff>
      <xdr:row>81</xdr:row>
      <xdr:rowOff>82824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67601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9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125168</xdr:rowOff>
    </xdr:from>
    <xdr:to>
      <xdr:col>7</xdr:col>
      <xdr:colOff>31750</xdr:colOff>
      <xdr:row>81</xdr:row>
      <xdr:rowOff>55318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40095</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126076</xdr:rowOff>
    </xdr:from>
    <xdr:to>
      <xdr:col>23</xdr:col>
      <xdr:colOff>184150</xdr:colOff>
      <xdr:row>81</xdr:row>
      <xdr:rowOff>56226</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8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47353</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95377</xdr:rowOff>
    </xdr:from>
    <xdr:to>
      <xdr:col>19</xdr:col>
      <xdr:colOff>184150</xdr:colOff>
      <xdr:row>81</xdr:row>
      <xdr:rowOff>25527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8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35704</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58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90773</xdr:rowOff>
    </xdr:from>
    <xdr:to>
      <xdr:col>15</xdr:col>
      <xdr:colOff>133350</xdr:colOff>
      <xdr:row>81</xdr:row>
      <xdr:rowOff>20923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80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31100</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57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53927</xdr:rowOff>
    </xdr:from>
    <xdr:to>
      <xdr:col>11</xdr:col>
      <xdr:colOff>82550</xdr:colOff>
      <xdr:row>80</xdr:row>
      <xdr:rowOff>155527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76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165704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3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23622</xdr:rowOff>
    </xdr:from>
    <xdr:to>
      <xdr:col>7</xdr:col>
      <xdr:colOff>31750</xdr:colOff>
      <xdr:row>80</xdr:row>
      <xdr:rowOff>125222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73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135399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0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職員の採用を控えていた期間の影響で、３０代から４０代の職員が低いことなどにより、ラスパイレス指数が類似団体よりも低くなっている。</a:t>
          </a:r>
          <a:endParaRPr lang="ja-JP" altLang="ja-JP" sz="1400">
            <a:effectLst/>
          </a:endParaRPr>
        </a:p>
        <a:p>
          <a:r>
            <a:rPr kumimoji="1" lang="ja-JP" altLang="ja-JP" sz="1100">
              <a:solidFill>
                <a:schemeClr val="dk1"/>
              </a:solidFill>
              <a:effectLst/>
              <a:latin typeface="+mn-lt"/>
              <a:ea typeface="+mn-ea"/>
              <a:cs typeface="+mn-cs"/>
            </a:rPr>
            <a:t>　今後とも行政需要への対応及び効率的な行政運営に努めるとともに、国家公務員に準じた適正な給与制度の運営に努める。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153459</xdr:rowOff>
    </xdr:from>
    <xdr:to>
      <xdr:col>81</xdr:col>
      <xdr:colOff>44450</xdr:colOff>
      <xdr:row>84</xdr:row>
      <xdr:rowOff>22225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38380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22225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3637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42334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92075</xdr:rowOff>
    </xdr:from>
    <xdr:to>
      <xdr:col>73</xdr:col>
      <xdr:colOff>44450</xdr:colOff>
      <xdr:row>85</xdr:row>
      <xdr:rowOff>22225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7002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92604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444134"/>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102129</xdr:rowOff>
    </xdr:from>
    <xdr:to>
      <xdr:col>68</xdr:col>
      <xdr:colOff>203200</xdr:colOff>
      <xdr:row>85</xdr:row>
      <xdr:rowOff>32279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17056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122238</xdr:rowOff>
    </xdr:from>
    <xdr:to>
      <xdr:col>64</xdr:col>
      <xdr:colOff>152400</xdr:colOff>
      <xdr:row>85</xdr:row>
      <xdr:rowOff>52388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37165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102659</xdr:rowOff>
    </xdr:from>
    <xdr:to>
      <xdr:col>81</xdr:col>
      <xdr:colOff>95250</xdr:colOff>
      <xdr:row>84</xdr:row>
      <xdr:rowOff>32809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119186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17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令和４年度の人口千人当たりの職員数は、類似団体平均を５．４８人下回っている。</a:t>
          </a:r>
          <a:endParaRPr lang="ja-JP" altLang="ja-JP" sz="1400">
            <a:effectLst/>
          </a:endParaRPr>
        </a:p>
        <a:p>
          <a:r>
            <a:rPr kumimoji="1" lang="ja-JP" altLang="ja-JP" sz="1100">
              <a:solidFill>
                <a:schemeClr val="dk1"/>
              </a:solidFill>
              <a:effectLst/>
              <a:latin typeface="+mn-lt"/>
              <a:ea typeface="+mn-ea"/>
              <a:cs typeface="+mn-cs"/>
            </a:rPr>
            <a:t>　財政健全化の観点から、平成１６年度から平成２１年度までの６年間一般行政職を採用せず職員数を削減してきたが、多様化、複雑化する住民ニーズや増大する行政需要に対処するため、平成２２年度から職員の採用を開始した。</a:t>
          </a:r>
          <a:endParaRPr lang="ja-JP" altLang="ja-JP" sz="1400">
            <a:effectLst/>
          </a:endParaRPr>
        </a:p>
        <a:p>
          <a:r>
            <a:rPr kumimoji="1" lang="ja-JP" altLang="ja-JP" sz="1100">
              <a:solidFill>
                <a:schemeClr val="dk1"/>
              </a:solidFill>
              <a:effectLst/>
              <a:latin typeface="+mn-lt"/>
              <a:ea typeface="+mn-ea"/>
              <a:cs typeface="+mn-cs"/>
            </a:rPr>
            <a:t>　今後も定員管理に基づき、行政需要と職員数のバランスに配慮しながら良好状態の維持に努める。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111189</xdr:rowOff>
    </xdr:from>
    <xdr:to>
      <xdr:col>81</xdr:col>
      <xdr:colOff>44450</xdr:colOff>
      <xdr:row>59</xdr:row>
      <xdr:rowOff>143764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226739"/>
          <a:ext cx="8382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95504</xdr:rowOff>
    </xdr:from>
    <xdr:to>
      <xdr:col>77</xdr:col>
      <xdr:colOff>44450</xdr:colOff>
      <xdr:row>59</xdr:row>
      <xdr:rowOff>111189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211054"/>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95504</xdr:rowOff>
    </xdr:from>
    <xdr:to>
      <xdr:col>72</xdr:col>
      <xdr:colOff>203200</xdr:colOff>
      <xdr:row>59</xdr:row>
      <xdr:rowOff>106966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211054"/>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88265</xdr:rowOff>
    </xdr:from>
    <xdr:to>
      <xdr:col>68</xdr:col>
      <xdr:colOff>152400</xdr:colOff>
      <xdr:row>59</xdr:row>
      <xdr:rowOff>106966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203815"/>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130969</xdr:rowOff>
    </xdr:from>
    <xdr:to>
      <xdr:col>68</xdr:col>
      <xdr:colOff>203200</xdr:colOff>
      <xdr:row>60</xdr:row>
      <xdr:rowOff>61119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4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45896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33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103219</xdr:rowOff>
    </xdr:from>
    <xdr:to>
      <xdr:col>64</xdr:col>
      <xdr:colOff>152400</xdr:colOff>
      <xdr:row>60</xdr:row>
      <xdr:rowOff>33369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1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18146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30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92964</xdr:rowOff>
    </xdr:from>
    <xdr:to>
      <xdr:col>81</xdr:col>
      <xdr:colOff>95250</xdr:colOff>
      <xdr:row>60</xdr:row>
      <xdr:rowOff>23114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14241</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12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60389</xdr:rowOff>
    </xdr:from>
    <xdr:to>
      <xdr:col>77</xdr:col>
      <xdr:colOff>95250</xdr:colOff>
      <xdr:row>59</xdr:row>
      <xdr:rowOff>161989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17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716</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94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44704</xdr:rowOff>
    </xdr:from>
    <xdr:to>
      <xdr:col>73</xdr:col>
      <xdr:colOff>44450</xdr:colOff>
      <xdr:row>59</xdr:row>
      <xdr:rowOff>146304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156481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56166</xdr:rowOff>
    </xdr:from>
    <xdr:to>
      <xdr:col>68</xdr:col>
      <xdr:colOff>203200</xdr:colOff>
      <xdr:row>59</xdr:row>
      <xdr:rowOff>157766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1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167943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94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令和４年度の実質公債費比率は、町債の新規発行の抑制による元利償還金の減により、前年度より０．８％減少した。</a:t>
          </a:r>
          <a:endParaRPr lang="ja-JP" altLang="ja-JP" sz="1400">
            <a:effectLst/>
          </a:endParaRPr>
        </a:p>
        <a:p>
          <a:r>
            <a:rPr kumimoji="1" lang="ja-JP" altLang="ja-JP" sz="1100">
              <a:solidFill>
                <a:schemeClr val="dk1"/>
              </a:solidFill>
              <a:effectLst/>
              <a:latin typeface="+mn-lt"/>
              <a:ea typeface="+mn-ea"/>
              <a:cs typeface="+mn-cs"/>
            </a:rPr>
            <a:t>　公債費は、令和元年度をピークに減少しているが、実質公債費率は、依然として類似団体平均を上回っているため、今後も町債の新規発行抑制に努めていく。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19896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98500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76200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0493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76200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60113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0091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68156</xdr:rowOff>
    </xdr:from>
    <xdr:to>
      <xdr:col>68</xdr:col>
      <xdr:colOff>203200</xdr:colOff>
      <xdr:row>40</xdr:row>
      <xdr:rowOff>169756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令和４年度の将来負担比率は、町債の新規発行の抑制による地方債残高の減少、病院事業債の償還による公営企業債等繰入見込額の減少、充当可能基金額の増加により、前年度より１７．７％減少した。</a:t>
          </a:r>
          <a:endParaRPr lang="ja-JP" altLang="ja-JP" sz="1400">
            <a:effectLst/>
          </a:endParaRPr>
        </a:p>
        <a:p>
          <a:r>
            <a:rPr kumimoji="1" lang="ja-JP" altLang="ja-JP" sz="1100">
              <a:solidFill>
                <a:schemeClr val="dk1"/>
              </a:solidFill>
              <a:effectLst/>
              <a:latin typeface="+mn-lt"/>
              <a:ea typeface="+mn-ea"/>
              <a:cs typeface="+mn-cs"/>
            </a:rPr>
            <a:t>　依然として、公営企業に対する負担が多額であり、類似団体平均を上回っているため、病院事業等について引き続き経営改善に努めていく。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163649</xdr:rowOff>
    </xdr:from>
    <xdr:to>
      <xdr:col>81</xdr:col>
      <xdr:colOff>44450</xdr:colOff>
      <xdr:row>15</xdr:row>
      <xdr:rowOff>24130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392499"/>
          <a:ext cx="8382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24130</xdr:rowOff>
    </xdr:from>
    <xdr:to>
      <xdr:col>77</xdr:col>
      <xdr:colOff>44450</xdr:colOff>
      <xdr:row>17</xdr:row>
      <xdr:rowOff>53521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595880"/>
          <a:ext cx="8890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53521</xdr:rowOff>
    </xdr:from>
    <xdr:to>
      <xdr:col>72</xdr:col>
      <xdr:colOff>203200</xdr:colOff>
      <xdr:row>17</xdr:row>
      <xdr:rowOff>91440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96817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91440</xdr:rowOff>
    </xdr:from>
    <xdr:to>
      <xdr:col>68</xdr:col>
      <xdr:colOff>152400</xdr:colOff>
      <xdr:row>18</xdr:row>
      <xdr:rowOff>54429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006090"/>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13305</xdr:rowOff>
    </xdr:from>
    <xdr:to>
      <xdr:col>68</xdr:col>
      <xdr:colOff>203200</xdr:colOff>
      <xdr:row>16</xdr:row>
      <xdr:rowOff>114905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125082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84926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1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144780</xdr:rowOff>
    </xdr:from>
    <xdr:to>
      <xdr:col>77</xdr:col>
      <xdr:colOff>95250</xdr:colOff>
      <xdr:row>15</xdr:row>
      <xdr:rowOff>74930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59707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2721</xdr:rowOff>
    </xdr:from>
    <xdr:to>
      <xdr:col>73</xdr:col>
      <xdr:colOff>44450</xdr:colOff>
      <xdr:row>17</xdr:row>
      <xdr:rowOff>104321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89098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40640</xdr:rowOff>
    </xdr:from>
    <xdr:to>
      <xdr:col>68</xdr:col>
      <xdr:colOff>203200</xdr:colOff>
      <xdr:row>17</xdr:row>
      <xdr:rowOff>142240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127017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3629</xdr:rowOff>
    </xdr:from>
    <xdr:to>
      <xdr:col>64</xdr:col>
      <xdr:colOff>152400</xdr:colOff>
      <xdr:row>18</xdr:row>
      <xdr:rowOff>105229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08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90006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1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9,172
9,112
151.79
7,420,692
7,091,425
310,500
4,202,153
5,846,846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に係る経常収支比率は、類似団体平均を下回る状態が続いている。令和４年度は類似団体平均を４．３％下回る１９．１％となっており、前年度より消防団員報酬、会計年度任用職員人件費の増により１．５％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今後も行政需要と職員数のバランスに配慮しながら、適切な定員管理に努める。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20320</xdr:rowOff>
    </xdr:from>
    <xdr:to>
      <xdr:col>24</xdr:col>
      <xdr:colOff>25400</xdr:colOff>
      <xdr:row>34</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496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20320</xdr:rowOff>
    </xdr:from>
    <xdr:to>
      <xdr:col>19</xdr:col>
      <xdr:colOff>187325</xdr:colOff>
      <xdr:row>35</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496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3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3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80010</xdr:rowOff>
    </xdr:from>
    <xdr:to>
      <xdr:col>11</xdr:col>
      <xdr:colOff>60325</xdr:colOff>
      <xdr:row>36</xdr:row>
      <xdr:rowOff>10160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166387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83820</xdr:rowOff>
    </xdr:from>
    <xdr:to>
      <xdr:col>24</xdr:col>
      <xdr:colOff>76200</xdr:colOff>
      <xdr:row>35</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140970</xdr:rowOff>
    </xdr:from>
    <xdr:to>
      <xdr:col>20</xdr:col>
      <xdr:colOff>38100</xdr:colOff>
      <xdr:row>34</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元年度以降の物件費に係る経常収支比率は、類似団体平均を下回っている。令和４年度は類似団体平均を０．７％下回る１２．９％となっており、前年度よりクラウド利用料、電気料等の増により１．２％増加している。</a:t>
          </a:r>
          <a:endParaRPr lang="ja-JP" altLang="ja-JP" sz="1400">
            <a:effectLst/>
          </a:endParaRPr>
        </a:p>
        <a:p>
          <a:r>
            <a:rPr kumimoji="1" lang="ja-JP" altLang="ja-JP" sz="1100">
              <a:solidFill>
                <a:schemeClr val="dk1"/>
              </a:solidFill>
              <a:effectLst/>
              <a:latin typeface="+mn-lt"/>
              <a:ea typeface="+mn-ea"/>
              <a:cs typeface="+mn-cs"/>
            </a:rPr>
            <a:t>　依然として、公共施設の維持管理費が高止まりしているため、施設管理委託等の内容について見直し、経常経費の抑制に努めていく。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109855</xdr:rowOff>
    </xdr:from>
    <xdr:to>
      <xdr:col>82</xdr:col>
      <xdr:colOff>107950</xdr:colOff>
      <xdr:row>15</xdr:row>
      <xdr:rowOff>6985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1015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75565</xdr:rowOff>
    </xdr:from>
    <xdr:to>
      <xdr:col>78</xdr:col>
      <xdr:colOff>69850</xdr:colOff>
      <xdr:row>14</xdr:row>
      <xdr:rowOff>109855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75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75565</xdr:rowOff>
    </xdr:from>
    <xdr:to>
      <xdr:col>73</xdr:col>
      <xdr:colOff>180975</xdr:colOff>
      <xdr:row>15</xdr:row>
      <xdr:rowOff>18415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7586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18415</xdr:rowOff>
    </xdr:from>
    <xdr:to>
      <xdr:col>69</xdr:col>
      <xdr:colOff>92075</xdr:colOff>
      <xdr:row>15</xdr:row>
      <xdr:rowOff>98425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9016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127635</xdr:rowOff>
    </xdr:from>
    <xdr:to>
      <xdr:col>82</xdr:col>
      <xdr:colOff>158750</xdr:colOff>
      <xdr:row>15</xdr:row>
      <xdr:rowOff>57785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144162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7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59055</xdr:rowOff>
    </xdr:from>
    <xdr:to>
      <xdr:col>78</xdr:col>
      <xdr:colOff>120650</xdr:colOff>
      <xdr:row>14</xdr:row>
      <xdr:rowOff>160655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170832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28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24765</xdr:rowOff>
    </xdr:from>
    <xdr:to>
      <xdr:col>74</xdr:col>
      <xdr:colOff>31750</xdr:colOff>
      <xdr:row>14</xdr:row>
      <xdr:rowOff>126365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136542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139065</xdr:rowOff>
    </xdr:from>
    <xdr:to>
      <xdr:col>69</xdr:col>
      <xdr:colOff>142875</xdr:colOff>
      <xdr:row>15</xdr:row>
      <xdr:rowOff>69215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79392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0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47625</xdr:rowOff>
    </xdr:from>
    <xdr:to>
      <xdr:col>65</xdr:col>
      <xdr:colOff>53975</xdr:colOff>
      <xdr:row>15</xdr:row>
      <xdr:rowOff>149225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134002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令和２年度以降の扶助費に係る経常収支比率は、類似団体平均を上回っており、令和４年度は類似団体平均を０．６％上回る４．６％となっている。</a:t>
          </a:r>
          <a:endParaRPr lang="ja-JP" altLang="ja-JP" sz="1400">
            <a:effectLst/>
          </a:endParaRPr>
        </a:p>
        <a:p>
          <a:r>
            <a:rPr kumimoji="1" lang="ja-JP" altLang="ja-JP" sz="1100">
              <a:solidFill>
                <a:schemeClr val="dk1"/>
              </a:solidFill>
              <a:effectLst/>
              <a:latin typeface="+mn-lt"/>
              <a:ea typeface="+mn-ea"/>
              <a:cs typeface="+mn-cs"/>
            </a:rPr>
            <a:t>　障害者自立支援給付費など、義務的要素の強い経費であるが、個々の事業内容を精査し、経費の適正化を図っていく。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56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令和４年度のその他の経費に係る経常収支比率は、類似団体平均を２．１％上回っている。</a:t>
          </a:r>
          <a:endParaRPr lang="ja-JP" altLang="ja-JP" sz="1400">
            <a:effectLst/>
          </a:endParaRPr>
        </a:p>
        <a:p>
          <a:r>
            <a:rPr kumimoji="1" lang="ja-JP" altLang="ja-JP" sz="1100">
              <a:solidFill>
                <a:schemeClr val="dk1"/>
              </a:solidFill>
              <a:effectLst/>
              <a:latin typeface="+mn-lt"/>
              <a:ea typeface="+mn-ea"/>
              <a:cs typeface="+mn-cs"/>
            </a:rPr>
            <a:t>　下水道事業など公営企業に対する繰り出しが多額となっており、使用料等の適正な見直しにより、繰出金の抑制に努めていく。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157480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51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85090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58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85090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4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平均を大きく上回る状態が続いている。令和４年度は類似団体平均を９．５％上回る２４．２％となっており、前年度より病院事業繰出金、一部事務組合負担金の増により１．７％増加している。</a:t>
          </a:r>
          <a:endParaRPr lang="ja-JP" altLang="ja-JP" sz="1400">
            <a:effectLst/>
          </a:endParaRPr>
        </a:p>
        <a:p>
          <a:r>
            <a:rPr kumimoji="1" lang="ja-JP" altLang="ja-JP" sz="1100">
              <a:solidFill>
                <a:schemeClr val="dk1"/>
              </a:solidFill>
              <a:effectLst/>
              <a:latin typeface="+mn-lt"/>
              <a:ea typeface="+mn-ea"/>
              <a:cs typeface="+mn-cs"/>
            </a:rPr>
            <a:t>　病院事業繰出金等が多額であることが要因となっており、病院事業の経営改善に取り組むとともに、各種団体補助金についても、事業の再点検をするなど、経常経費の抑制に努めていく。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69850</xdr:rowOff>
    </xdr:from>
    <xdr:to>
      <xdr:col>82</xdr:col>
      <xdr:colOff>107950</xdr:colOff>
      <xdr:row>39</xdr:row>
      <xdr:rowOff>147574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75640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39</xdr:row>
      <xdr:rowOff>120142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7564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10414</xdr:rowOff>
    </xdr:from>
    <xdr:to>
      <xdr:col>73</xdr:col>
      <xdr:colOff>180975</xdr:colOff>
      <xdr:row>39</xdr:row>
      <xdr:rowOff>120142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6969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10414</xdr:rowOff>
    </xdr:from>
    <xdr:to>
      <xdr:col>69</xdr:col>
      <xdr:colOff>92075</xdr:colOff>
      <xdr:row>39</xdr:row>
      <xdr:rowOff>10414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696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110490</xdr:rowOff>
    </xdr:from>
    <xdr:to>
      <xdr:col>69</xdr:col>
      <xdr:colOff>142875</xdr:colOff>
      <xdr:row>38</xdr:row>
      <xdr:rowOff>40640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50817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96774</xdr:rowOff>
    </xdr:from>
    <xdr:to>
      <xdr:col>82</xdr:col>
      <xdr:colOff>158750</xdr:colOff>
      <xdr:row>40</xdr:row>
      <xdr:rowOff>26924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5351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6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19050</xdr:rowOff>
    </xdr:from>
    <xdr:to>
      <xdr:col>78</xdr:col>
      <xdr:colOff>120650</xdr:colOff>
      <xdr:row>39</xdr:row>
      <xdr:rowOff>120650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105427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69342</xdr:rowOff>
    </xdr:from>
    <xdr:to>
      <xdr:col>74</xdr:col>
      <xdr:colOff>31750</xdr:colOff>
      <xdr:row>39</xdr:row>
      <xdr:rowOff>170942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155719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131064</xdr:rowOff>
    </xdr:from>
    <xdr:to>
      <xdr:col>69</xdr:col>
      <xdr:colOff>142875</xdr:colOff>
      <xdr:row>39</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45991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131064</xdr:rowOff>
    </xdr:from>
    <xdr:to>
      <xdr:col>65</xdr:col>
      <xdr:colOff>53975</xdr:colOff>
      <xdr:row>39</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45991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令和４年度の公債費に係る経常収支比率は、類似団体平均を１．９％下回る１７．４％となっている。</a:t>
          </a:r>
          <a:endParaRPr lang="ja-JP" altLang="ja-JP" sz="1400">
            <a:effectLst/>
          </a:endParaRPr>
        </a:p>
        <a:p>
          <a:r>
            <a:rPr kumimoji="1" lang="ja-JP" altLang="ja-JP" sz="1100">
              <a:solidFill>
                <a:schemeClr val="dk1"/>
              </a:solidFill>
              <a:effectLst/>
              <a:latin typeface="+mn-lt"/>
              <a:ea typeface="+mn-ea"/>
              <a:cs typeface="+mn-cs"/>
            </a:rPr>
            <a:t>　償還期間の短い過疎対策事業債にシフトしたため、公債費は令和元年度をピークに減少しており、今度も地方債の計画的な発行により、公債費の抑制に努めていく。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76</xdr:row>
      <xdr:rowOff>142239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72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77</xdr:row>
      <xdr:rowOff>39370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724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41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257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74947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30480</xdr:rowOff>
    </xdr:from>
    <xdr:to>
      <xdr:col>11</xdr:col>
      <xdr:colOff>60325</xdr:colOff>
      <xdr:row>77</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116857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令和４年度の公債費以外の経費に係る経常収支比率は、類似団体平均を７．２％上回っており、補助費等が類似団体平均を大きく上回っていることが要因となっている。</a:t>
          </a:r>
          <a:endParaRPr lang="ja-JP" altLang="ja-JP" sz="1400">
            <a:effectLst/>
          </a:endParaRPr>
        </a:p>
        <a:p>
          <a:r>
            <a:rPr kumimoji="1" lang="ja-JP" altLang="ja-JP" sz="1100">
              <a:solidFill>
                <a:schemeClr val="dk1"/>
              </a:solidFill>
              <a:effectLst/>
              <a:latin typeface="+mn-lt"/>
              <a:ea typeface="+mn-ea"/>
              <a:cs typeface="+mn-cs"/>
            </a:rPr>
            <a:t>　事務事業全般の見直しにより、経常経費の抑制に努めていく。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77470</xdr:rowOff>
    </xdr:from>
    <xdr:to>
      <xdr:col>82</xdr:col>
      <xdr:colOff>107950</xdr:colOff>
      <xdr:row>78</xdr:row>
      <xdr:rowOff>73661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79120"/>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77470</xdr:rowOff>
    </xdr:from>
    <xdr:to>
      <xdr:col>78</xdr:col>
      <xdr:colOff>69850</xdr:colOff>
      <xdr:row>78</xdr:row>
      <xdr:rowOff>92711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79120"/>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69850</xdr:rowOff>
    </xdr:from>
    <xdr:to>
      <xdr:col>73</xdr:col>
      <xdr:colOff>180975</xdr:colOff>
      <xdr:row>78</xdr:row>
      <xdr:rowOff>92711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4429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69850</xdr:rowOff>
    </xdr:from>
    <xdr:to>
      <xdr:col>69</xdr:col>
      <xdr:colOff>92075</xdr:colOff>
      <xdr:row>78</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4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22861</xdr:rowOff>
    </xdr:from>
    <xdr:to>
      <xdr:col>82</xdr:col>
      <xdr:colOff>158750</xdr:colOff>
      <xdr:row>78</xdr:row>
      <xdr:rowOff>124461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166388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26670</xdr:rowOff>
    </xdr:from>
    <xdr:to>
      <xdr:col>78</xdr:col>
      <xdr:colOff>120650</xdr:colOff>
      <xdr:row>77</xdr:row>
      <xdr:rowOff>128270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41911</xdr:rowOff>
    </xdr:from>
    <xdr:to>
      <xdr:col>74</xdr:col>
      <xdr:colOff>31750</xdr:colOff>
      <xdr:row>78</xdr:row>
      <xdr:rowOff>143511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128288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19050</xdr:rowOff>
    </xdr:from>
    <xdr:to>
      <xdr:col>69</xdr:col>
      <xdr:colOff>142875</xdr:colOff>
      <xdr:row>78</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105427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59438</xdr:rowOff>
    </xdr:from>
    <xdr:to>
      <xdr:col>29</xdr:col>
      <xdr:colOff>127000</xdr:colOff>
      <xdr:row>19</xdr:row>
      <xdr:rowOff>94313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64613"/>
          <a:ext cx="647700" cy="34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94313</xdr:rowOff>
    </xdr:from>
    <xdr:to>
      <xdr:col>26</xdr:col>
      <xdr:colOff>50800</xdr:colOff>
      <xdr:row>19</xdr:row>
      <xdr:rowOff>96892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99488"/>
          <a:ext cx="698500" cy="2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96892</xdr:rowOff>
    </xdr:from>
    <xdr:to>
      <xdr:col>22</xdr:col>
      <xdr:colOff>114300</xdr:colOff>
      <xdr:row>19</xdr:row>
      <xdr:rowOff>117959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02067"/>
          <a:ext cx="698500" cy="2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117959</xdr:rowOff>
    </xdr:from>
    <xdr:to>
      <xdr:col>18</xdr:col>
      <xdr:colOff>177800</xdr:colOff>
      <xdr:row>19</xdr:row>
      <xdr:rowOff>139005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23134"/>
          <a:ext cx="698500" cy="21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152551</xdr:rowOff>
    </xdr:from>
    <xdr:to>
      <xdr:col>19</xdr:col>
      <xdr:colOff>38100</xdr:colOff>
      <xdr:row>19</xdr:row>
      <xdr:rowOff>82701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862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92878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5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4857</xdr:rowOff>
    </xdr:from>
    <xdr:to>
      <xdr:col>15</xdr:col>
      <xdr:colOff>101600</xdr:colOff>
      <xdr:row>19</xdr:row>
      <xdr:rowOff>106457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10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116634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8638</xdr:rowOff>
    </xdr:from>
    <xdr:to>
      <xdr:col>29</xdr:col>
      <xdr:colOff>177800</xdr:colOff>
      <xdr:row>19</xdr:row>
      <xdr:rowOff>110238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13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88665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2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43513</xdr:rowOff>
    </xdr:from>
    <xdr:to>
      <xdr:col>26</xdr:col>
      <xdr:colOff>101600</xdr:colOff>
      <xdr:row>19</xdr:row>
      <xdr:rowOff>145113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48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129890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35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46092</xdr:rowOff>
    </xdr:from>
    <xdr:to>
      <xdr:col>22</xdr:col>
      <xdr:colOff>165100</xdr:colOff>
      <xdr:row>19</xdr:row>
      <xdr:rowOff>147692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5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132469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37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67159</xdr:rowOff>
    </xdr:from>
    <xdr:to>
      <xdr:col>19</xdr:col>
      <xdr:colOff>38100</xdr:colOff>
      <xdr:row>19</xdr:row>
      <xdr:rowOff>168759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72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153536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5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88205</xdr:rowOff>
    </xdr:from>
    <xdr:to>
      <xdr:col>15</xdr:col>
      <xdr:colOff>101600</xdr:colOff>
      <xdr:row>20</xdr:row>
      <xdr:rowOff>18355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93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3132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7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49161</xdr:rowOff>
    </xdr:from>
    <xdr:to>
      <xdr:col>29</xdr:col>
      <xdr:colOff>127000</xdr:colOff>
      <xdr:row>36</xdr:row>
      <xdr:rowOff>76496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02411"/>
          <a:ext cx="647700" cy="2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45569</xdr:rowOff>
    </xdr:from>
    <xdr:to>
      <xdr:col>26</xdr:col>
      <xdr:colOff>50800</xdr:colOff>
      <xdr:row>36</xdr:row>
      <xdr:rowOff>76496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98819"/>
          <a:ext cx="698500" cy="30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21305</xdr:rowOff>
    </xdr:from>
    <xdr:to>
      <xdr:col>22</xdr:col>
      <xdr:colOff>114300</xdr:colOff>
      <xdr:row>36</xdr:row>
      <xdr:rowOff>45569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74555"/>
          <a:ext cx="698500" cy="2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21305</xdr:rowOff>
    </xdr:from>
    <xdr:to>
      <xdr:col>18</xdr:col>
      <xdr:colOff>177800</xdr:colOff>
      <xdr:row>36</xdr:row>
      <xdr:rowOff>68234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74555"/>
          <a:ext cx="698500" cy="46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51593</xdr:rowOff>
    </xdr:from>
    <xdr:to>
      <xdr:col>19</xdr:col>
      <xdr:colOff>38100</xdr:colOff>
      <xdr:row>36</xdr:row>
      <xdr:rowOff>153193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137970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76804</xdr:rowOff>
    </xdr:from>
    <xdr:to>
      <xdr:col>15</xdr:col>
      <xdr:colOff>101600</xdr:colOff>
      <xdr:row>37</xdr:row>
      <xdr:rowOff>6954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0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163181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1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341261</xdr:rowOff>
    </xdr:from>
    <xdr:to>
      <xdr:col>29</xdr:col>
      <xdr:colOff>177800</xdr:colOff>
      <xdr:row>36</xdr:row>
      <xdr:rowOff>99961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51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313338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2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25696</xdr:rowOff>
    </xdr:from>
    <xdr:to>
      <xdr:col>26</xdr:col>
      <xdr:colOff>101600</xdr:colOff>
      <xdr:row>36</xdr:row>
      <xdr:rowOff>127296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7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112073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65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337669</xdr:rowOff>
    </xdr:from>
    <xdr:to>
      <xdr:col>22</xdr:col>
      <xdr:colOff>165100</xdr:colOff>
      <xdr:row>36</xdr:row>
      <xdr:rowOff>96369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48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81146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3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313405</xdr:rowOff>
    </xdr:from>
    <xdr:to>
      <xdr:col>19</xdr:col>
      <xdr:colOff>38100</xdr:colOff>
      <xdr:row>36</xdr:row>
      <xdr:rowOff>72105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23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82282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9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17434</xdr:rowOff>
    </xdr:from>
    <xdr:to>
      <xdr:col>15</xdr:col>
      <xdr:colOff>101600</xdr:colOff>
      <xdr:row>36</xdr:row>
      <xdr:rowOff>119034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70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129211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3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9,172
9,112
151.79
7,420,692
7,091,425
310,500
4,202,153
5,846,846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17742</xdr:rowOff>
    </xdr:from>
    <xdr:to>
      <xdr:col>24</xdr:col>
      <xdr:colOff>63500</xdr:colOff>
      <xdr:row>38</xdr:row>
      <xdr:rowOff>60930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532842"/>
          <a:ext cx="838200" cy="4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49323</xdr:rowOff>
    </xdr:from>
    <xdr:to>
      <xdr:col>19</xdr:col>
      <xdr:colOff>177800</xdr:colOff>
      <xdr:row>38</xdr:row>
      <xdr:rowOff>60930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6564423"/>
          <a:ext cx="8890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49323</xdr:rowOff>
    </xdr:from>
    <xdr:to>
      <xdr:col>15</xdr:col>
      <xdr:colOff>50800</xdr:colOff>
      <xdr:row>38</xdr:row>
      <xdr:rowOff>107999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564423"/>
          <a:ext cx="889000" cy="5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107999</xdr:rowOff>
    </xdr:from>
    <xdr:to>
      <xdr:col>10</xdr:col>
      <xdr:colOff>114300</xdr:colOff>
      <xdr:row>38</xdr:row>
      <xdr:rowOff>127659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623099"/>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150611</xdr:rowOff>
    </xdr:from>
    <xdr:to>
      <xdr:col>10</xdr:col>
      <xdr:colOff>165100</xdr:colOff>
      <xdr:row>38</xdr:row>
      <xdr:rowOff>80761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97288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52111" y="626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2021</xdr:rowOff>
    </xdr:from>
    <xdr:to>
      <xdr:col>6</xdr:col>
      <xdr:colOff>38100</xdr:colOff>
      <xdr:row>38</xdr:row>
      <xdr:rowOff>103621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51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120147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63111" y="6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138392</xdr:rowOff>
    </xdr:from>
    <xdr:to>
      <xdr:col>24</xdr:col>
      <xdr:colOff>114300</xdr:colOff>
      <xdr:row>38</xdr:row>
      <xdr:rowOff>68542</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4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53319</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9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10130</xdr:rowOff>
    </xdr:from>
    <xdr:to>
      <xdr:col>20</xdr:col>
      <xdr:colOff>38100</xdr:colOff>
      <xdr:row>38</xdr:row>
      <xdr:rowOff>111730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52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102857</xdr:rowOff>
    </xdr:from>
    <xdr:ext cx="534377"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530111" y="661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169973</xdr:rowOff>
    </xdr:from>
    <xdr:to>
      <xdr:col>15</xdr:col>
      <xdr:colOff>101600</xdr:colOff>
      <xdr:row>38</xdr:row>
      <xdr:rowOff>100123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51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91250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60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57199</xdr:rowOff>
    </xdr:from>
    <xdr:to>
      <xdr:col>10</xdr:col>
      <xdr:colOff>165100</xdr:colOff>
      <xdr:row>38</xdr:row>
      <xdr:rowOff>158799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7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149926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66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76859</xdr:rowOff>
    </xdr:from>
    <xdr:to>
      <xdr:col>6</xdr:col>
      <xdr:colOff>38100</xdr:colOff>
      <xdr:row>39</xdr:row>
      <xdr:rowOff>7009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9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169586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8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102425</xdr:rowOff>
    </xdr:from>
    <xdr:to>
      <xdr:col>24</xdr:col>
      <xdr:colOff>63500</xdr:colOff>
      <xdr:row>59</xdr:row>
      <xdr:rowOff>124427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217975"/>
          <a:ext cx="838200" cy="2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118362</xdr:rowOff>
    </xdr:from>
    <xdr:to>
      <xdr:col>19</xdr:col>
      <xdr:colOff>177800</xdr:colOff>
      <xdr:row>59</xdr:row>
      <xdr:rowOff>124427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233912"/>
          <a:ext cx="8890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118362</xdr:rowOff>
    </xdr:from>
    <xdr:to>
      <xdr:col>15</xdr:col>
      <xdr:colOff>50800</xdr:colOff>
      <xdr:row>59</xdr:row>
      <xdr:rowOff>135954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233912"/>
          <a:ext cx="889000" cy="1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135954</xdr:rowOff>
    </xdr:from>
    <xdr:to>
      <xdr:col>10</xdr:col>
      <xdr:colOff>114300</xdr:colOff>
      <xdr:row>59</xdr:row>
      <xdr:rowOff>158733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251504"/>
          <a:ext cx="889000" cy="2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3753</xdr:rowOff>
    </xdr:from>
    <xdr:to>
      <xdr:col>10</xdr:col>
      <xdr:colOff>165100</xdr:colOff>
      <xdr:row>59</xdr:row>
      <xdr:rowOff>105353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11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121880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9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32789</xdr:rowOff>
    </xdr:from>
    <xdr:to>
      <xdr:col>6</xdr:col>
      <xdr:colOff>38100</xdr:colOff>
      <xdr:row>59</xdr:row>
      <xdr:rowOff>134389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14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150916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51625</xdr:rowOff>
    </xdr:from>
    <xdr:to>
      <xdr:col>24</xdr:col>
      <xdr:colOff>114300</xdr:colOff>
      <xdr:row>59</xdr:row>
      <xdr:rowOff>153225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1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138002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1008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73627</xdr:rowOff>
    </xdr:from>
    <xdr:to>
      <xdr:col>20</xdr:col>
      <xdr:colOff>38100</xdr:colOff>
      <xdr:row>60</xdr:row>
      <xdr:rowOff>3777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1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166354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28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67562</xdr:rowOff>
    </xdr:from>
    <xdr:to>
      <xdr:col>15</xdr:col>
      <xdr:colOff>101600</xdr:colOff>
      <xdr:row>59</xdr:row>
      <xdr:rowOff>169162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18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160289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2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85154</xdr:rowOff>
    </xdr:from>
    <xdr:to>
      <xdr:col>10</xdr:col>
      <xdr:colOff>165100</xdr:colOff>
      <xdr:row>60</xdr:row>
      <xdr:rowOff>15304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2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6431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29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107933</xdr:rowOff>
    </xdr:from>
    <xdr:to>
      <xdr:col>6</xdr:col>
      <xdr:colOff>38100</xdr:colOff>
      <xdr:row>60</xdr:row>
      <xdr:rowOff>38083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2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29210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31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13703</xdr:rowOff>
    </xdr:from>
    <xdr:to>
      <xdr:col>24</xdr:col>
      <xdr:colOff>63500</xdr:colOff>
      <xdr:row>78</xdr:row>
      <xdr:rowOff>33877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86803"/>
          <a:ext cx="8382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13703</xdr:rowOff>
    </xdr:from>
    <xdr:to>
      <xdr:col>19</xdr:col>
      <xdr:colOff>177800</xdr:colOff>
      <xdr:row>78</xdr:row>
      <xdr:rowOff>45174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86803"/>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45174</xdr:rowOff>
    </xdr:from>
    <xdr:to>
      <xdr:col>15</xdr:col>
      <xdr:colOff>50800</xdr:colOff>
      <xdr:row>78</xdr:row>
      <xdr:rowOff>59213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18274"/>
          <a:ext cx="8890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59213</xdr:rowOff>
    </xdr:from>
    <xdr:to>
      <xdr:col>10</xdr:col>
      <xdr:colOff>114300</xdr:colOff>
      <xdr:row>78</xdr:row>
      <xdr:rowOff>99124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2313"/>
          <a:ext cx="889000" cy="3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149231</xdr:rowOff>
    </xdr:from>
    <xdr:to>
      <xdr:col>10</xdr:col>
      <xdr:colOff>165100</xdr:colOff>
      <xdr:row>78</xdr:row>
      <xdr:rowOff>79381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95908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2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112846</xdr:rowOff>
    </xdr:from>
    <xdr:to>
      <xdr:col>6</xdr:col>
      <xdr:colOff>38100</xdr:colOff>
      <xdr:row>78</xdr:row>
      <xdr:rowOff>42996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1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59523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8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154527</xdr:rowOff>
    </xdr:from>
    <xdr:to>
      <xdr:col>24</xdr:col>
      <xdr:colOff>114300</xdr:colOff>
      <xdr:row>78</xdr:row>
      <xdr:rowOff>84677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132954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134353</xdr:rowOff>
    </xdr:from>
    <xdr:to>
      <xdr:col>20</xdr:col>
      <xdr:colOff>38100</xdr:colOff>
      <xdr:row>78</xdr:row>
      <xdr:rowOff>64503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55630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2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165824</xdr:rowOff>
    </xdr:from>
    <xdr:to>
      <xdr:col>15</xdr:col>
      <xdr:colOff>101600</xdr:colOff>
      <xdr:row>78</xdr:row>
      <xdr:rowOff>95974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87101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6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8413</xdr:rowOff>
    </xdr:from>
    <xdr:to>
      <xdr:col>10</xdr:col>
      <xdr:colOff>165100</xdr:colOff>
      <xdr:row>78</xdr:row>
      <xdr:rowOff>110013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101140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48324</xdr:rowOff>
    </xdr:from>
    <xdr:to>
      <xdr:col>6</xdr:col>
      <xdr:colOff>38100</xdr:colOff>
      <xdr:row>78</xdr:row>
      <xdr:rowOff>149924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141051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1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36961</xdr:rowOff>
    </xdr:from>
    <xdr:to>
      <xdr:col>24</xdr:col>
      <xdr:colOff>63500</xdr:colOff>
      <xdr:row>94</xdr:row>
      <xdr:rowOff>115239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53261"/>
          <a:ext cx="838200" cy="7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36961</xdr:rowOff>
    </xdr:from>
    <xdr:to>
      <xdr:col>19</xdr:col>
      <xdr:colOff>177800</xdr:colOff>
      <xdr:row>96</xdr:row>
      <xdr:rowOff>2682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53261"/>
          <a:ext cx="889000" cy="30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165026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2682</xdr:rowOff>
    </xdr:from>
    <xdr:to>
      <xdr:col>15</xdr:col>
      <xdr:colOff>50800</xdr:colOff>
      <xdr:row>96</xdr:row>
      <xdr:rowOff>70870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61882"/>
          <a:ext cx="889000" cy="6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70870</xdr:rowOff>
    </xdr:from>
    <xdr:to>
      <xdr:col>10</xdr:col>
      <xdr:colOff>114300</xdr:colOff>
      <xdr:row>96</xdr:row>
      <xdr:rowOff>127171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30070"/>
          <a:ext cx="889000" cy="5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24783</xdr:rowOff>
    </xdr:from>
    <xdr:to>
      <xdr:col>10</xdr:col>
      <xdr:colOff>165100</xdr:colOff>
      <xdr:row>96</xdr:row>
      <xdr:rowOff>126383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117510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34570</xdr:rowOff>
    </xdr:from>
    <xdr:to>
      <xdr:col>6</xdr:col>
      <xdr:colOff>38100</xdr:colOff>
      <xdr:row>96</xdr:row>
      <xdr:rowOff>136170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9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152697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64439</xdr:rowOff>
    </xdr:from>
    <xdr:to>
      <xdr:col>24</xdr:col>
      <xdr:colOff>114300</xdr:colOff>
      <xdr:row>94</xdr:row>
      <xdr:rowOff>166039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8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87316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3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157611</xdr:rowOff>
    </xdr:from>
    <xdr:to>
      <xdr:col>20</xdr:col>
      <xdr:colOff>38100</xdr:colOff>
      <xdr:row>94</xdr:row>
      <xdr:rowOff>87761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104288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7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123332</xdr:rowOff>
    </xdr:from>
    <xdr:to>
      <xdr:col>15</xdr:col>
      <xdr:colOff>101600</xdr:colOff>
      <xdr:row>96</xdr:row>
      <xdr:rowOff>53482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1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70009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8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20070</xdr:rowOff>
    </xdr:from>
    <xdr:to>
      <xdr:col>10</xdr:col>
      <xdr:colOff>165100</xdr:colOff>
      <xdr:row>96</xdr:row>
      <xdr:rowOff>121670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138197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5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76371</xdr:rowOff>
    </xdr:from>
    <xdr:to>
      <xdr:col>6</xdr:col>
      <xdr:colOff>38100</xdr:colOff>
      <xdr:row>97</xdr:row>
      <xdr:rowOff>6521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169098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2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65542</xdr:rowOff>
    </xdr:from>
    <xdr:to>
      <xdr:col>55</xdr:col>
      <xdr:colOff>0</xdr:colOff>
      <xdr:row>37</xdr:row>
      <xdr:rowOff>36666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37742"/>
          <a:ext cx="838200" cy="14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86775</xdr:rowOff>
    </xdr:from>
    <xdr:to>
      <xdr:col>50</xdr:col>
      <xdr:colOff>114300</xdr:colOff>
      <xdr:row>37</xdr:row>
      <xdr:rowOff>36666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744625"/>
          <a:ext cx="889000" cy="63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86775</xdr:rowOff>
    </xdr:from>
    <xdr:to>
      <xdr:col>45</xdr:col>
      <xdr:colOff>177800</xdr:colOff>
      <xdr:row>37</xdr:row>
      <xdr:rowOff>86971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744625"/>
          <a:ext cx="889000" cy="68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50296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87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86971</xdr:rowOff>
    </xdr:from>
    <xdr:to>
      <xdr:col>41</xdr:col>
      <xdr:colOff>50800</xdr:colOff>
      <xdr:row>37</xdr:row>
      <xdr:rowOff>160534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30621"/>
          <a:ext cx="889000" cy="7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136257</xdr:rowOff>
    </xdr:from>
    <xdr:to>
      <xdr:col>41</xdr:col>
      <xdr:colOff>101600</xdr:colOff>
      <xdr:row>38</xdr:row>
      <xdr:rowOff>66407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57534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7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107878</xdr:rowOff>
    </xdr:from>
    <xdr:to>
      <xdr:col>36</xdr:col>
      <xdr:colOff>165100</xdr:colOff>
      <xdr:row>38</xdr:row>
      <xdr:rowOff>38029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5152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54555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14742</xdr:rowOff>
    </xdr:from>
    <xdr:to>
      <xdr:col>55</xdr:col>
      <xdr:colOff>50800</xdr:colOff>
      <xdr:row>36</xdr:row>
      <xdr:rowOff>116342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8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164619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6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157316</xdr:rowOff>
    </xdr:from>
    <xdr:to>
      <xdr:col>50</xdr:col>
      <xdr:colOff>165100</xdr:colOff>
      <xdr:row>37</xdr:row>
      <xdr:rowOff>87466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78593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2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35975</xdr:rowOff>
    </xdr:from>
    <xdr:to>
      <xdr:col>46</xdr:col>
      <xdr:colOff>38100</xdr:colOff>
      <xdr:row>33</xdr:row>
      <xdr:rowOff>137575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154102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46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36171</xdr:rowOff>
    </xdr:from>
    <xdr:to>
      <xdr:col>41</xdr:col>
      <xdr:colOff>101600</xdr:colOff>
      <xdr:row>37</xdr:row>
      <xdr:rowOff>137771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7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154298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5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109735</xdr:rowOff>
    </xdr:from>
    <xdr:to>
      <xdr:col>36</xdr:col>
      <xdr:colOff>165100</xdr:colOff>
      <xdr:row>38</xdr:row>
      <xdr:rowOff>39884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3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31011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4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154463</xdr:rowOff>
    </xdr:from>
    <xdr:to>
      <xdr:col>55</xdr:col>
      <xdr:colOff>0</xdr:colOff>
      <xdr:row>57</xdr:row>
      <xdr:rowOff>165785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27113"/>
          <a:ext cx="8382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154463</xdr:rowOff>
    </xdr:from>
    <xdr:to>
      <xdr:col>50</xdr:col>
      <xdr:colOff>114300</xdr:colOff>
      <xdr:row>58</xdr:row>
      <xdr:rowOff>55452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27113"/>
          <a:ext cx="889000" cy="7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55452</xdr:rowOff>
    </xdr:from>
    <xdr:to>
      <xdr:col>45</xdr:col>
      <xdr:colOff>177800</xdr:colOff>
      <xdr:row>58</xdr:row>
      <xdr:rowOff>59558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99552"/>
          <a:ext cx="889000" cy="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59558</xdr:rowOff>
    </xdr:from>
    <xdr:to>
      <xdr:col>41</xdr:col>
      <xdr:colOff>50800</xdr:colOff>
      <xdr:row>58</xdr:row>
      <xdr:rowOff>91717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03658"/>
          <a:ext cx="889000" cy="3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161476</xdr:rowOff>
    </xdr:from>
    <xdr:to>
      <xdr:col>41</xdr:col>
      <xdr:colOff>101600</xdr:colOff>
      <xdr:row>57</xdr:row>
      <xdr:rowOff>91626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6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108153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3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168796</xdr:rowOff>
    </xdr:from>
    <xdr:to>
      <xdr:col>36</xdr:col>
      <xdr:colOff>165100</xdr:colOff>
      <xdr:row>57</xdr:row>
      <xdr:rowOff>98946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115473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4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114985</xdr:rowOff>
    </xdr:from>
    <xdr:to>
      <xdr:col>55</xdr:col>
      <xdr:colOff>50800</xdr:colOff>
      <xdr:row>58</xdr:row>
      <xdr:rowOff>45135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29912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0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103663</xdr:rowOff>
    </xdr:from>
    <xdr:to>
      <xdr:col>50</xdr:col>
      <xdr:colOff>165100</xdr:colOff>
      <xdr:row>58</xdr:row>
      <xdr:rowOff>33813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24940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6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4652</xdr:rowOff>
    </xdr:from>
    <xdr:to>
      <xdr:col>46</xdr:col>
      <xdr:colOff>38100</xdr:colOff>
      <xdr:row>58</xdr:row>
      <xdr:rowOff>106252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4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97379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8758</xdr:rowOff>
    </xdr:from>
    <xdr:to>
      <xdr:col>41</xdr:col>
      <xdr:colOff>101600</xdr:colOff>
      <xdr:row>58</xdr:row>
      <xdr:rowOff>110358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101485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4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40917</xdr:rowOff>
    </xdr:from>
    <xdr:to>
      <xdr:col>36</xdr:col>
      <xdr:colOff>165100</xdr:colOff>
      <xdr:row>58</xdr:row>
      <xdr:rowOff>142517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8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133644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18596</xdr:rowOff>
    </xdr:from>
    <xdr:to>
      <xdr:col>55</xdr:col>
      <xdr:colOff>0</xdr:colOff>
      <xdr:row>79</xdr:row>
      <xdr:rowOff>23050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63146"/>
          <a:ext cx="8382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17022</xdr:rowOff>
    </xdr:from>
    <xdr:to>
      <xdr:col>50</xdr:col>
      <xdr:colOff>114300</xdr:colOff>
      <xdr:row>79</xdr:row>
      <xdr:rowOff>23050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61572"/>
          <a:ext cx="889000" cy="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165055</xdr:rowOff>
    </xdr:from>
    <xdr:to>
      <xdr:col>45</xdr:col>
      <xdr:colOff>177800</xdr:colOff>
      <xdr:row>79</xdr:row>
      <xdr:rowOff>17022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38155"/>
          <a:ext cx="889000" cy="2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165055</xdr:rowOff>
    </xdr:from>
    <xdr:to>
      <xdr:col>41</xdr:col>
      <xdr:colOff>50800</xdr:colOff>
      <xdr:row>79</xdr:row>
      <xdr:rowOff>39329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38155"/>
          <a:ext cx="889000" cy="4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77477</xdr:rowOff>
    </xdr:from>
    <xdr:to>
      <xdr:col>41</xdr:col>
      <xdr:colOff>101600</xdr:colOff>
      <xdr:row>79</xdr:row>
      <xdr:rowOff>7627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24154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45157</xdr:rowOff>
    </xdr:from>
    <xdr:to>
      <xdr:col>36</xdr:col>
      <xdr:colOff>165100</xdr:colOff>
      <xdr:row>78</xdr:row>
      <xdr:rowOff>146757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163284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139246</xdr:rowOff>
    </xdr:from>
    <xdr:to>
      <xdr:col>55</xdr:col>
      <xdr:colOff>50800</xdr:colOff>
      <xdr:row>79</xdr:row>
      <xdr:rowOff>69396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54173</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2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143700</xdr:rowOff>
    </xdr:from>
    <xdr:to>
      <xdr:col>50</xdr:col>
      <xdr:colOff>165100</xdr:colOff>
      <xdr:row>79</xdr:row>
      <xdr:rowOff>73850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64977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0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137672</xdr:rowOff>
    </xdr:from>
    <xdr:to>
      <xdr:col>46</xdr:col>
      <xdr:colOff>38100</xdr:colOff>
      <xdr:row>79</xdr:row>
      <xdr:rowOff>67822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58949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0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114255</xdr:rowOff>
    </xdr:from>
    <xdr:to>
      <xdr:col>41</xdr:col>
      <xdr:colOff>101600</xdr:colOff>
      <xdr:row>79</xdr:row>
      <xdr:rowOff>44405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35532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8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159979</xdr:rowOff>
    </xdr:from>
    <xdr:to>
      <xdr:col>36</xdr:col>
      <xdr:colOff>165100</xdr:colOff>
      <xdr:row>79</xdr:row>
      <xdr:rowOff>90129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81256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2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22470</xdr:rowOff>
    </xdr:from>
    <xdr:to>
      <xdr:col>55</xdr:col>
      <xdr:colOff>0</xdr:colOff>
      <xdr:row>98</xdr:row>
      <xdr:rowOff>30766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24570"/>
          <a:ext cx="838200" cy="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22470</xdr:rowOff>
    </xdr:from>
    <xdr:to>
      <xdr:col>50</xdr:col>
      <xdr:colOff>114300</xdr:colOff>
      <xdr:row>98</xdr:row>
      <xdr:rowOff>97044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24570"/>
          <a:ext cx="889000" cy="7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97044</xdr:rowOff>
    </xdr:from>
    <xdr:to>
      <xdr:col>45</xdr:col>
      <xdr:colOff>177800</xdr:colOff>
      <xdr:row>98</xdr:row>
      <xdr:rowOff>106950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9914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106950</xdr:rowOff>
    </xdr:from>
    <xdr:to>
      <xdr:col>41</xdr:col>
      <xdr:colOff>50800</xdr:colOff>
      <xdr:row>98</xdr:row>
      <xdr:rowOff>108004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09050"/>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96106</xdr:rowOff>
    </xdr:from>
    <xdr:to>
      <xdr:col>41</xdr:col>
      <xdr:colOff>101600</xdr:colOff>
      <xdr:row>98</xdr:row>
      <xdr:rowOff>26256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42783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0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112575</xdr:rowOff>
    </xdr:from>
    <xdr:to>
      <xdr:col>36</xdr:col>
      <xdr:colOff>165100</xdr:colOff>
      <xdr:row>98</xdr:row>
      <xdr:rowOff>42725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59252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151416</xdr:rowOff>
    </xdr:from>
    <xdr:to>
      <xdr:col>55</xdr:col>
      <xdr:colOff>50800</xdr:colOff>
      <xdr:row>98</xdr:row>
      <xdr:rowOff>81566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8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66343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9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143120</xdr:rowOff>
    </xdr:from>
    <xdr:to>
      <xdr:col>50</xdr:col>
      <xdr:colOff>165100</xdr:colOff>
      <xdr:row>98</xdr:row>
      <xdr:rowOff>73270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7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64397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6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46244</xdr:rowOff>
    </xdr:from>
    <xdr:to>
      <xdr:col>46</xdr:col>
      <xdr:colOff>38100</xdr:colOff>
      <xdr:row>98</xdr:row>
      <xdr:rowOff>147844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4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138971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4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56150</xdr:rowOff>
    </xdr:from>
    <xdr:to>
      <xdr:col>41</xdr:col>
      <xdr:colOff>101600</xdr:colOff>
      <xdr:row>98</xdr:row>
      <xdr:rowOff>157750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5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148877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5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57204</xdr:rowOff>
    </xdr:from>
    <xdr:to>
      <xdr:col>36</xdr:col>
      <xdr:colOff>165100</xdr:colOff>
      <xdr:row>98</xdr:row>
      <xdr:rowOff>158804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149931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91973</xdr:rowOff>
    </xdr:from>
    <xdr:to>
      <xdr:col>85</xdr:col>
      <xdr:colOff>127000</xdr:colOff>
      <xdr:row>39</xdr:row>
      <xdr:rowOff>37681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07073"/>
          <a:ext cx="838200" cy="1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142926</xdr:rowOff>
    </xdr:from>
    <xdr:to>
      <xdr:col>81</xdr:col>
      <xdr:colOff>50800</xdr:colOff>
      <xdr:row>39</xdr:row>
      <xdr:rowOff>37681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8026"/>
          <a:ext cx="889000" cy="6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142926</xdr:rowOff>
    </xdr:from>
    <xdr:to>
      <xdr:col>76</xdr:col>
      <xdr:colOff>114300</xdr:colOff>
      <xdr:row>38</xdr:row>
      <xdr:rowOff>170129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58026"/>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68326</xdr:rowOff>
    </xdr:from>
    <xdr:to>
      <xdr:col>71</xdr:col>
      <xdr:colOff>177800</xdr:colOff>
      <xdr:row>38</xdr:row>
      <xdr:rowOff>170129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83426"/>
          <a:ext cx="889000" cy="1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128537</xdr:rowOff>
    </xdr:from>
    <xdr:to>
      <xdr:col>72</xdr:col>
      <xdr:colOff>38100</xdr:colOff>
      <xdr:row>38</xdr:row>
      <xdr:rowOff>58686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21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75214</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37161</xdr:rowOff>
    </xdr:from>
    <xdr:to>
      <xdr:col>67</xdr:col>
      <xdr:colOff>101600</xdr:colOff>
      <xdr:row>38</xdr:row>
      <xdr:rowOff>138761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129888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64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41173</xdr:rowOff>
    </xdr:from>
    <xdr:to>
      <xdr:col>85</xdr:col>
      <xdr:colOff>177800</xdr:colOff>
      <xdr:row>38</xdr:row>
      <xdr:rowOff>142773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129290</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7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158331</xdr:rowOff>
    </xdr:from>
    <xdr:to>
      <xdr:col>81</xdr:col>
      <xdr:colOff>101600</xdr:colOff>
      <xdr:row>39</xdr:row>
      <xdr:rowOff>88481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7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79608</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76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92126</xdr:rowOff>
    </xdr:from>
    <xdr:to>
      <xdr:col>76</xdr:col>
      <xdr:colOff>165100</xdr:colOff>
      <xdr:row>39</xdr:row>
      <xdr:rowOff>22276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13403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9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119329</xdr:rowOff>
    </xdr:from>
    <xdr:to>
      <xdr:col>72</xdr:col>
      <xdr:colOff>38100</xdr:colOff>
      <xdr:row>39</xdr:row>
      <xdr:rowOff>49479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40606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2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17526</xdr:rowOff>
    </xdr:from>
    <xdr:to>
      <xdr:col>67</xdr:col>
      <xdr:colOff>101600</xdr:colOff>
      <xdr:row>38</xdr:row>
      <xdr:rowOff>119126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3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135653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3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146050</xdr:rowOff>
    </xdr:from>
    <xdr:to>
      <xdr:col>76</xdr:col>
      <xdr:colOff>165100</xdr:colOff>
      <xdr:row>52</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92727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77978</xdr:rowOff>
    </xdr:from>
    <xdr:to>
      <xdr:col>85</xdr:col>
      <xdr:colOff>127000</xdr:colOff>
      <xdr:row>77</xdr:row>
      <xdr:rowOff>81285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279628"/>
          <a:ext cx="8382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77978</xdr:rowOff>
    </xdr:from>
    <xdr:to>
      <xdr:col>81</xdr:col>
      <xdr:colOff>50800</xdr:colOff>
      <xdr:row>77</xdr:row>
      <xdr:rowOff>80229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79628"/>
          <a:ext cx="889000" cy="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80229</xdr:rowOff>
    </xdr:from>
    <xdr:to>
      <xdr:col>76</xdr:col>
      <xdr:colOff>114300</xdr:colOff>
      <xdr:row>77</xdr:row>
      <xdr:rowOff>80945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81879"/>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80945</xdr:rowOff>
    </xdr:from>
    <xdr:to>
      <xdr:col>71</xdr:col>
      <xdr:colOff>177800</xdr:colOff>
      <xdr:row>77</xdr:row>
      <xdr:rowOff>113857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82595"/>
          <a:ext cx="889000" cy="3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9286</xdr:rowOff>
    </xdr:from>
    <xdr:to>
      <xdr:col>72</xdr:col>
      <xdr:colOff>38100</xdr:colOff>
      <xdr:row>77</xdr:row>
      <xdr:rowOff>110886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1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127413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8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24012</xdr:rowOff>
    </xdr:from>
    <xdr:to>
      <xdr:col>67</xdr:col>
      <xdr:colOff>101600</xdr:colOff>
      <xdr:row>77</xdr:row>
      <xdr:rowOff>125612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2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142139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0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30485</xdr:rowOff>
    </xdr:from>
    <xdr:to>
      <xdr:col>85</xdr:col>
      <xdr:colOff>177800</xdr:colOff>
      <xdr:row>77</xdr:row>
      <xdr:rowOff>132085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8912</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1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27178</xdr:rowOff>
    </xdr:from>
    <xdr:to>
      <xdr:col>81</xdr:col>
      <xdr:colOff>101600</xdr:colOff>
      <xdr:row>77</xdr:row>
      <xdr:rowOff>128778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119905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3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29429</xdr:rowOff>
    </xdr:from>
    <xdr:to>
      <xdr:col>76</xdr:col>
      <xdr:colOff>165100</xdr:colOff>
      <xdr:row>77</xdr:row>
      <xdr:rowOff>131029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3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122156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32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30145</xdr:rowOff>
    </xdr:from>
    <xdr:to>
      <xdr:col>72</xdr:col>
      <xdr:colOff>38100</xdr:colOff>
      <xdr:row>77</xdr:row>
      <xdr:rowOff>131745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3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122872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32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63057</xdr:rowOff>
    </xdr:from>
    <xdr:to>
      <xdr:col>67</xdr:col>
      <xdr:colOff>101600</xdr:colOff>
      <xdr:row>77</xdr:row>
      <xdr:rowOff>164657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155784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79761</xdr:rowOff>
    </xdr:from>
    <xdr:to>
      <xdr:col>85</xdr:col>
      <xdr:colOff>127000</xdr:colOff>
      <xdr:row>98</xdr:row>
      <xdr:rowOff>165816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81861"/>
          <a:ext cx="838200" cy="8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79761</xdr:rowOff>
    </xdr:from>
    <xdr:to>
      <xdr:col>81</xdr:col>
      <xdr:colOff>50800</xdr:colOff>
      <xdr:row>99</xdr:row>
      <xdr:rowOff>27484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81861"/>
          <a:ext cx="889000" cy="11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27484</xdr:rowOff>
    </xdr:from>
    <xdr:to>
      <xdr:col>76</xdr:col>
      <xdr:colOff>114300</xdr:colOff>
      <xdr:row>99</xdr:row>
      <xdr:rowOff>54501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7001034"/>
          <a:ext cx="889000" cy="2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54501</xdr:rowOff>
    </xdr:from>
    <xdr:to>
      <xdr:col>71</xdr:col>
      <xdr:colOff>177800</xdr:colOff>
      <xdr:row>99</xdr:row>
      <xdr:rowOff>73847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7028051"/>
          <a:ext cx="889000" cy="1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90376</xdr:rowOff>
    </xdr:from>
    <xdr:to>
      <xdr:col>72</xdr:col>
      <xdr:colOff>38100</xdr:colOff>
      <xdr:row>99</xdr:row>
      <xdr:rowOff>20526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9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37053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6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71924</xdr:rowOff>
    </xdr:from>
    <xdr:to>
      <xdr:col>67</xdr:col>
      <xdr:colOff>101600</xdr:colOff>
      <xdr:row>99</xdr:row>
      <xdr:rowOff>2074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18601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115016</xdr:rowOff>
    </xdr:from>
    <xdr:to>
      <xdr:col>85</xdr:col>
      <xdr:colOff>177800</xdr:colOff>
      <xdr:row>99</xdr:row>
      <xdr:rowOff>45166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1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29943</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3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28961</xdr:rowOff>
    </xdr:from>
    <xdr:to>
      <xdr:col>81</xdr:col>
      <xdr:colOff>101600</xdr:colOff>
      <xdr:row>98</xdr:row>
      <xdr:rowOff>130561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121688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148134</xdr:rowOff>
    </xdr:from>
    <xdr:to>
      <xdr:col>76</xdr:col>
      <xdr:colOff>165100</xdr:colOff>
      <xdr:row>99</xdr:row>
      <xdr:rowOff>78284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69411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4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3701</xdr:rowOff>
    </xdr:from>
    <xdr:to>
      <xdr:col>72</xdr:col>
      <xdr:colOff>38100</xdr:colOff>
      <xdr:row>99</xdr:row>
      <xdr:rowOff>105301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7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96428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6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23047</xdr:rowOff>
    </xdr:from>
    <xdr:to>
      <xdr:col>67</xdr:col>
      <xdr:colOff>101600</xdr:colOff>
      <xdr:row>99</xdr:row>
      <xdr:rowOff>124647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9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115774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8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14694</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701244"/>
          <a:ext cx="8382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5969</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92519"/>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98730</xdr:rowOff>
    </xdr:from>
    <xdr:to>
      <xdr:col>102</xdr:col>
      <xdr:colOff>165100</xdr:colOff>
      <xdr:row>39</xdr:row>
      <xdr:rowOff>28880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45407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39408</xdr:rowOff>
    </xdr:from>
    <xdr:to>
      <xdr:col>98</xdr:col>
      <xdr:colOff>38100</xdr:colOff>
      <xdr:row>38</xdr:row>
      <xdr:rowOff>141008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157535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2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135344</xdr:rowOff>
    </xdr:from>
    <xdr:to>
      <xdr:col>116</xdr:col>
      <xdr:colOff>114300</xdr:colOff>
      <xdr:row>39</xdr:row>
      <xdr:rowOff>65494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5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50271</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6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126619</xdr:rowOff>
    </xdr:from>
    <xdr:to>
      <xdr:col>98</xdr:col>
      <xdr:colOff>38100</xdr:colOff>
      <xdr:row>39</xdr:row>
      <xdr:rowOff>56769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47896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73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97981</xdr:rowOff>
    </xdr:from>
    <xdr:to>
      <xdr:col>116</xdr:col>
      <xdr:colOff>63500</xdr:colOff>
      <xdr:row>59</xdr:row>
      <xdr:rowOff>98454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213531"/>
          <a:ext cx="8382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98454</xdr:rowOff>
    </xdr:from>
    <xdr:to>
      <xdr:col>111</xdr:col>
      <xdr:colOff>177800</xdr:colOff>
      <xdr:row>59</xdr:row>
      <xdr:rowOff>98454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214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97637</xdr:rowOff>
    </xdr:from>
    <xdr:to>
      <xdr:col>107</xdr:col>
      <xdr:colOff>50800</xdr:colOff>
      <xdr:row>59</xdr:row>
      <xdr:rowOff>98454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13187"/>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97637</xdr:rowOff>
    </xdr:from>
    <xdr:to>
      <xdr:col>102</xdr:col>
      <xdr:colOff>114300</xdr:colOff>
      <xdr:row>59</xdr:row>
      <xdr:rowOff>97670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21318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115744</xdr:rowOff>
    </xdr:from>
    <xdr:to>
      <xdr:col>102</xdr:col>
      <xdr:colOff>165100</xdr:colOff>
      <xdr:row>59</xdr:row>
      <xdr:rowOff>45894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62421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3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147356</xdr:rowOff>
    </xdr:from>
    <xdr:to>
      <xdr:col>98</xdr:col>
      <xdr:colOff>38100</xdr:colOff>
      <xdr:row>59</xdr:row>
      <xdr:rowOff>77506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94033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6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47181</xdr:rowOff>
    </xdr:from>
    <xdr:to>
      <xdr:col>116</xdr:col>
      <xdr:colOff>114300</xdr:colOff>
      <xdr:row>59</xdr:row>
      <xdr:rowOff>148781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133558</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7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47654</xdr:rowOff>
    </xdr:from>
    <xdr:to>
      <xdr:col>112</xdr:col>
      <xdr:colOff>38100</xdr:colOff>
      <xdr:row>59</xdr:row>
      <xdr:rowOff>149254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140381</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255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47654</xdr:rowOff>
    </xdr:from>
    <xdr:to>
      <xdr:col>107</xdr:col>
      <xdr:colOff>101600</xdr:colOff>
      <xdr:row>59</xdr:row>
      <xdr:rowOff>149254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140381</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55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46837</xdr:rowOff>
    </xdr:from>
    <xdr:to>
      <xdr:col>102</xdr:col>
      <xdr:colOff>165100</xdr:colOff>
      <xdr:row>59</xdr:row>
      <xdr:rowOff>148437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6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139564</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255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46870</xdr:rowOff>
    </xdr:from>
    <xdr:to>
      <xdr:col>98</xdr:col>
      <xdr:colOff>38100</xdr:colOff>
      <xdr:row>59</xdr:row>
      <xdr:rowOff>148470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139597</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55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115963</xdr:rowOff>
    </xdr:from>
    <xdr:to>
      <xdr:col>116</xdr:col>
      <xdr:colOff>63500</xdr:colOff>
      <xdr:row>75</xdr:row>
      <xdr:rowOff>118263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74713"/>
          <a:ext cx="838200" cy="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118263</xdr:rowOff>
    </xdr:from>
    <xdr:to>
      <xdr:col>111</xdr:col>
      <xdr:colOff>177800</xdr:colOff>
      <xdr:row>75</xdr:row>
      <xdr:rowOff>158102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77013"/>
          <a:ext cx="889000" cy="3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158102</xdr:rowOff>
    </xdr:from>
    <xdr:to>
      <xdr:col>107</xdr:col>
      <xdr:colOff>50800</xdr:colOff>
      <xdr:row>76</xdr:row>
      <xdr:rowOff>62561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016852"/>
          <a:ext cx="889000" cy="7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62561</xdr:rowOff>
    </xdr:from>
    <xdr:to>
      <xdr:col>102</xdr:col>
      <xdr:colOff>114300</xdr:colOff>
      <xdr:row>76</xdr:row>
      <xdr:rowOff>126225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092761"/>
          <a:ext cx="889000" cy="6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160401</xdr:rowOff>
    </xdr:from>
    <xdr:to>
      <xdr:col>102</xdr:col>
      <xdr:colOff>165100</xdr:colOff>
      <xdr:row>76</xdr:row>
      <xdr:rowOff>90551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1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107078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9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125235</xdr:rowOff>
    </xdr:from>
    <xdr:to>
      <xdr:col>98</xdr:col>
      <xdr:colOff>38100</xdr:colOff>
      <xdr:row>76</xdr:row>
      <xdr:rowOff>55386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83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71912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65163</xdr:rowOff>
    </xdr:from>
    <xdr:to>
      <xdr:col>116</xdr:col>
      <xdr:colOff>114300</xdr:colOff>
      <xdr:row>75</xdr:row>
      <xdr:rowOff>166763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2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43590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0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67463</xdr:rowOff>
    </xdr:from>
    <xdr:to>
      <xdr:col>112</xdr:col>
      <xdr:colOff>38100</xdr:colOff>
      <xdr:row>75</xdr:row>
      <xdr:rowOff>169063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160190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1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107302</xdr:rowOff>
    </xdr:from>
    <xdr:to>
      <xdr:col>107</xdr:col>
      <xdr:colOff>101600</xdr:colOff>
      <xdr:row>76</xdr:row>
      <xdr:rowOff>37452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28579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5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11761</xdr:rowOff>
    </xdr:from>
    <xdr:to>
      <xdr:col>102</xdr:col>
      <xdr:colOff>165100</xdr:colOff>
      <xdr:row>76</xdr:row>
      <xdr:rowOff>113361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104488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75425</xdr:rowOff>
    </xdr:from>
    <xdr:to>
      <xdr:col>98</xdr:col>
      <xdr:colOff>38100</xdr:colOff>
      <xdr:row>77</xdr:row>
      <xdr:rowOff>5575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1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168152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9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歳出決算総額は、住民１人当たり７７３，１６０円となっている。</a:t>
          </a:r>
          <a:endParaRPr lang="ja-JP" altLang="ja-JP" sz="1400">
            <a:effectLst/>
          </a:endParaRPr>
        </a:p>
        <a:p>
          <a:r>
            <a:rPr kumimoji="1" lang="ja-JP" altLang="ja-JP" sz="1100">
              <a:solidFill>
                <a:schemeClr val="dk1"/>
              </a:solidFill>
              <a:effectLst/>
              <a:latin typeface="+mn-lt"/>
              <a:ea typeface="+mn-ea"/>
              <a:cs typeface="+mn-cs"/>
            </a:rPr>
            <a:t>　令和４年度の義務的経費については、平成３０年度決算額と比較すると、人件費１９，２３３円、扶助費３２，５９６円、公債費８，５４９円増加している。</a:t>
          </a:r>
          <a:endParaRPr lang="ja-JP" altLang="ja-JP" sz="1400">
            <a:effectLst/>
          </a:endParaRPr>
        </a:p>
        <a:p>
          <a:r>
            <a:rPr kumimoji="1" lang="ja-JP" altLang="ja-JP" sz="1100">
              <a:solidFill>
                <a:schemeClr val="dk1"/>
              </a:solidFill>
              <a:effectLst/>
              <a:latin typeface="+mn-lt"/>
              <a:ea typeface="+mn-ea"/>
              <a:cs typeface="+mn-cs"/>
            </a:rPr>
            <a:t>　令和３年度決算額と比較すると、補助費等は物価高騰対策事業費等により３１，１８４円増加し、人件費は消防団員報酬の増等により７，５５７円増加している。</a:t>
          </a:r>
          <a:endParaRPr lang="ja-JP" altLang="ja-JP" sz="1400">
            <a:effectLst/>
          </a:endParaRPr>
        </a:p>
        <a:p>
          <a:r>
            <a:rPr kumimoji="1" lang="ja-JP" altLang="ja-JP" sz="1100">
              <a:solidFill>
                <a:schemeClr val="dk1"/>
              </a:solidFill>
              <a:effectLst/>
              <a:latin typeface="+mn-lt"/>
              <a:ea typeface="+mn-ea"/>
              <a:cs typeface="+mn-cs"/>
            </a:rPr>
            <a:t>　また、扶助費が類似団体平均を上回っているが、その他は類似団体平均を下回っており、特に普通建設事業費が低い水準にあるため、公共施設の適正管理のため事業費を確保していく必要がある。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9,172
9,112
151.79
7,420,692
7,091,425
310,500
4,202,153
5,846,846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33401</xdr:rowOff>
    </xdr:from>
    <xdr:to>
      <xdr:col>24</xdr:col>
      <xdr:colOff>63500</xdr:colOff>
      <xdr:row>35</xdr:row>
      <xdr:rowOff>158623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62701"/>
          <a:ext cx="838200" cy="29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97045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7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33401</xdr:rowOff>
    </xdr:from>
    <xdr:to>
      <xdr:col>19</xdr:col>
      <xdr:colOff>177800</xdr:colOff>
      <xdr:row>36</xdr:row>
      <xdr:rowOff>148082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62701"/>
          <a:ext cx="889000" cy="45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148082</xdr:rowOff>
    </xdr:from>
    <xdr:to>
      <xdr:col>15</xdr:col>
      <xdr:colOff>50800</xdr:colOff>
      <xdr:row>36</xdr:row>
      <xdr:rowOff>158242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0282"/>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127635</xdr:rowOff>
    </xdr:from>
    <xdr:to>
      <xdr:col>10</xdr:col>
      <xdr:colOff>114300</xdr:colOff>
      <xdr:row>36</xdr:row>
      <xdr:rowOff>158242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99835"/>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164338</xdr:rowOff>
    </xdr:from>
    <xdr:to>
      <xdr:col>10</xdr:col>
      <xdr:colOff>165100</xdr:colOff>
      <xdr:row>38</xdr:row>
      <xdr:rowOff>94488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85615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6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170561</xdr:rowOff>
    </xdr:from>
    <xdr:to>
      <xdr:col>6</xdr:col>
      <xdr:colOff>38100</xdr:colOff>
      <xdr:row>38</xdr:row>
      <xdr:rowOff>100711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1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91838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0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107823</xdr:rowOff>
    </xdr:from>
    <xdr:to>
      <xdr:col>24</xdr:col>
      <xdr:colOff>114300</xdr:colOff>
      <xdr:row>36</xdr:row>
      <xdr:rowOff>37973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130700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6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154051</xdr:rowOff>
    </xdr:from>
    <xdr:to>
      <xdr:col>20</xdr:col>
      <xdr:colOff>38100</xdr:colOff>
      <xdr:row>34</xdr:row>
      <xdr:rowOff>84201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100728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97282</xdr:rowOff>
    </xdr:from>
    <xdr:to>
      <xdr:col>15</xdr:col>
      <xdr:colOff>101600</xdr:colOff>
      <xdr:row>37</xdr:row>
      <xdr:rowOff>27432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18559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107442</xdr:rowOff>
    </xdr:from>
    <xdr:to>
      <xdr:col>10</xdr:col>
      <xdr:colOff>165100</xdr:colOff>
      <xdr:row>37</xdr:row>
      <xdr:rowOff>37592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54119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5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76835</xdr:rowOff>
    </xdr:from>
    <xdr:to>
      <xdr:col>6</xdr:col>
      <xdr:colOff>38100</xdr:colOff>
      <xdr:row>37</xdr:row>
      <xdr:rowOff>6985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23512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2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79026</xdr:rowOff>
    </xdr:from>
    <xdr:to>
      <xdr:col>24</xdr:col>
      <xdr:colOff>63500</xdr:colOff>
      <xdr:row>58</xdr:row>
      <xdr:rowOff>79245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23126"/>
          <a:ext cx="8382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86747</xdr:rowOff>
    </xdr:from>
    <xdr:to>
      <xdr:col>19</xdr:col>
      <xdr:colOff>177800</xdr:colOff>
      <xdr:row>58</xdr:row>
      <xdr:rowOff>79026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59397"/>
          <a:ext cx="889000" cy="16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86747</xdr:rowOff>
    </xdr:from>
    <xdr:to>
      <xdr:col>15</xdr:col>
      <xdr:colOff>50800</xdr:colOff>
      <xdr:row>58</xdr:row>
      <xdr:rowOff>116215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59397"/>
          <a:ext cx="889000" cy="20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116215</xdr:rowOff>
    </xdr:from>
    <xdr:to>
      <xdr:col>10</xdr:col>
      <xdr:colOff>114300</xdr:colOff>
      <xdr:row>58</xdr:row>
      <xdr:rowOff>142252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0315"/>
          <a:ext cx="889000" cy="2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168917</xdr:rowOff>
    </xdr:from>
    <xdr:to>
      <xdr:col>10</xdr:col>
      <xdr:colOff>165100</xdr:colOff>
      <xdr:row>58</xdr:row>
      <xdr:rowOff>99067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115594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1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148375</xdr:rowOff>
    </xdr:from>
    <xdr:to>
      <xdr:col>6</xdr:col>
      <xdr:colOff>38100</xdr:colOff>
      <xdr:row>58</xdr:row>
      <xdr:rowOff>78525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95052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9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28445</xdr:rowOff>
    </xdr:from>
    <xdr:to>
      <xdr:col>24</xdr:col>
      <xdr:colOff>114300</xdr:colOff>
      <xdr:row>58</xdr:row>
      <xdr:rowOff>130045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114822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28226</xdr:rowOff>
    </xdr:from>
    <xdr:to>
      <xdr:col>20</xdr:col>
      <xdr:colOff>38100</xdr:colOff>
      <xdr:row>58</xdr:row>
      <xdr:rowOff>129826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120953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35947</xdr:rowOff>
    </xdr:from>
    <xdr:to>
      <xdr:col>15</xdr:col>
      <xdr:colOff>101600</xdr:colOff>
      <xdr:row>57</xdr:row>
      <xdr:rowOff>137547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0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128674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0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65415</xdr:rowOff>
    </xdr:from>
    <xdr:to>
      <xdr:col>10</xdr:col>
      <xdr:colOff>165100</xdr:colOff>
      <xdr:row>58</xdr:row>
      <xdr:rowOff>167015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158142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91452</xdr:rowOff>
    </xdr:from>
    <xdr:to>
      <xdr:col>6</xdr:col>
      <xdr:colOff>38100</xdr:colOff>
      <xdr:row>59</xdr:row>
      <xdr:rowOff>21602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12729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72698</xdr:rowOff>
    </xdr:from>
    <xdr:to>
      <xdr:col>24</xdr:col>
      <xdr:colOff>63500</xdr:colOff>
      <xdr:row>76</xdr:row>
      <xdr:rowOff>95585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02898"/>
          <a:ext cx="838200" cy="2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72698</xdr:rowOff>
    </xdr:from>
    <xdr:to>
      <xdr:col>19</xdr:col>
      <xdr:colOff>177800</xdr:colOff>
      <xdr:row>77</xdr:row>
      <xdr:rowOff>42326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02898"/>
          <a:ext cx="889000" cy="14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42326</xdr:rowOff>
    </xdr:from>
    <xdr:to>
      <xdr:col>15</xdr:col>
      <xdr:colOff>50800</xdr:colOff>
      <xdr:row>77</xdr:row>
      <xdr:rowOff>69168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43976"/>
          <a:ext cx="889000" cy="2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69168</xdr:rowOff>
    </xdr:from>
    <xdr:to>
      <xdr:col>10</xdr:col>
      <xdr:colOff>114300</xdr:colOff>
      <xdr:row>77</xdr:row>
      <xdr:rowOff>115669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70818"/>
          <a:ext cx="889000" cy="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104166</xdr:rowOff>
    </xdr:from>
    <xdr:to>
      <xdr:col>10</xdr:col>
      <xdr:colOff>165100</xdr:colOff>
      <xdr:row>77</xdr:row>
      <xdr:rowOff>34316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3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50843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0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133477</xdr:rowOff>
    </xdr:from>
    <xdr:to>
      <xdr:col>6</xdr:col>
      <xdr:colOff>38100</xdr:colOff>
      <xdr:row>77</xdr:row>
      <xdr:rowOff>63627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80154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3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44785</xdr:rowOff>
    </xdr:from>
    <xdr:to>
      <xdr:col>24</xdr:col>
      <xdr:colOff>114300</xdr:colOff>
      <xdr:row>76</xdr:row>
      <xdr:rowOff>146385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23212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21898</xdr:rowOff>
    </xdr:from>
    <xdr:to>
      <xdr:col>20</xdr:col>
      <xdr:colOff>38100</xdr:colOff>
      <xdr:row>76</xdr:row>
      <xdr:rowOff>123498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5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114625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4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162976</xdr:rowOff>
    </xdr:from>
    <xdr:to>
      <xdr:col>15</xdr:col>
      <xdr:colOff>101600</xdr:colOff>
      <xdr:row>77</xdr:row>
      <xdr:rowOff>93126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84253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8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18368</xdr:rowOff>
    </xdr:from>
    <xdr:to>
      <xdr:col>10</xdr:col>
      <xdr:colOff>165100</xdr:colOff>
      <xdr:row>77</xdr:row>
      <xdr:rowOff>119968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2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111095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1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64869</xdr:rowOff>
    </xdr:from>
    <xdr:to>
      <xdr:col>6</xdr:col>
      <xdr:colOff>38100</xdr:colOff>
      <xdr:row>77</xdr:row>
      <xdr:rowOff>166469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6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157596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5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1800</xdr:rowOff>
    </xdr:from>
    <xdr:to>
      <xdr:col>24</xdr:col>
      <xdr:colOff>63500</xdr:colOff>
      <xdr:row>95</xdr:row>
      <xdr:rowOff>58648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289550"/>
          <a:ext cx="838200" cy="5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91180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165664</xdr:rowOff>
    </xdr:from>
    <xdr:to>
      <xdr:col>19</xdr:col>
      <xdr:colOff>177800</xdr:colOff>
      <xdr:row>95</xdr:row>
      <xdr:rowOff>1800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281964"/>
          <a:ext cx="889000" cy="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40246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4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165664</xdr:rowOff>
    </xdr:from>
    <xdr:to>
      <xdr:col>15</xdr:col>
      <xdr:colOff>50800</xdr:colOff>
      <xdr:row>96</xdr:row>
      <xdr:rowOff>4730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281964"/>
          <a:ext cx="8890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4730</xdr:rowOff>
    </xdr:from>
    <xdr:to>
      <xdr:col>10</xdr:col>
      <xdr:colOff>114300</xdr:colOff>
      <xdr:row>96</xdr:row>
      <xdr:rowOff>69182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463930"/>
          <a:ext cx="889000" cy="6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132138</xdr:rowOff>
    </xdr:from>
    <xdr:to>
      <xdr:col>10</xdr:col>
      <xdr:colOff>165100</xdr:colOff>
      <xdr:row>97</xdr:row>
      <xdr:rowOff>62288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53415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160910</xdr:rowOff>
    </xdr:from>
    <xdr:to>
      <xdr:col>6</xdr:col>
      <xdr:colOff>38100</xdr:colOff>
      <xdr:row>97</xdr:row>
      <xdr:rowOff>91060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82187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7848</xdr:rowOff>
    </xdr:from>
    <xdr:to>
      <xdr:col>24</xdr:col>
      <xdr:colOff>114300</xdr:colOff>
      <xdr:row>95</xdr:row>
      <xdr:rowOff>109448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30725</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122450</xdr:rowOff>
    </xdr:from>
    <xdr:to>
      <xdr:col>20</xdr:col>
      <xdr:colOff>38100</xdr:colOff>
      <xdr:row>95</xdr:row>
      <xdr:rowOff>52600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69127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01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114864</xdr:rowOff>
    </xdr:from>
    <xdr:to>
      <xdr:col>15</xdr:col>
      <xdr:colOff>101600</xdr:colOff>
      <xdr:row>95</xdr:row>
      <xdr:rowOff>45014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23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61541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00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125380</xdr:rowOff>
    </xdr:from>
    <xdr:to>
      <xdr:col>10</xdr:col>
      <xdr:colOff>165100</xdr:colOff>
      <xdr:row>96</xdr:row>
      <xdr:rowOff>55530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72057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18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18382</xdr:rowOff>
    </xdr:from>
    <xdr:to>
      <xdr:col>6</xdr:col>
      <xdr:colOff>38100</xdr:colOff>
      <xdr:row>96</xdr:row>
      <xdr:rowOff>119982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7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136509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5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25726</xdr:rowOff>
    </xdr:from>
    <xdr:to>
      <xdr:col>55</xdr:col>
      <xdr:colOff>0</xdr:colOff>
      <xdr:row>39</xdr:row>
      <xdr:rowOff>49240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12276"/>
          <a:ext cx="8382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79611</xdr:rowOff>
    </xdr:from>
    <xdr:to>
      <xdr:col>50</xdr:col>
      <xdr:colOff>114300</xdr:colOff>
      <xdr:row>39</xdr:row>
      <xdr:rowOff>49240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94711"/>
          <a:ext cx="889000" cy="14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79611</xdr:rowOff>
    </xdr:from>
    <xdr:to>
      <xdr:col>45</xdr:col>
      <xdr:colOff>177800</xdr:colOff>
      <xdr:row>39</xdr:row>
      <xdr:rowOff>31278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94711"/>
          <a:ext cx="889000" cy="1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9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145578</xdr:rowOff>
    </xdr:from>
    <xdr:to>
      <xdr:col>41</xdr:col>
      <xdr:colOff>50800</xdr:colOff>
      <xdr:row>39</xdr:row>
      <xdr:rowOff>31278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892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123190</xdr:rowOff>
    </xdr:from>
    <xdr:to>
      <xdr:col>41</xdr:col>
      <xdr:colOff>101600</xdr:colOff>
      <xdr:row>38</xdr:row>
      <xdr:rowOff>53340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69867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42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126782</xdr:rowOff>
    </xdr:from>
    <xdr:to>
      <xdr:col>36</xdr:col>
      <xdr:colOff>165100</xdr:colOff>
      <xdr:row>38</xdr:row>
      <xdr:rowOff>56932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48059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6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146376</xdr:rowOff>
    </xdr:from>
    <xdr:to>
      <xdr:col>55</xdr:col>
      <xdr:colOff>50800</xdr:colOff>
      <xdr:row>39</xdr:row>
      <xdr:rowOff>76526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61303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76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169890</xdr:rowOff>
    </xdr:from>
    <xdr:to>
      <xdr:col>50</xdr:col>
      <xdr:colOff>165100</xdr:colOff>
      <xdr:row>39</xdr:row>
      <xdr:rowOff>100040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91167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7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28811</xdr:rowOff>
    </xdr:from>
    <xdr:to>
      <xdr:col>46</xdr:col>
      <xdr:colOff>38100</xdr:colOff>
      <xdr:row>38</xdr:row>
      <xdr:rowOff>130411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146938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319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151928</xdr:rowOff>
    </xdr:from>
    <xdr:to>
      <xdr:col>41</xdr:col>
      <xdr:colOff>101600</xdr:colOff>
      <xdr:row>39</xdr:row>
      <xdr:rowOff>82078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73205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5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94778</xdr:rowOff>
    </xdr:from>
    <xdr:to>
      <xdr:col>36</xdr:col>
      <xdr:colOff>165100</xdr:colOff>
      <xdr:row>38</xdr:row>
      <xdr:rowOff>24929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384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41455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213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137809</xdr:rowOff>
    </xdr:from>
    <xdr:to>
      <xdr:col>55</xdr:col>
      <xdr:colOff>0</xdr:colOff>
      <xdr:row>58</xdr:row>
      <xdr:rowOff>149027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81909"/>
          <a:ext cx="8382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149027</xdr:rowOff>
    </xdr:from>
    <xdr:to>
      <xdr:col>50</xdr:col>
      <xdr:colOff>114300</xdr:colOff>
      <xdr:row>58</xdr:row>
      <xdr:rowOff>157377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93127"/>
          <a:ext cx="889000" cy="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157377</xdr:rowOff>
    </xdr:from>
    <xdr:to>
      <xdr:col>45</xdr:col>
      <xdr:colOff>177800</xdr:colOff>
      <xdr:row>59</xdr:row>
      <xdr:rowOff>5858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01477"/>
          <a:ext cx="889000" cy="1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5858</xdr:rowOff>
    </xdr:from>
    <xdr:to>
      <xdr:col>41</xdr:col>
      <xdr:colOff>50800</xdr:colOff>
      <xdr:row>59</xdr:row>
      <xdr:rowOff>17892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121408"/>
          <a:ext cx="889000" cy="1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171059</xdr:rowOff>
    </xdr:from>
    <xdr:to>
      <xdr:col>41</xdr:col>
      <xdr:colOff>101600</xdr:colOff>
      <xdr:row>58</xdr:row>
      <xdr:rowOff>101209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4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117736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1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156801</xdr:rowOff>
    </xdr:from>
    <xdr:to>
      <xdr:col>36</xdr:col>
      <xdr:colOff>165100</xdr:colOff>
      <xdr:row>58</xdr:row>
      <xdr:rowOff>86951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103478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0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87009</xdr:rowOff>
    </xdr:from>
    <xdr:to>
      <xdr:col>55</xdr:col>
      <xdr:colOff>50800</xdr:colOff>
      <xdr:row>59</xdr:row>
      <xdr:rowOff>17159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1936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4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98227</xdr:rowOff>
    </xdr:from>
    <xdr:to>
      <xdr:col>50</xdr:col>
      <xdr:colOff>165100</xdr:colOff>
      <xdr:row>59</xdr:row>
      <xdr:rowOff>28377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4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19504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3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106577</xdr:rowOff>
    </xdr:from>
    <xdr:to>
      <xdr:col>46</xdr:col>
      <xdr:colOff>38100</xdr:colOff>
      <xdr:row>59</xdr:row>
      <xdr:rowOff>36727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5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27854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4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126508</xdr:rowOff>
    </xdr:from>
    <xdr:to>
      <xdr:col>41</xdr:col>
      <xdr:colOff>101600</xdr:colOff>
      <xdr:row>59</xdr:row>
      <xdr:rowOff>56658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7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47785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6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138542</xdr:rowOff>
    </xdr:from>
    <xdr:to>
      <xdr:col>36</xdr:col>
      <xdr:colOff>165100</xdr:colOff>
      <xdr:row>59</xdr:row>
      <xdr:rowOff>68692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8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59819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171000</xdr:rowOff>
    </xdr:from>
    <xdr:to>
      <xdr:col>55</xdr:col>
      <xdr:colOff>0</xdr:colOff>
      <xdr:row>78</xdr:row>
      <xdr:rowOff>91149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72650"/>
          <a:ext cx="838200" cy="9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72541</xdr:rowOff>
    </xdr:from>
    <xdr:to>
      <xdr:col>50</xdr:col>
      <xdr:colOff>114300</xdr:colOff>
      <xdr:row>78</xdr:row>
      <xdr:rowOff>91149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45641"/>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72541</xdr:rowOff>
    </xdr:from>
    <xdr:to>
      <xdr:col>45</xdr:col>
      <xdr:colOff>177800</xdr:colOff>
      <xdr:row>78</xdr:row>
      <xdr:rowOff>107055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45641"/>
          <a:ext cx="889000" cy="3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107055</xdr:rowOff>
    </xdr:from>
    <xdr:to>
      <xdr:col>41</xdr:col>
      <xdr:colOff>50800</xdr:colOff>
      <xdr:row>78</xdr:row>
      <xdr:rowOff>109462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80155"/>
          <a:ext cx="889000" cy="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133308</xdr:rowOff>
    </xdr:from>
    <xdr:to>
      <xdr:col>41</xdr:col>
      <xdr:colOff>101600</xdr:colOff>
      <xdr:row>78</xdr:row>
      <xdr:rowOff>63458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79985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151271</xdr:rowOff>
    </xdr:from>
    <xdr:to>
      <xdr:col>36</xdr:col>
      <xdr:colOff>165100</xdr:colOff>
      <xdr:row>78</xdr:row>
      <xdr:rowOff>81421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120200</xdr:rowOff>
    </xdr:from>
    <xdr:to>
      <xdr:col>55</xdr:col>
      <xdr:colOff>50800</xdr:colOff>
      <xdr:row>78</xdr:row>
      <xdr:rowOff>50350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35127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3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40349</xdr:rowOff>
    </xdr:from>
    <xdr:to>
      <xdr:col>50</xdr:col>
      <xdr:colOff>165100</xdr:colOff>
      <xdr:row>78</xdr:row>
      <xdr:rowOff>141949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1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133076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0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21741</xdr:rowOff>
    </xdr:from>
    <xdr:to>
      <xdr:col>46</xdr:col>
      <xdr:colOff>38100</xdr:colOff>
      <xdr:row>78</xdr:row>
      <xdr:rowOff>123341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114468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8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56255</xdr:rowOff>
    </xdr:from>
    <xdr:to>
      <xdr:col>41</xdr:col>
      <xdr:colOff>101600</xdr:colOff>
      <xdr:row>78</xdr:row>
      <xdr:rowOff>157855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148982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2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58662</xdr:rowOff>
    </xdr:from>
    <xdr:to>
      <xdr:col>36</xdr:col>
      <xdr:colOff>165100</xdr:colOff>
      <xdr:row>78</xdr:row>
      <xdr:rowOff>160262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151389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2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56221</xdr:rowOff>
    </xdr:from>
    <xdr:to>
      <xdr:col>54</xdr:col>
      <xdr:colOff>189865</xdr:colOff>
      <xdr:row>98</xdr:row>
      <xdr:rowOff>23813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8171"/>
          <a:ext cx="1270" cy="116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27640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23813</xdr:rowOff>
    </xdr:from>
    <xdr:to>
      <xdr:col>55</xdr:col>
      <xdr:colOff>88900</xdr:colOff>
      <xdr:row>98</xdr:row>
      <xdr:rowOff>23813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2898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3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56221</xdr:rowOff>
    </xdr:from>
    <xdr:to>
      <xdr:col>55</xdr:col>
      <xdr:colOff>88900</xdr:colOff>
      <xdr:row>91</xdr:row>
      <xdr:rowOff>56221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77698</xdr:rowOff>
    </xdr:from>
    <xdr:to>
      <xdr:col>55</xdr:col>
      <xdr:colOff>0</xdr:colOff>
      <xdr:row>97</xdr:row>
      <xdr:rowOff>118323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08348"/>
          <a:ext cx="838200" cy="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48266</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645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25389</xdr:rowOff>
    </xdr:from>
    <xdr:to>
      <xdr:col>55</xdr:col>
      <xdr:colOff>50800</xdr:colOff>
      <xdr:row>95</xdr:row>
      <xdr:rowOff>126989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1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77698</xdr:rowOff>
    </xdr:from>
    <xdr:to>
      <xdr:col>50</xdr:col>
      <xdr:colOff>114300</xdr:colOff>
      <xdr:row>97</xdr:row>
      <xdr:rowOff>149157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08348"/>
          <a:ext cx="889000" cy="7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47974</xdr:rowOff>
    </xdr:from>
    <xdr:to>
      <xdr:col>50</xdr:col>
      <xdr:colOff>165100</xdr:colOff>
      <xdr:row>95</xdr:row>
      <xdr:rowOff>149574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166101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11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149157</xdr:rowOff>
    </xdr:from>
    <xdr:to>
      <xdr:col>45</xdr:col>
      <xdr:colOff>177800</xdr:colOff>
      <xdr:row>97</xdr:row>
      <xdr:rowOff>158700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79807"/>
          <a:ext cx="8890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81742</xdr:rowOff>
    </xdr:from>
    <xdr:to>
      <xdr:col>46</xdr:col>
      <xdr:colOff>38100</xdr:colOff>
      <xdr:row>96</xdr:row>
      <xdr:rowOff>11892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28419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158700</xdr:rowOff>
    </xdr:from>
    <xdr:to>
      <xdr:col>41</xdr:col>
      <xdr:colOff>50800</xdr:colOff>
      <xdr:row>98</xdr:row>
      <xdr:rowOff>35237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89350"/>
          <a:ext cx="889000" cy="4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47366</xdr:rowOff>
    </xdr:from>
    <xdr:to>
      <xdr:col>41</xdr:col>
      <xdr:colOff>101600</xdr:colOff>
      <xdr:row>96</xdr:row>
      <xdr:rowOff>148966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0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165493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76719</xdr:rowOff>
    </xdr:from>
    <xdr:to>
      <xdr:col>36</xdr:col>
      <xdr:colOff>165100</xdr:colOff>
      <xdr:row>97</xdr:row>
      <xdr:rowOff>6869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23396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67523</xdr:rowOff>
    </xdr:from>
    <xdr:to>
      <xdr:col>55</xdr:col>
      <xdr:colOff>50800</xdr:colOff>
      <xdr:row>97</xdr:row>
      <xdr:rowOff>169123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9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153900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1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26898</xdr:rowOff>
    </xdr:from>
    <xdr:to>
      <xdr:col>50</xdr:col>
      <xdr:colOff>165100</xdr:colOff>
      <xdr:row>97</xdr:row>
      <xdr:rowOff>128498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5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119625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5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98357</xdr:rowOff>
    </xdr:from>
    <xdr:to>
      <xdr:col>46</xdr:col>
      <xdr:colOff>38100</xdr:colOff>
      <xdr:row>98</xdr:row>
      <xdr:rowOff>28507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19634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2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107900</xdr:rowOff>
    </xdr:from>
    <xdr:to>
      <xdr:col>41</xdr:col>
      <xdr:colOff>101600</xdr:colOff>
      <xdr:row>98</xdr:row>
      <xdr:rowOff>38050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29177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3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155887</xdr:rowOff>
    </xdr:from>
    <xdr:to>
      <xdr:col>36</xdr:col>
      <xdr:colOff>165100</xdr:colOff>
      <xdr:row>98</xdr:row>
      <xdr:rowOff>86037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77164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7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66989</xdr:rowOff>
    </xdr:from>
    <xdr:to>
      <xdr:col>85</xdr:col>
      <xdr:colOff>127000</xdr:colOff>
      <xdr:row>36</xdr:row>
      <xdr:rowOff>125511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39189"/>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119693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91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125511</xdr:rowOff>
    </xdr:from>
    <xdr:to>
      <xdr:col>81</xdr:col>
      <xdr:colOff>50800</xdr:colOff>
      <xdr:row>39</xdr:row>
      <xdr:rowOff>57976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297711"/>
          <a:ext cx="889000" cy="44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21101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145072</xdr:rowOff>
    </xdr:from>
    <xdr:to>
      <xdr:col>76</xdr:col>
      <xdr:colOff>114300</xdr:colOff>
      <xdr:row>39</xdr:row>
      <xdr:rowOff>57976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660172"/>
          <a:ext cx="8890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145072</xdr:rowOff>
    </xdr:from>
    <xdr:to>
      <xdr:col>71</xdr:col>
      <xdr:colOff>177800</xdr:colOff>
      <xdr:row>39</xdr:row>
      <xdr:rowOff>12092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660172"/>
          <a:ext cx="889000" cy="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101946</xdr:rowOff>
    </xdr:from>
    <xdr:to>
      <xdr:col>72</xdr:col>
      <xdr:colOff>38100</xdr:colOff>
      <xdr:row>38</xdr:row>
      <xdr:rowOff>32096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48623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81732</xdr:rowOff>
    </xdr:from>
    <xdr:to>
      <xdr:col>67</xdr:col>
      <xdr:colOff>101600</xdr:colOff>
      <xdr:row>38</xdr:row>
      <xdr:rowOff>11881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28409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0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16189</xdr:rowOff>
    </xdr:from>
    <xdr:to>
      <xdr:col>85</xdr:col>
      <xdr:colOff>177800</xdr:colOff>
      <xdr:row>36</xdr:row>
      <xdr:rowOff>117789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39066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3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74711</xdr:rowOff>
    </xdr:from>
    <xdr:to>
      <xdr:col>81</xdr:col>
      <xdr:colOff>101600</xdr:colOff>
      <xdr:row>37</xdr:row>
      <xdr:rowOff>4861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21388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02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7176</xdr:rowOff>
    </xdr:from>
    <xdr:to>
      <xdr:col>76</xdr:col>
      <xdr:colOff>165100</xdr:colOff>
      <xdr:row>39</xdr:row>
      <xdr:rowOff>108776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69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99903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78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94272</xdr:rowOff>
    </xdr:from>
    <xdr:to>
      <xdr:col>72</xdr:col>
      <xdr:colOff>38100</xdr:colOff>
      <xdr:row>39</xdr:row>
      <xdr:rowOff>24422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15549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70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132742</xdr:rowOff>
    </xdr:from>
    <xdr:to>
      <xdr:col>67</xdr:col>
      <xdr:colOff>101600</xdr:colOff>
      <xdr:row>39</xdr:row>
      <xdr:rowOff>62892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6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54019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74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54021</xdr:rowOff>
    </xdr:from>
    <xdr:to>
      <xdr:col>85</xdr:col>
      <xdr:colOff>127000</xdr:colOff>
      <xdr:row>58</xdr:row>
      <xdr:rowOff>73344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998121"/>
          <a:ext cx="838200" cy="1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39060</xdr:rowOff>
    </xdr:from>
    <xdr:to>
      <xdr:col>81</xdr:col>
      <xdr:colOff>50800</xdr:colOff>
      <xdr:row>58</xdr:row>
      <xdr:rowOff>73344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983160"/>
          <a:ext cx="889000" cy="3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39060</xdr:rowOff>
    </xdr:from>
    <xdr:to>
      <xdr:col>76</xdr:col>
      <xdr:colOff>114300</xdr:colOff>
      <xdr:row>58</xdr:row>
      <xdr:rowOff>70327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83160"/>
          <a:ext cx="889000" cy="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70327</xdr:rowOff>
    </xdr:from>
    <xdr:to>
      <xdr:col>71</xdr:col>
      <xdr:colOff>177800</xdr:colOff>
      <xdr:row>58</xdr:row>
      <xdr:rowOff>85287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10014427"/>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153238</xdr:rowOff>
    </xdr:from>
    <xdr:to>
      <xdr:col>72</xdr:col>
      <xdr:colOff>38100</xdr:colOff>
      <xdr:row>58</xdr:row>
      <xdr:rowOff>83388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92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99915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0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146141</xdr:rowOff>
    </xdr:from>
    <xdr:to>
      <xdr:col>67</xdr:col>
      <xdr:colOff>101600</xdr:colOff>
      <xdr:row>58</xdr:row>
      <xdr:rowOff>76291</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92818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3221</xdr:rowOff>
    </xdr:from>
    <xdr:to>
      <xdr:col>85</xdr:col>
      <xdr:colOff>177800</xdr:colOff>
      <xdr:row>58</xdr:row>
      <xdr:rowOff>104821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94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89598</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86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22544</xdr:rowOff>
    </xdr:from>
    <xdr:to>
      <xdr:col>81</xdr:col>
      <xdr:colOff>101600</xdr:colOff>
      <xdr:row>58</xdr:row>
      <xdr:rowOff>124144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96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115271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0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159710</xdr:rowOff>
    </xdr:from>
    <xdr:to>
      <xdr:col>76</xdr:col>
      <xdr:colOff>165100</xdr:colOff>
      <xdr:row>58</xdr:row>
      <xdr:rowOff>89860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9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80987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0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19527</xdr:rowOff>
    </xdr:from>
    <xdr:to>
      <xdr:col>72</xdr:col>
      <xdr:colOff>38100</xdr:colOff>
      <xdr:row>58</xdr:row>
      <xdr:rowOff>121127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112254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34487</xdr:rowOff>
    </xdr:from>
    <xdr:to>
      <xdr:col>67</xdr:col>
      <xdr:colOff>101600</xdr:colOff>
      <xdr:row>58</xdr:row>
      <xdr:rowOff>136087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127214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0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91973</xdr:rowOff>
    </xdr:from>
    <xdr:to>
      <xdr:col>85</xdr:col>
      <xdr:colOff>127000</xdr:colOff>
      <xdr:row>79</xdr:row>
      <xdr:rowOff>37681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465073"/>
          <a:ext cx="838200" cy="1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142926</xdr:rowOff>
    </xdr:from>
    <xdr:to>
      <xdr:col>81</xdr:col>
      <xdr:colOff>50800</xdr:colOff>
      <xdr:row>79</xdr:row>
      <xdr:rowOff>37681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16026"/>
          <a:ext cx="889000" cy="6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142926</xdr:rowOff>
    </xdr:from>
    <xdr:to>
      <xdr:col>76</xdr:col>
      <xdr:colOff>114300</xdr:colOff>
      <xdr:row>78</xdr:row>
      <xdr:rowOff>170129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16026"/>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68326</xdr:rowOff>
    </xdr:from>
    <xdr:to>
      <xdr:col>71</xdr:col>
      <xdr:colOff>177800</xdr:colOff>
      <xdr:row>78</xdr:row>
      <xdr:rowOff>170129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441426"/>
          <a:ext cx="889000" cy="1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128536</xdr:rowOff>
    </xdr:from>
    <xdr:to>
      <xdr:col>72</xdr:col>
      <xdr:colOff>38100</xdr:colOff>
      <xdr:row>78</xdr:row>
      <xdr:rowOff>58686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75213</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1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37109</xdr:rowOff>
    </xdr:from>
    <xdr:to>
      <xdr:col>67</xdr:col>
      <xdr:colOff>101600</xdr:colOff>
      <xdr:row>78</xdr:row>
      <xdr:rowOff>138709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129836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5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41173</xdr:rowOff>
    </xdr:from>
    <xdr:to>
      <xdr:col>85</xdr:col>
      <xdr:colOff>177800</xdr:colOff>
      <xdr:row>78</xdr:row>
      <xdr:rowOff>142773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1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129290</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3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158331</xdr:rowOff>
    </xdr:from>
    <xdr:to>
      <xdr:col>81</xdr:col>
      <xdr:colOff>101600</xdr:colOff>
      <xdr:row>79</xdr:row>
      <xdr:rowOff>88481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79608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24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92126</xdr:rowOff>
    </xdr:from>
    <xdr:to>
      <xdr:col>76</xdr:col>
      <xdr:colOff>165100</xdr:colOff>
      <xdr:row>79</xdr:row>
      <xdr:rowOff>22276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13403</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55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119329</xdr:rowOff>
    </xdr:from>
    <xdr:to>
      <xdr:col>72</xdr:col>
      <xdr:colOff>38100</xdr:colOff>
      <xdr:row>79</xdr:row>
      <xdr:rowOff>49479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9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40606</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58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17526</xdr:rowOff>
    </xdr:from>
    <xdr:to>
      <xdr:col>67</xdr:col>
      <xdr:colOff>101600</xdr:colOff>
      <xdr:row>78</xdr:row>
      <xdr:rowOff>119126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3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135653</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47111" y="1316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77978</xdr:rowOff>
    </xdr:from>
    <xdr:to>
      <xdr:col>85</xdr:col>
      <xdr:colOff>127000</xdr:colOff>
      <xdr:row>97</xdr:row>
      <xdr:rowOff>81285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708628"/>
          <a:ext cx="8382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77978</xdr:rowOff>
    </xdr:from>
    <xdr:to>
      <xdr:col>81</xdr:col>
      <xdr:colOff>50800</xdr:colOff>
      <xdr:row>97</xdr:row>
      <xdr:rowOff>80229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708628"/>
          <a:ext cx="889000" cy="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80229</xdr:rowOff>
    </xdr:from>
    <xdr:to>
      <xdr:col>76</xdr:col>
      <xdr:colOff>114300</xdr:colOff>
      <xdr:row>97</xdr:row>
      <xdr:rowOff>80945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710879"/>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80945</xdr:rowOff>
    </xdr:from>
    <xdr:to>
      <xdr:col>71</xdr:col>
      <xdr:colOff>177800</xdr:colOff>
      <xdr:row>97</xdr:row>
      <xdr:rowOff>113857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711595"/>
          <a:ext cx="889000" cy="3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9221</xdr:rowOff>
    </xdr:from>
    <xdr:to>
      <xdr:col>72</xdr:col>
      <xdr:colOff>38100</xdr:colOff>
      <xdr:row>97</xdr:row>
      <xdr:rowOff>110821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6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127348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4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23966</xdr:rowOff>
    </xdr:from>
    <xdr:to>
      <xdr:col>67</xdr:col>
      <xdr:colOff>101600</xdr:colOff>
      <xdr:row>97</xdr:row>
      <xdr:rowOff>125566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6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142093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42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30485</xdr:rowOff>
    </xdr:from>
    <xdr:to>
      <xdr:col>85</xdr:col>
      <xdr:colOff>177800</xdr:colOff>
      <xdr:row>97</xdr:row>
      <xdr:rowOff>132085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8912</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63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27178</xdr:rowOff>
    </xdr:from>
    <xdr:to>
      <xdr:col>81</xdr:col>
      <xdr:colOff>101600</xdr:colOff>
      <xdr:row>97</xdr:row>
      <xdr:rowOff>128778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6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119905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7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29429</xdr:rowOff>
    </xdr:from>
    <xdr:to>
      <xdr:col>76</xdr:col>
      <xdr:colOff>165100</xdr:colOff>
      <xdr:row>97</xdr:row>
      <xdr:rowOff>131029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66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122156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7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30145</xdr:rowOff>
    </xdr:from>
    <xdr:to>
      <xdr:col>72</xdr:col>
      <xdr:colOff>38100</xdr:colOff>
      <xdr:row>97</xdr:row>
      <xdr:rowOff>131745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6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122872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7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63057</xdr:rowOff>
    </xdr:from>
    <xdr:to>
      <xdr:col>67</xdr:col>
      <xdr:colOff>101600</xdr:colOff>
      <xdr:row>97</xdr:row>
      <xdr:rowOff>164657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69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155784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78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88283</xdr:rowOff>
    </xdr:from>
    <xdr:to>
      <xdr:col>102</xdr:col>
      <xdr:colOff>165100</xdr:colOff>
      <xdr:row>39</xdr:row>
      <xdr:rowOff>18433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34960</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78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88329</xdr:rowOff>
    </xdr:from>
    <xdr:to>
      <xdr:col>98</xdr:col>
      <xdr:colOff>38100</xdr:colOff>
      <xdr:row>39</xdr:row>
      <xdr:rowOff>18479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35005</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378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令和４年度の目的別歳出決算額は、平成３０年度決算額と比較すると、総務費は３８，５８７円、民生費は４１，８９３円、衛生費は３９，８０４円増加している。</a:t>
          </a:r>
          <a:endParaRPr lang="ja-JP" altLang="ja-JP" sz="1400">
            <a:effectLst/>
          </a:endParaRPr>
        </a:p>
        <a:p>
          <a:r>
            <a:rPr kumimoji="1" lang="ja-JP" altLang="ja-JP" sz="1100">
              <a:solidFill>
                <a:schemeClr val="dk1"/>
              </a:solidFill>
              <a:effectLst/>
              <a:latin typeface="+mn-lt"/>
              <a:ea typeface="+mn-ea"/>
              <a:cs typeface="+mn-cs"/>
            </a:rPr>
            <a:t>　令和３年度決算額と比較すると、衛生費は基金積立金の減等により１２，４３４円減少し、商工費は物価高騰対策事業費等により２０，０３５円増加している。</a:t>
          </a:r>
          <a:endParaRPr lang="ja-JP" altLang="ja-JP" sz="1400">
            <a:effectLst/>
          </a:endParaRPr>
        </a:p>
        <a:p>
          <a:r>
            <a:rPr kumimoji="1" lang="ja-JP" altLang="ja-JP" sz="1100">
              <a:solidFill>
                <a:schemeClr val="dk1"/>
              </a:solidFill>
              <a:effectLst/>
              <a:latin typeface="+mn-lt"/>
              <a:ea typeface="+mn-ea"/>
              <a:cs typeface="+mn-cs"/>
            </a:rPr>
            <a:t>　また、議会費、衛生費、消防費が類似団体平均を上回っているが、その他は類似団体平均を下回っており、総務費が低い水準となっている。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財政調整基金については、歳計剰余金の直接積み立てを行っており、令和４年度末残高は、６７６百万円となっている。</a:t>
          </a:r>
          <a:endParaRPr lang="ja-JP" altLang="ja-JP" sz="1400">
            <a:effectLst/>
          </a:endParaRPr>
        </a:p>
        <a:p>
          <a:r>
            <a:rPr kumimoji="1" lang="ja-JP" altLang="ja-JP" sz="1100">
              <a:solidFill>
                <a:schemeClr val="dk1"/>
              </a:solidFill>
              <a:effectLst/>
              <a:latin typeface="+mn-lt"/>
              <a:ea typeface="+mn-ea"/>
              <a:cs typeface="+mn-cs"/>
            </a:rPr>
            <a:t>　標準財政規模に対する基金残高の割合は、年々増加しているものの、全庁的なコスト削減や効率的な予算執行を徹底し、今後も積み増ししていく必要がある。</a:t>
          </a:r>
          <a:endParaRPr lang="ja-JP" altLang="ja-JP" sz="1400">
            <a:effectLst/>
          </a:endParaRPr>
        </a:p>
        <a:p>
          <a:r>
            <a:rPr kumimoji="1" lang="ja-JP" altLang="ja-JP" sz="1100">
              <a:solidFill>
                <a:schemeClr val="dk1"/>
              </a:solidFill>
              <a:effectLst/>
              <a:latin typeface="+mn-lt"/>
              <a:ea typeface="+mn-ea"/>
              <a:cs typeface="+mn-cs"/>
            </a:rPr>
            <a:t>　実質収支額については、毎年度黒字となっている。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三戸町国民健康保険直診勘定三戸中央病院事業特別会計では、赤字解消のため、平成２０年度に公立病院特例債を発行し、平成２７年度には完済し、黒字を計上したが、平成２９年度から令和３年度まで赤字が生じている。</a:t>
          </a:r>
          <a:endParaRPr lang="ja-JP" altLang="ja-JP" sz="1400">
            <a:effectLst/>
          </a:endParaRPr>
        </a:p>
        <a:p>
          <a:r>
            <a:rPr kumimoji="1" lang="ja-JP" altLang="ja-JP" sz="1100">
              <a:solidFill>
                <a:schemeClr val="dk1"/>
              </a:solidFill>
              <a:effectLst/>
              <a:latin typeface="+mn-lt"/>
              <a:ea typeface="+mn-ea"/>
              <a:cs typeface="+mn-cs"/>
            </a:rPr>
            <a:t>　その他の会計は毎年黒字であるが、三戸町下水道事業特別会計、三戸町営簡易水道事業特別会計は、一般会計からの基準外繰入により黒字を確保できている状態であり、料金改定を含めた収入確保の検討が必要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元利償還金は、令和元年度をピークに減少しており、令和４年度は前年度より３１百万円減少している。</a:t>
          </a:r>
          <a:endParaRPr lang="ja-JP" altLang="ja-JP" sz="1400">
            <a:effectLst/>
          </a:endParaRPr>
        </a:p>
        <a:p>
          <a:r>
            <a:rPr kumimoji="1" lang="ja-JP" altLang="ja-JP" sz="1100">
              <a:solidFill>
                <a:schemeClr val="dk1"/>
              </a:solidFill>
              <a:effectLst/>
              <a:latin typeface="+mn-lt"/>
              <a:ea typeface="+mn-ea"/>
              <a:cs typeface="+mn-cs"/>
            </a:rPr>
            <a:t>　算入公債費等は、過疎対策事業債等の活用により増加してきたが、地方債の償還が進み、令和４年度以降は減少する見込みである。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一般会計等に係る地方債の現在高は、町債の新規発行の抑制により、前年度より２３７百万円減少している。</a:t>
          </a:r>
          <a:endParaRPr lang="ja-JP" altLang="ja-JP" sz="1400">
            <a:effectLst/>
          </a:endParaRPr>
        </a:p>
        <a:p>
          <a:r>
            <a:rPr kumimoji="1" lang="ja-JP" altLang="ja-JP" sz="1100">
              <a:solidFill>
                <a:schemeClr val="dk1"/>
              </a:solidFill>
              <a:effectLst/>
              <a:latin typeface="+mn-lt"/>
              <a:ea typeface="+mn-ea"/>
              <a:cs typeface="+mn-cs"/>
            </a:rPr>
            <a:t>　公営企業債等繰入見込額は、病院事業債等の償還により、前年度より２２３百万円減少しているが、依然高い水準にある。</a:t>
          </a:r>
          <a:endParaRPr lang="ja-JP" altLang="ja-JP" sz="1400">
            <a:effectLst/>
          </a:endParaRPr>
        </a:p>
        <a:p>
          <a:r>
            <a:rPr kumimoji="1" lang="ja-JP" altLang="ja-JP" sz="1100">
              <a:solidFill>
                <a:schemeClr val="dk1"/>
              </a:solidFill>
              <a:effectLst/>
              <a:latin typeface="+mn-lt"/>
              <a:ea typeface="+mn-ea"/>
              <a:cs typeface="+mn-cs"/>
            </a:rPr>
            <a:t>　償還期間の短い過疎対策事業債にシフトしているため、将来負担比率は今後も減少する見込みであるが、病院事業、下水道事業の経営改善に努め、さらに充当可能基金を確保し、将来負担比率の抑制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青森県三戸町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財政調整基金が１３１百万円、公共施設整備基金等のその他特定目的基金が１９６百万円増加し、基金全体として３２７百万円の増加となった。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現状の財政調整基金、減債基金及びその他特定目的基金の残高を維持できるよう財政運営に努める。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・三戸町地域医療特別対策基金：地域医療制度の円滑で安定した運営を図り、町民が安心できる医療サービスを提供する。</a:t>
          </a:r>
          <a:endParaRPr lang="ja-JP" altLang="ja-JP" sz="1400">
            <a:effectLst/>
          </a:endParaRPr>
        </a:p>
        <a:p>
          <a:r>
            <a:rPr kumimoji="1" lang="ja-JP" altLang="ja-JP" sz="1100">
              <a:solidFill>
                <a:schemeClr val="dk1"/>
              </a:solidFill>
              <a:effectLst/>
              <a:latin typeface="+mn-lt"/>
              <a:ea typeface="+mn-ea"/>
              <a:cs typeface="+mn-cs"/>
            </a:rPr>
            <a:t>・ふるさと三戸応援基金　　　：ふるさと納税として寄せられた寄附金により、特色のある魅力的なまちづくりを推進する。</a:t>
          </a:r>
          <a:endParaRPr lang="ja-JP" altLang="ja-JP" sz="1400">
            <a:effectLst/>
          </a:endParaRPr>
        </a:p>
        <a:p>
          <a:r>
            <a:rPr kumimoji="1" lang="ja-JP" altLang="ja-JP" sz="1100">
              <a:solidFill>
                <a:schemeClr val="dk1"/>
              </a:solidFill>
              <a:effectLst/>
              <a:latin typeface="+mn-lt"/>
              <a:ea typeface="+mn-ea"/>
              <a:cs typeface="+mn-cs"/>
            </a:rPr>
            <a:t>・三戸町公共施設整備基金　　：庁舎等の設備更新等に要する経費について、将来的な財政負担の軽減や費用の平準化を図る。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・三戸町地域医療特別対策基金：増減なし</a:t>
          </a:r>
          <a:endParaRPr lang="ja-JP" altLang="ja-JP" sz="1400">
            <a:effectLst/>
          </a:endParaRPr>
        </a:p>
        <a:p>
          <a:r>
            <a:rPr kumimoji="1" lang="ja-JP" altLang="ja-JP" sz="1100">
              <a:solidFill>
                <a:schemeClr val="dk1"/>
              </a:solidFill>
              <a:effectLst/>
              <a:latin typeface="+mn-lt"/>
              <a:ea typeface="+mn-ea"/>
              <a:cs typeface="+mn-cs"/>
            </a:rPr>
            <a:t>・ふるさと三戸応援基金　　　：基金残高は６７百万円増の３５８百万円となっている。</a:t>
          </a:r>
          <a:endParaRPr lang="ja-JP" altLang="ja-JP" sz="1400">
            <a:effectLst/>
          </a:endParaRPr>
        </a:p>
        <a:p>
          <a:r>
            <a:rPr kumimoji="1" lang="ja-JP" altLang="ja-JP" sz="1100">
              <a:solidFill>
                <a:schemeClr val="dk1"/>
              </a:solidFill>
              <a:effectLst/>
              <a:latin typeface="+mn-lt"/>
              <a:ea typeface="+mn-ea"/>
              <a:cs typeface="+mn-cs"/>
            </a:rPr>
            <a:t>・三戸町公共施設整備基金　　：基金残高は１１８百万円増の３１８百万円となっている。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・現状の基金残高を維持できるよう財政運営に努める。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決算剰余金を積み立てたことにより、基金残高は１３１百万円増の６７６百万円となっている。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現状の基金残高を維持できるよう財政運営に努める。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増減なし</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現状の基金残高を維持できるよう財政運営に努める。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D01D09A-5A7E-49E8-A91D-27923F6A63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4ADE6F3-FFA0-4884-A6BA-793D66655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2F1E8F9-3CD7-4277-A806-36A6EFF4B6E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6838B24-67E1-44AA-800A-3B8A643C777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8D16021-85B3-4168-BCBC-F99373CC1EF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DCDEF68-00F0-4B45-A1D8-4ED6902AEF0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F0A1650-60DA-4B89-A4E5-BEC0E39AB79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EE8FA61-E86D-481B-80E6-75ED3DD767A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A3DFD97-FDEA-4048-9FA4-C1B33690EA9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63CD46E-1914-4804-BEE5-DF1619C6F4F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FDD4B76-8AE8-40B7-8B0D-089C6B0D045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3B731EA-5EA9-4B99-B7B8-8BF39264867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9,172
9,112
151.79
7,420,692
7,091,425
310,500
4,202,153
5,846,846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C65136F-D422-4191-8D0F-42C29907349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F46A8CA-5D0C-4A42-BB87-BB59828522D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7170540-A44C-4403-AFAC-002E4B929FB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0A5FBA2-DEE4-430A-94DE-E6CA6EE3BC8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5E126D5-F5B1-415D-8989-D059588E950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899E31B-33E8-4A34-AA4A-36BCA14C67D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55CDB4E-3E7F-4340-8FE7-8FAF6B081B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9E17A2A-CE21-478E-A8B4-686BB7D49B8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4BE9E25-8F2D-43D6-B4FA-C3A508DB060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76A3537-AFE4-4A18-AF01-9E665FFE50F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9FE8803-9A56-43CF-B4D2-6F0B122B319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A39F7B1-5B7E-430C-8ECE-D5AF7AEA987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D614C49-1F40-4B36-8846-AB6F2B125F9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F41A19D-31A7-499C-9413-D9490339D41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D7FAF5E-06A8-481E-9134-BBD5DBAB57D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B39AE1B-D92E-473E-BD93-C5EA4D2C823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6E2B442-BF07-4ABA-9455-B8E8C9E341C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0F90232-E94B-46B4-9B00-FDE381C5322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DF60CED-A083-466D-AB96-A04EA707D1D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21AA470-3C70-43DA-BB06-9000095AE40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E88643E-4C00-4602-B910-24ADBD74A1B4}"/>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D1B8E73-46C3-4ED3-82FA-BBF180D7D17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020037E-8864-4DD5-B70A-E5210EABCC5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92B3742-6C3B-4B2F-812C-30C58871754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0B35B3A-79FA-45EC-B80F-D93CD63A8FB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E5242F7-1A24-4115-B5C7-3868D48F174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EDDD90A-E466-41F1-930B-06555819AFE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B4A60DD-8FFB-43D6-8CDF-3FA34E94432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F5CC690-862E-4ED7-BD88-128A8049A38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F95467F-42A8-4A8D-BF55-C4FA085C230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4C7B669-CCFD-40A6-B133-C4ADBEDAB7A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3CD940D-7352-42DC-AA30-D863E29BBBF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F84AC06-B9F1-4541-9613-2781AD94EF4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FBB9CBF-5601-4D21-AE3A-ED01F816543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3756808-31B8-40B1-9EB6-8940D7CF659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年度の有形固定資産減価償却率は、類似団体平均</a:t>
          </a:r>
          <a:r>
            <a:rPr kumimoji="1" lang="en-US" altLang="ja-JP" sz="1100">
              <a:latin typeface="ＭＳ Ｐゴシック" panose="020B0600070205080204" pitchFamily="50" charset="-128"/>
              <a:ea typeface="ＭＳ Ｐゴシック" panose="020B0600070205080204" pitchFamily="50" charset="-128"/>
            </a:rPr>
            <a:t>66.6%</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51.8%</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三戸望郷大橋等の整備から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年程度の橋りょうが複数存在することが主な要因となっている。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一方で、耐用年数を超えて使用している施設が複数存在しており、施設類型別に比較すると、多くの施設で類似団体平均を上回っているため、計画的な施設の更新、維持管理を行う必要がある。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CBD5649-549A-4CAE-B0BF-5A2A8CFAC66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C3E92AA-9A97-4F27-9715-4410FB45CDA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6A40834-8296-4254-BCC7-04F6313B657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BAE4DEA-CBB0-46F4-8151-738C49C6DD1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5078C88-4F78-4F4C-A317-5BC0FCE938D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D068CE2-54D3-4F5C-94FF-ACB37E55C7B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C099F60-0032-4ACF-BBD0-A24625E4AEC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55C5E71-01DE-4BBD-A04D-640CB922BCB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A995E69-808D-4D0D-93F1-9B96103FD43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F31DDF9-FD65-4271-AE89-EB4E7BDECD6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E2E8BBB-5F19-4F12-9F2D-6B541113811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D6ACE14-6149-44AA-938D-E4484AB9F88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6E597AF-C111-45A4-9EAC-18F3240223F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90649B8-ACA2-4E55-A75F-EE4A5878AC5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12D6A8F-8C16-4F34-BA67-49B347FCD80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26F964E-D13B-4583-84D8-26B09999DB7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65" name="直線コネクタ 64">
          <a:extLst>
            <a:ext uri="{FF2B5EF4-FFF2-40B4-BE49-F238E27FC236}">
              <a16:creationId xmlns:a16="http://schemas.microsoft.com/office/drawing/2014/main" id="{C7D8AEFA-3E96-41BF-A89E-C480A89BBCE2}"/>
            </a:ext>
          </a:extLst>
        </xdr:cNvPr>
        <xdr:cNvCxnSpPr/>
      </xdr:nvCxnSpPr>
      <xdr:spPr>
        <a:xfrm flipV="1">
          <a:off x="4760595" y="5258858"/>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66" name="有形固定資産減価償却率最小値テキスト">
          <a:extLst>
            <a:ext uri="{FF2B5EF4-FFF2-40B4-BE49-F238E27FC236}">
              <a16:creationId xmlns:a16="http://schemas.microsoft.com/office/drawing/2014/main" id="{0E9755D7-643E-4BCC-927C-C91119CE8BE6}"/>
            </a:ext>
          </a:extLst>
        </xdr:cNvPr>
        <xdr:cNvSpPr txBox="1"/>
      </xdr:nvSpPr>
      <xdr:spPr>
        <a:xfrm>
          <a:off x="4813300" y="65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67" name="直線コネクタ 66">
          <a:extLst>
            <a:ext uri="{FF2B5EF4-FFF2-40B4-BE49-F238E27FC236}">
              <a16:creationId xmlns:a16="http://schemas.microsoft.com/office/drawing/2014/main" id="{5FF548D1-5DD8-4361-AFED-DB59FF46E2C7}"/>
            </a:ext>
          </a:extLst>
        </xdr:cNvPr>
        <xdr:cNvCxnSpPr/>
      </xdr:nvCxnSpPr>
      <xdr:spPr>
        <a:xfrm>
          <a:off x="4673600" y="654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56A0510F-C471-4625-9F96-2323B31E0554}"/>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274ADFF5-AFCE-4A8C-AA07-A9D09267DA77}"/>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94209</xdr:rowOff>
    </xdr:from>
    <xdr:ext cx="405111" cy="259045"/>
    <xdr:sp macro="" textlink="">
      <xdr:nvSpPr>
        <xdr:cNvPr id="70" name="有形固定資産減価償却率平均値テキスト">
          <a:extLst>
            <a:ext uri="{FF2B5EF4-FFF2-40B4-BE49-F238E27FC236}">
              <a16:creationId xmlns:a16="http://schemas.microsoft.com/office/drawing/2014/main" id="{3157E2E2-F4A7-4D12-B33A-91E058242D6D}"/>
            </a:ext>
          </a:extLst>
        </xdr:cNvPr>
        <xdr:cNvSpPr txBox="1"/>
      </xdr:nvSpPr>
      <xdr:spPr>
        <a:xfrm>
          <a:off x="4813300" y="5837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71" name="フローチャート: 判断 70">
          <a:extLst>
            <a:ext uri="{FF2B5EF4-FFF2-40B4-BE49-F238E27FC236}">
              <a16:creationId xmlns:a16="http://schemas.microsoft.com/office/drawing/2014/main" id="{90179E23-F2DD-47C4-836B-F3FF4D51888F}"/>
            </a:ext>
          </a:extLst>
        </xdr:cNvPr>
        <xdr:cNvSpPr/>
      </xdr:nvSpPr>
      <xdr:spPr>
        <a:xfrm>
          <a:off x="4711700" y="5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72" name="フローチャート: 判断 71">
          <a:extLst>
            <a:ext uri="{FF2B5EF4-FFF2-40B4-BE49-F238E27FC236}">
              <a16:creationId xmlns:a16="http://schemas.microsoft.com/office/drawing/2014/main" id="{EE22B459-3F94-4FBA-889F-F18813EB0CB6}"/>
            </a:ext>
          </a:extLst>
        </xdr:cNvPr>
        <xdr:cNvSpPr/>
      </xdr:nvSpPr>
      <xdr:spPr>
        <a:xfrm>
          <a:off x="4000500" y="58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73" name="フローチャート: 判断 72">
          <a:extLst>
            <a:ext uri="{FF2B5EF4-FFF2-40B4-BE49-F238E27FC236}">
              <a16:creationId xmlns:a16="http://schemas.microsoft.com/office/drawing/2014/main" id="{555DECD3-8C8F-4DE2-A852-292B8121E488}"/>
            </a:ext>
          </a:extLst>
        </xdr:cNvPr>
        <xdr:cNvSpPr/>
      </xdr:nvSpPr>
      <xdr:spPr>
        <a:xfrm>
          <a:off x="3238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150495</xdr:rowOff>
    </xdr:from>
    <xdr:to>
      <xdr:col>11</xdr:col>
      <xdr:colOff>187325</xdr:colOff>
      <xdr:row>29</xdr:row>
      <xdr:rowOff>80645</xdr:rowOff>
    </xdr:to>
    <xdr:sp macro="" textlink="">
      <xdr:nvSpPr>
        <xdr:cNvPr id="74" name="フローチャート: 判断 73">
          <a:extLst>
            <a:ext uri="{FF2B5EF4-FFF2-40B4-BE49-F238E27FC236}">
              <a16:creationId xmlns:a16="http://schemas.microsoft.com/office/drawing/2014/main" id="{81F8D188-58A4-400F-876D-CC25931FF3B5}"/>
            </a:ext>
          </a:extLst>
        </xdr:cNvPr>
        <xdr:cNvSpPr/>
      </xdr:nvSpPr>
      <xdr:spPr>
        <a:xfrm>
          <a:off x="2476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114512</xdr:rowOff>
    </xdr:from>
    <xdr:to>
      <xdr:col>7</xdr:col>
      <xdr:colOff>187325</xdr:colOff>
      <xdr:row>29</xdr:row>
      <xdr:rowOff>44662</xdr:rowOff>
    </xdr:to>
    <xdr:sp macro="" textlink="">
      <xdr:nvSpPr>
        <xdr:cNvPr id="75" name="フローチャート: 判断 74">
          <a:extLst>
            <a:ext uri="{FF2B5EF4-FFF2-40B4-BE49-F238E27FC236}">
              <a16:creationId xmlns:a16="http://schemas.microsoft.com/office/drawing/2014/main" id="{3957BF80-A074-4B5C-9DAF-F48E4AEC9C58}"/>
            </a:ext>
          </a:extLst>
        </xdr:cNvPr>
        <xdr:cNvSpPr/>
      </xdr:nvSpPr>
      <xdr:spPr>
        <a:xfrm>
          <a:off x="1714500" y="56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366A80-89DF-46AB-911C-B8BFF132E1D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0BBC861-2CC6-47D3-9470-8012768EAC0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A505583-7ED5-46C8-8D48-908151BF5D3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95918FB-AFCE-4E11-85A0-F1C4E5AAC2B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4AC39BD-140B-4C2F-B105-C74296268CB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97578</xdr:rowOff>
    </xdr:from>
    <xdr:to>
      <xdr:col>23</xdr:col>
      <xdr:colOff>136525</xdr:colOff>
      <xdr:row>27</xdr:row>
      <xdr:rowOff>27728</xdr:rowOff>
    </xdr:to>
    <xdr:sp macro="" textlink="">
      <xdr:nvSpPr>
        <xdr:cNvPr id="81" name="楕円 80">
          <a:extLst>
            <a:ext uri="{FF2B5EF4-FFF2-40B4-BE49-F238E27FC236}">
              <a16:creationId xmlns:a16="http://schemas.microsoft.com/office/drawing/2014/main" id="{200DAD34-A9CB-469F-88E4-FC25A61D42C6}"/>
            </a:ext>
          </a:extLst>
        </xdr:cNvPr>
        <xdr:cNvSpPr/>
      </xdr:nvSpPr>
      <xdr:spPr>
        <a:xfrm>
          <a:off x="4711700" y="53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12505</xdr:rowOff>
    </xdr:from>
    <xdr:ext cx="405111" cy="259045"/>
    <xdr:sp macro="" textlink="">
      <xdr:nvSpPr>
        <xdr:cNvPr id="82" name="有形固定資産減価償却率該当値テキスト">
          <a:extLst>
            <a:ext uri="{FF2B5EF4-FFF2-40B4-BE49-F238E27FC236}">
              <a16:creationId xmlns:a16="http://schemas.microsoft.com/office/drawing/2014/main" id="{80D0C6AA-CB75-4BB5-9B20-F7961B0EC58D}"/>
            </a:ext>
          </a:extLst>
        </xdr:cNvPr>
        <xdr:cNvSpPr txBox="1"/>
      </xdr:nvSpPr>
      <xdr:spPr>
        <a:xfrm>
          <a:off x="4813300" y="5241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61595</xdr:rowOff>
    </xdr:from>
    <xdr:to>
      <xdr:col>19</xdr:col>
      <xdr:colOff>187325</xdr:colOff>
      <xdr:row>26</xdr:row>
      <xdr:rowOff>163195</xdr:rowOff>
    </xdr:to>
    <xdr:sp macro="" textlink="">
      <xdr:nvSpPr>
        <xdr:cNvPr id="83" name="楕円 82">
          <a:extLst>
            <a:ext uri="{FF2B5EF4-FFF2-40B4-BE49-F238E27FC236}">
              <a16:creationId xmlns:a16="http://schemas.microsoft.com/office/drawing/2014/main" id="{224829BD-F867-4DE3-816C-2FB4458708F7}"/>
            </a:ext>
          </a:extLst>
        </xdr:cNvPr>
        <xdr:cNvSpPr/>
      </xdr:nvSpPr>
      <xdr:spPr>
        <a:xfrm>
          <a:off x="40005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112395</xdr:rowOff>
    </xdr:from>
    <xdr:to>
      <xdr:col>23</xdr:col>
      <xdr:colOff>85725</xdr:colOff>
      <xdr:row>26</xdr:row>
      <xdr:rowOff>148378</xdr:rowOff>
    </xdr:to>
    <xdr:cxnSp macro="">
      <xdr:nvCxnSpPr>
        <xdr:cNvPr id="84" name="直線コネクタ 83">
          <a:extLst>
            <a:ext uri="{FF2B5EF4-FFF2-40B4-BE49-F238E27FC236}">
              <a16:creationId xmlns:a16="http://schemas.microsoft.com/office/drawing/2014/main" id="{A3D75BED-7746-43C6-B6F5-6F3A09431126}"/>
            </a:ext>
          </a:extLst>
        </xdr:cNvPr>
        <xdr:cNvCxnSpPr/>
      </xdr:nvCxnSpPr>
      <xdr:spPr>
        <a:xfrm>
          <a:off x="4051300" y="5341620"/>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18415</xdr:rowOff>
    </xdr:from>
    <xdr:to>
      <xdr:col>15</xdr:col>
      <xdr:colOff>187325</xdr:colOff>
      <xdr:row>26</xdr:row>
      <xdr:rowOff>120015</xdr:rowOff>
    </xdr:to>
    <xdr:sp macro="" textlink="">
      <xdr:nvSpPr>
        <xdr:cNvPr id="85" name="楕円 84">
          <a:extLst>
            <a:ext uri="{FF2B5EF4-FFF2-40B4-BE49-F238E27FC236}">
              <a16:creationId xmlns:a16="http://schemas.microsoft.com/office/drawing/2014/main" id="{56687E60-9B64-44C6-8216-4DED6E892CE8}"/>
            </a:ext>
          </a:extLst>
        </xdr:cNvPr>
        <xdr:cNvSpPr/>
      </xdr:nvSpPr>
      <xdr:spPr>
        <a:xfrm>
          <a:off x="3238500" y="52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69215</xdr:rowOff>
    </xdr:from>
    <xdr:to>
      <xdr:col>19</xdr:col>
      <xdr:colOff>136525</xdr:colOff>
      <xdr:row>26</xdr:row>
      <xdr:rowOff>112395</xdr:rowOff>
    </xdr:to>
    <xdr:cxnSp macro="">
      <xdr:nvCxnSpPr>
        <xdr:cNvPr id="86" name="直線コネクタ 85">
          <a:extLst>
            <a:ext uri="{FF2B5EF4-FFF2-40B4-BE49-F238E27FC236}">
              <a16:creationId xmlns:a16="http://schemas.microsoft.com/office/drawing/2014/main" id="{E9408E9C-4745-4C55-A1B7-CDD6FB9C95D3}"/>
            </a:ext>
          </a:extLst>
        </xdr:cNvPr>
        <xdr:cNvCxnSpPr/>
      </xdr:nvCxnSpPr>
      <xdr:spPr>
        <a:xfrm>
          <a:off x="3289300" y="529844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44873</xdr:rowOff>
    </xdr:from>
    <xdr:to>
      <xdr:col>11</xdr:col>
      <xdr:colOff>187325</xdr:colOff>
      <xdr:row>27</xdr:row>
      <xdr:rowOff>146473</xdr:rowOff>
    </xdr:to>
    <xdr:sp macro="" textlink="">
      <xdr:nvSpPr>
        <xdr:cNvPr id="87" name="楕円 86">
          <a:extLst>
            <a:ext uri="{FF2B5EF4-FFF2-40B4-BE49-F238E27FC236}">
              <a16:creationId xmlns:a16="http://schemas.microsoft.com/office/drawing/2014/main" id="{F8E413F1-CCD4-46D5-99A0-0869075B7BDF}"/>
            </a:ext>
          </a:extLst>
        </xdr:cNvPr>
        <xdr:cNvSpPr/>
      </xdr:nvSpPr>
      <xdr:spPr>
        <a:xfrm>
          <a:off x="2476500" y="54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69215</xdr:rowOff>
    </xdr:from>
    <xdr:to>
      <xdr:col>15</xdr:col>
      <xdr:colOff>136525</xdr:colOff>
      <xdr:row>27</xdr:row>
      <xdr:rowOff>95673</xdr:rowOff>
    </xdr:to>
    <xdr:cxnSp macro="">
      <xdr:nvCxnSpPr>
        <xdr:cNvPr id="88" name="直線コネクタ 87">
          <a:extLst>
            <a:ext uri="{FF2B5EF4-FFF2-40B4-BE49-F238E27FC236}">
              <a16:creationId xmlns:a16="http://schemas.microsoft.com/office/drawing/2014/main" id="{895249D1-6494-443D-AC03-28E77239B4F5}"/>
            </a:ext>
          </a:extLst>
        </xdr:cNvPr>
        <xdr:cNvCxnSpPr/>
      </xdr:nvCxnSpPr>
      <xdr:spPr>
        <a:xfrm flipV="1">
          <a:off x="2527300" y="5298440"/>
          <a:ext cx="762000" cy="19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79587</xdr:rowOff>
    </xdr:from>
    <xdr:to>
      <xdr:col>7</xdr:col>
      <xdr:colOff>187325</xdr:colOff>
      <xdr:row>27</xdr:row>
      <xdr:rowOff>9737</xdr:rowOff>
    </xdr:to>
    <xdr:sp macro="" textlink="">
      <xdr:nvSpPr>
        <xdr:cNvPr id="89" name="楕円 88">
          <a:extLst>
            <a:ext uri="{FF2B5EF4-FFF2-40B4-BE49-F238E27FC236}">
              <a16:creationId xmlns:a16="http://schemas.microsoft.com/office/drawing/2014/main" id="{611DCE77-8862-4323-AFB5-F1BB2BD6D2D6}"/>
            </a:ext>
          </a:extLst>
        </xdr:cNvPr>
        <xdr:cNvSpPr/>
      </xdr:nvSpPr>
      <xdr:spPr>
        <a:xfrm>
          <a:off x="1714500" y="53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130387</xdr:rowOff>
    </xdr:from>
    <xdr:to>
      <xdr:col>11</xdr:col>
      <xdr:colOff>136525</xdr:colOff>
      <xdr:row>27</xdr:row>
      <xdr:rowOff>95673</xdr:rowOff>
    </xdr:to>
    <xdr:cxnSp macro="">
      <xdr:nvCxnSpPr>
        <xdr:cNvPr id="90" name="直線コネクタ 89">
          <a:extLst>
            <a:ext uri="{FF2B5EF4-FFF2-40B4-BE49-F238E27FC236}">
              <a16:creationId xmlns:a16="http://schemas.microsoft.com/office/drawing/2014/main" id="{E4896339-4279-47FC-B2D1-75B926309007}"/>
            </a:ext>
          </a:extLst>
        </xdr:cNvPr>
        <xdr:cNvCxnSpPr/>
      </xdr:nvCxnSpPr>
      <xdr:spPr>
        <a:xfrm>
          <a:off x="1765300" y="5359612"/>
          <a:ext cx="762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161730</xdr:rowOff>
    </xdr:from>
    <xdr:ext cx="405111" cy="259045"/>
    <xdr:sp macro="" textlink="">
      <xdr:nvSpPr>
        <xdr:cNvPr id="91" name="n_1aveValue有形固定資産減価償却率">
          <a:extLst>
            <a:ext uri="{FF2B5EF4-FFF2-40B4-BE49-F238E27FC236}">
              <a16:creationId xmlns:a16="http://schemas.microsoft.com/office/drawing/2014/main" id="{9905CEBE-68DA-485B-AC4C-BCBE96392E89}"/>
            </a:ext>
          </a:extLst>
        </xdr:cNvPr>
        <xdr:cNvSpPr txBox="1"/>
      </xdr:nvSpPr>
      <xdr:spPr>
        <a:xfrm>
          <a:off x="3836044" y="590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125747</xdr:rowOff>
    </xdr:from>
    <xdr:ext cx="405111" cy="259045"/>
    <xdr:sp macro="" textlink="">
      <xdr:nvSpPr>
        <xdr:cNvPr id="92" name="n_2aveValue有形固定資産減価償却率">
          <a:extLst>
            <a:ext uri="{FF2B5EF4-FFF2-40B4-BE49-F238E27FC236}">
              <a16:creationId xmlns:a16="http://schemas.microsoft.com/office/drawing/2014/main" id="{F96A0E8C-DD7C-4D31-A1F2-62B850603E28}"/>
            </a:ext>
          </a:extLst>
        </xdr:cNvPr>
        <xdr:cNvSpPr txBox="1"/>
      </xdr:nvSpPr>
      <xdr:spPr>
        <a:xfrm>
          <a:off x="3086744"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71772</xdr:rowOff>
    </xdr:from>
    <xdr:ext cx="405111" cy="259045"/>
    <xdr:sp macro="" textlink="">
      <xdr:nvSpPr>
        <xdr:cNvPr id="93" name="n_3aveValue有形固定資産減価償却率">
          <a:extLst>
            <a:ext uri="{FF2B5EF4-FFF2-40B4-BE49-F238E27FC236}">
              <a16:creationId xmlns:a16="http://schemas.microsoft.com/office/drawing/2014/main" id="{9D9A2B92-9897-439A-8BB2-148B04AFB7D0}"/>
            </a:ext>
          </a:extLst>
        </xdr:cNvPr>
        <xdr:cNvSpPr txBox="1"/>
      </xdr:nvSpPr>
      <xdr:spPr>
        <a:xfrm>
          <a:off x="2324744"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35789</xdr:rowOff>
    </xdr:from>
    <xdr:ext cx="405111" cy="259045"/>
    <xdr:sp macro="" textlink="">
      <xdr:nvSpPr>
        <xdr:cNvPr id="94" name="n_4aveValue有形固定資産減価償却率">
          <a:extLst>
            <a:ext uri="{FF2B5EF4-FFF2-40B4-BE49-F238E27FC236}">
              <a16:creationId xmlns:a16="http://schemas.microsoft.com/office/drawing/2014/main" id="{12D568E2-075A-41D9-8C77-A79A11DEE620}"/>
            </a:ext>
          </a:extLst>
        </xdr:cNvPr>
        <xdr:cNvSpPr txBox="1"/>
      </xdr:nvSpPr>
      <xdr:spPr>
        <a:xfrm>
          <a:off x="1562744" y="577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8272</xdr:rowOff>
    </xdr:from>
    <xdr:ext cx="405111" cy="259045"/>
    <xdr:sp macro="" textlink="">
      <xdr:nvSpPr>
        <xdr:cNvPr id="95" name="n_1mainValue有形固定資産減価償却率">
          <a:extLst>
            <a:ext uri="{FF2B5EF4-FFF2-40B4-BE49-F238E27FC236}">
              <a16:creationId xmlns:a16="http://schemas.microsoft.com/office/drawing/2014/main" id="{FE8FF5BC-C7F7-47D3-BA10-7EC1150E02DF}"/>
            </a:ext>
          </a:extLst>
        </xdr:cNvPr>
        <xdr:cNvSpPr txBox="1"/>
      </xdr:nvSpPr>
      <xdr:spPr>
        <a:xfrm>
          <a:off x="3836044" y="50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136542</xdr:rowOff>
    </xdr:from>
    <xdr:ext cx="405111" cy="259045"/>
    <xdr:sp macro="" textlink="">
      <xdr:nvSpPr>
        <xdr:cNvPr id="96" name="n_2mainValue有形固定資産減価償却率">
          <a:extLst>
            <a:ext uri="{FF2B5EF4-FFF2-40B4-BE49-F238E27FC236}">
              <a16:creationId xmlns:a16="http://schemas.microsoft.com/office/drawing/2014/main" id="{0D42A5C7-0AA7-4604-83B5-66EF5D4D520A}"/>
            </a:ext>
          </a:extLst>
        </xdr:cNvPr>
        <xdr:cNvSpPr txBox="1"/>
      </xdr:nvSpPr>
      <xdr:spPr>
        <a:xfrm>
          <a:off x="3086744" y="502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163000</xdr:rowOff>
    </xdr:from>
    <xdr:ext cx="405111" cy="259045"/>
    <xdr:sp macro="" textlink="">
      <xdr:nvSpPr>
        <xdr:cNvPr id="97" name="n_3mainValue有形固定資産減価償却率">
          <a:extLst>
            <a:ext uri="{FF2B5EF4-FFF2-40B4-BE49-F238E27FC236}">
              <a16:creationId xmlns:a16="http://schemas.microsoft.com/office/drawing/2014/main" id="{7318B71C-FAF1-4E82-AEAF-1CDA110D3DB9}"/>
            </a:ext>
          </a:extLst>
        </xdr:cNvPr>
        <xdr:cNvSpPr txBox="1"/>
      </xdr:nvSpPr>
      <xdr:spPr>
        <a:xfrm>
          <a:off x="2324744" y="522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26264</xdr:rowOff>
    </xdr:from>
    <xdr:ext cx="405111" cy="259045"/>
    <xdr:sp macro="" textlink="">
      <xdr:nvSpPr>
        <xdr:cNvPr id="98" name="n_4mainValue有形固定資産減価償却率">
          <a:extLst>
            <a:ext uri="{FF2B5EF4-FFF2-40B4-BE49-F238E27FC236}">
              <a16:creationId xmlns:a16="http://schemas.microsoft.com/office/drawing/2014/main" id="{ADB298A5-13C0-4997-ACA4-1252695F03C2}"/>
            </a:ext>
          </a:extLst>
        </xdr:cNvPr>
        <xdr:cNvSpPr txBox="1"/>
      </xdr:nvSpPr>
      <xdr:spPr>
        <a:xfrm>
          <a:off x="1562744" y="508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94BDE27-1FC2-431F-A15E-C4D7B84E83E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125396D6-E7D7-46DC-8BFC-E736C20B6BE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B44633A-8DD7-444C-A2D3-A793EB0F025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2FE7025-85AD-403E-B8A5-2F720F92C7B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DA4504F-B491-41FA-9CF7-D9791956EE0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6742E15-374A-43BC-BCB5-D019DADCFF6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36ADD49-17DF-4008-B503-71382BD9ACE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38D0D27-53C0-40D2-9972-FEF6816C0A4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5F5A7C1-B19F-4A86-AD39-AEE7DB83006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426D9EB-942B-48DD-8907-3A4CD23EBED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B222D9E8-126E-4D62-87EC-C0E27F88A5B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BE62A52-B708-4B55-B482-609448BB199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D2B80AA-80A5-4DE0-A570-D5443578AEC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年度の債務償還比率は、類似団体平均</a:t>
          </a:r>
          <a:r>
            <a:rPr kumimoji="1" lang="en-US" altLang="ja-JP" sz="1100">
              <a:latin typeface="ＭＳ Ｐゴシック" panose="020B0600070205080204" pitchFamily="50" charset="-128"/>
              <a:ea typeface="ＭＳ Ｐゴシック" panose="020B0600070205080204" pitchFamily="50" charset="-128"/>
            </a:rPr>
            <a:t>337.4%</a:t>
          </a:r>
          <a:r>
            <a:rPr kumimoji="1" lang="ja-JP" altLang="en-US" sz="1100">
              <a:latin typeface="ＭＳ Ｐゴシック" panose="020B0600070205080204" pitchFamily="50" charset="-128"/>
              <a:ea typeface="ＭＳ Ｐゴシック" panose="020B0600070205080204" pitchFamily="50" charset="-128"/>
            </a:rPr>
            <a:t>を上回る</a:t>
          </a:r>
          <a:r>
            <a:rPr kumimoji="1" lang="en-US" altLang="ja-JP" sz="1100">
              <a:latin typeface="ＭＳ Ｐゴシック" panose="020B0600070205080204" pitchFamily="50" charset="-128"/>
              <a:ea typeface="ＭＳ Ｐゴシック" panose="020B0600070205080204" pitchFamily="50" charset="-128"/>
            </a:rPr>
            <a:t>458.9%</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橋りょう、学校施設等の大規模事業を実施してきたこと、病院事業、下水道事業の将来負担額が高いことが主な要因となっている。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債の償還が進むため、将来負担額の減による債務償還比率の低下が見込まれるが、引き続き交付税算入の有利な起債を活用し、経常一般財源を確保するとともに、公営企業の経営改善に取り組む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5D3F668-18D4-4069-B063-5A84B4142EC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719A107-229E-492B-9EEB-61974EB0EC7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D11B8FB-A965-4E74-93ED-4F385B4ECEA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341E20F0-D5A4-4A86-A713-82F8BA89970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4191A3AE-CBDB-45FA-8D7F-C5BC37BBBE2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BCB14C61-F069-4E0D-9267-9ED4EB967C6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1ECA8C42-0093-477F-98EE-4E05974139C5}"/>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A0452097-6A8D-43D4-84FD-9DFFE6CA0C5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E3D6CCFE-3A24-4294-A06C-724798C2E75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A518EF42-F967-4DBE-81CC-C9ECC5BC95B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698E079-1F0C-4BB1-AF79-848FD6521D8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662CB6C5-103D-4E1E-9DF2-12382B9AFD4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C34DD15A-3FD1-41C6-AB70-028E6BD3031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ECD85F61-9C51-401A-90CB-73B491EBAD1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3A59D990-1952-412D-808E-4E971108DE2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5ED4197B-5491-4E42-83DB-2D2B4AC9E79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60E35395-C965-4BE9-9A30-751C6FD5670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29" name="直線コネクタ 128">
          <a:extLst>
            <a:ext uri="{FF2B5EF4-FFF2-40B4-BE49-F238E27FC236}">
              <a16:creationId xmlns:a16="http://schemas.microsoft.com/office/drawing/2014/main" id="{AE46D2D1-C9C0-4745-B948-21DAEE463967}"/>
            </a:ext>
          </a:extLst>
        </xdr:cNvPr>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30" name="債務償還比率最小値テキスト">
          <a:extLst>
            <a:ext uri="{FF2B5EF4-FFF2-40B4-BE49-F238E27FC236}">
              <a16:creationId xmlns:a16="http://schemas.microsoft.com/office/drawing/2014/main" id="{87C799EA-BCF2-4269-9AFC-0E87B2DCE3E6}"/>
            </a:ext>
          </a:extLst>
        </xdr:cNvPr>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31" name="直線コネクタ 130">
          <a:extLst>
            <a:ext uri="{FF2B5EF4-FFF2-40B4-BE49-F238E27FC236}">
              <a16:creationId xmlns:a16="http://schemas.microsoft.com/office/drawing/2014/main" id="{5FEFF2EF-E770-4668-AE81-97322682E4E3}"/>
            </a:ext>
          </a:extLst>
        </xdr:cNvPr>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F70C0E2D-8E92-40F3-88C2-107BDD92697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C860A23B-CA4B-4D32-BDEE-C6D9BA4872B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10249</xdr:rowOff>
    </xdr:from>
    <xdr:ext cx="469744" cy="259045"/>
    <xdr:sp macro="" textlink="">
      <xdr:nvSpPr>
        <xdr:cNvPr id="134" name="債務償還比率平均値テキスト">
          <a:extLst>
            <a:ext uri="{FF2B5EF4-FFF2-40B4-BE49-F238E27FC236}">
              <a16:creationId xmlns:a16="http://schemas.microsoft.com/office/drawing/2014/main" id="{99C30DDD-9404-42B9-B0B0-AF3095CA9A4F}"/>
            </a:ext>
          </a:extLst>
        </xdr:cNvPr>
        <xdr:cNvSpPr txBox="1"/>
      </xdr:nvSpPr>
      <xdr:spPr>
        <a:xfrm>
          <a:off x="14846300" y="5582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35" name="フローチャート: 判断 134">
          <a:extLst>
            <a:ext uri="{FF2B5EF4-FFF2-40B4-BE49-F238E27FC236}">
              <a16:creationId xmlns:a16="http://schemas.microsoft.com/office/drawing/2014/main" id="{6CEE002C-6514-47C2-88F3-EDC75802B290}"/>
            </a:ext>
          </a:extLst>
        </xdr:cNvPr>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36" name="フローチャート: 判断 135">
          <a:extLst>
            <a:ext uri="{FF2B5EF4-FFF2-40B4-BE49-F238E27FC236}">
              <a16:creationId xmlns:a16="http://schemas.microsoft.com/office/drawing/2014/main" id="{AC70AA02-C715-46D1-956E-F7C30C8E941F}"/>
            </a:ext>
          </a:extLst>
        </xdr:cNvPr>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37" name="フローチャート: 判断 136">
          <a:extLst>
            <a:ext uri="{FF2B5EF4-FFF2-40B4-BE49-F238E27FC236}">
              <a16:creationId xmlns:a16="http://schemas.microsoft.com/office/drawing/2014/main" id="{D4F2DE52-1659-41FA-B6EE-F1D6A6EBFCED}"/>
            </a:ext>
          </a:extLst>
        </xdr:cNvPr>
        <xdr:cNvSpPr/>
      </xdr:nvSpPr>
      <xdr:spPr>
        <a:xfrm>
          <a:off x="13271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76118</xdr:rowOff>
    </xdr:from>
    <xdr:to>
      <xdr:col>64</xdr:col>
      <xdr:colOff>123825</xdr:colOff>
      <xdr:row>32</xdr:row>
      <xdr:rowOff>6268</xdr:rowOff>
    </xdr:to>
    <xdr:sp macro="" textlink="">
      <xdr:nvSpPr>
        <xdr:cNvPr id="138" name="フローチャート: 判断 137">
          <a:extLst>
            <a:ext uri="{FF2B5EF4-FFF2-40B4-BE49-F238E27FC236}">
              <a16:creationId xmlns:a16="http://schemas.microsoft.com/office/drawing/2014/main" id="{4BB91EC4-614E-4AEA-83C1-362240C7E65B}"/>
            </a:ext>
          </a:extLst>
        </xdr:cNvPr>
        <xdr:cNvSpPr/>
      </xdr:nvSpPr>
      <xdr:spPr>
        <a:xfrm>
          <a:off x="12509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74422</xdr:rowOff>
    </xdr:from>
    <xdr:to>
      <xdr:col>60</xdr:col>
      <xdr:colOff>123825</xdr:colOff>
      <xdr:row>32</xdr:row>
      <xdr:rowOff>4572</xdr:rowOff>
    </xdr:to>
    <xdr:sp macro="" textlink="">
      <xdr:nvSpPr>
        <xdr:cNvPr id="139" name="フローチャート: 判断 138">
          <a:extLst>
            <a:ext uri="{FF2B5EF4-FFF2-40B4-BE49-F238E27FC236}">
              <a16:creationId xmlns:a16="http://schemas.microsoft.com/office/drawing/2014/main" id="{D1F05AD2-6EF3-4537-A67D-3528CF89FBFC}"/>
            </a:ext>
          </a:extLst>
        </xdr:cNvPr>
        <xdr:cNvSpPr/>
      </xdr:nvSpPr>
      <xdr:spPr>
        <a:xfrm>
          <a:off x="11747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77DC39E-79F0-4E0A-A4EE-42C2165162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9996D24-B62C-489A-9F7E-A8515D32F43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81547B8-2E4C-417C-AD9A-CE49DCDE015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5AB93AE-B89B-4434-9440-DDE1C7CE9CE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F46EB60-0096-45E1-803F-70C519411A8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3293</xdr:rowOff>
    </xdr:from>
    <xdr:to>
      <xdr:col>76</xdr:col>
      <xdr:colOff>73025</xdr:colOff>
      <xdr:row>30</xdr:row>
      <xdr:rowOff>104893</xdr:rowOff>
    </xdr:to>
    <xdr:sp macro="" textlink="">
      <xdr:nvSpPr>
        <xdr:cNvPr id="145" name="楕円 144">
          <a:extLst>
            <a:ext uri="{FF2B5EF4-FFF2-40B4-BE49-F238E27FC236}">
              <a16:creationId xmlns:a16="http://schemas.microsoft.com/office/drawing/2014/main" id="{2E582240-B84B-4177-9C3F-176FC973AC0E}"/>
            </a:ext>
          </a:extLst>
        </xdr:cNvPr>
        <xdr:cNvSpPr/>
      </xdr:nvSpPr>
      <xdr:spPr>
        <a:xfrm>
          <a:off x="14744700" y="591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153170</xdr:rowOff>
    </xdr:from>
    <xdr:ext cx="469744" cy="259045"/>
    <xdr:sp macro="" textlink="">
      <xdr:nvSpPr>
        <xdr:cNvPr id="146" name="債務償還比率該当値テキスト">
          <a:extLst>
            <a:ext uri="{FF2B5EF4-FFF2-40B4-BE49-F238E27FC236}">
              <a16:creationId xmlns:a16="http://schemas.microsoft.com/office/drawing/2014/main" id="{FFD73DC9-8DFF-40B5-BAED-1708D6EFCF89}"/>
            </a:ext>
          </a:extLst>
        </xdr:cNvPr>
        <xdr:cNvSpPr txBox="1"/>
      </xdr:nvSpPr>
      <xdr:spPr>
        <a:xfrm>
          <a:off x="14846300" y="589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159167</xdr:rowOff>
    </xdr:from>
    <xdr:to>
      <xdr:col>72</xdr:col>
      <xdr:colOff>123825</xdr:colOff>
      <xdr:row>30</xdr:row>
      <xdr:rowOff>89317</xdr:rowOff>
    </xdr:to>
    <xdr:sp macro="" textlink="">
      <xdr:nvSpPr>
        <xdr:cNvPr id="147" name="楕円 146">
          <a:extLst>
            <a:ext uri="{FF2B5EF4-FFF2-40B4-BE49-F238E27FC236}">
              <a16:creationId xmlns:a16="http://schemas.microsoft.com/office/drawing/2014/main" id="{0B2624EA-D605-4472-8CC1-758CBBD58F18}"/>
            </a:ext>
          </a:extLst>
        </xdr:cNvPr>
        <xdr:cNvSpPr/>
      </xdr:nvSpPr>
      <xdr:spPr>
        <a:xfrm>
          <a:off x="14033500" y="59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38517</xdr:rowOff>
    </xdr:from>
    <xdr:to>
      <xdr:col>76</xdr:col>
      <xdr:colOff>22225</xdr:colOff>
      <xdr:row>30</xdr:row>
      <xdr:rowOff>54093</xdr:rowOff>
    </xdr:to>
    <xdr:cxnSp macro="">
      <xdr:nvCxnSpPr>
        <xdr:cNvPr id="148" name="直線コネクタ 147">
          <a:extLst>
            <a:ext uri="{FF2B5EF4-FFF2-40B4-BE49-F238E27FC236}">
              <a16:creationId xmlns:a16="http://schemas.microsoft.com/office/drawing/2014/main" id="{B772C112-87F8-4E26-9D59-742AF9B79988}"/>
            </a:ext>
          </a:extLst>
        </xdr:cNvPr>
        <xdr:cNvCxnSpPr/>
      </xdr:nvCxnSpPr>
      <xdr:spPr>
        <a:xfrm>
          <a:off x="14084300" y="5953542"/>
          <a:ext cx="711200" cy="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93699</xdr:rowOff>
    </xdr:from>
    <xdr:to>
      <xdr:col>68</xdr:col>
      <xdr:colOff>123825</xdr:colOff>
      <xdr:row>32</xdr:row>
      <xdr:rowOff>23849</xdr:rowOff>
    </xdr:to>
    <xdr:sp macro="" textlink="">
      <xdr:nvSpPr>
        <xdr:cNvPr id="149" name="楕円 148">
          <a:extLst>
            <a:ext uri="{FF2B5EF4-FFF2-40B4-BE49-F238E27FC236}">
              <a16:creationId xmlns:a16="http://schemas.microsoft.com/office/drawing/2014/main" id="{0DE2F208-C291-472C-96E2-DAE44FC3DA21}"/>
            </a:ext>
          </a:extLst>
        </xdr:cNvPr>
        <xdr:cNvSpPr/>
      </xdr:nvSpPr>
      <xdr:spPr>
        <a:xfrm>
          <a:off x="13271500" y="61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38517</xdr:rowOff>
    </xdr:from>
    <xdr:to>
      <xdr:col>72</xdr:col>
      <xdr:colOff>73025</xdr:colOff>
      <xdr:row>31</xdr:row>
      <xdr:rowOff>144499</xdr:rowOff>
    </xdr:to>
    <xdr:cxnSp macro="">
      <xdr:nvCxnSpPr>
        <xdr:cNvPr id="150" name="直線コネクタ 149">
          <a:extLst>
            <a:ext uri="{FF2B5EF4-FFF2-40B4-BE49-F238E27FC236}">
              <a16:creationId xmlns:a16="http://schemas.microsoft.com/office/drawing/2014/main" id="{4A98A795-75C6-4B6F-B799-81DC78FF2354}"/>
            </a:ext>
          </a:extLst>
        </xdr:cNvPr>
        <xdr:cNvCxnSpPr/>
      </xdr:nvCxnSpPr>
      <xdr:spPr>
        <a:xfrm flipV="1">
          <a:off x="13322300" y="5953542"/>
          <a:ext cx="762000" cy="27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158315</xdr:rowOff>
    </xdr:from>
    <xdr:to>
      <xdr:col>64</xdr:col>
      <xdr:colOff>123825</xdr:colOff>
      <xdr:row>32</xdr:row>
      <xdr:rowOff>88465</xdr:rowOff>
    </xdr:to>
    <xdr:sp macro="" textlink="">
      <xdr:nvSpPr>
        <xdr:cNvPr id="151" name="楕円 150">
          <a:extLst>
            <a:ext uri="{FF2B5EF4-FFF2-40B4-BE49-F238E27FC236}">
              <a16:creationId xmlns:a16="http://schemas.microsoft.com/office/drawing/2014/main" id="{133C618B-8AB8-4F61-96F1-CBB500F6DCBF}"/>
            </a:ext>
          </a:extLst>
        </xdr:cNvPr>
        <xdr:cNvSpPr/>
      </xdr:nvSpPr>
      <xdr:spPr>
        <a:xfrm>
          <a:off x="12509500" y="624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144499</xdr:rowOff>
    </xdr:from>
    <xdr:to>
      <xdr:col>68</xdr:col>
      <xdr:colOff>73025</xdr:colOff>
      <xdr:row>32</xdr:row>
      <xdr:rowOff>37665</xdr:rowOff>
    </xdr:to>
    <xdr:cxnSp macro="">
      <xdr:nvCxnSpPr>
        <xdr:cNvPr id="152" name="直線コネクタ 151">
          <a:extLst>
            <a:ext uri="{FF2B5EF4-FFF2-40B4-BE49-F238E27FC236}">
              <a16:creationId xmlns:a16="http://schemas.microsoft.com/office/drawing/2014/main" id="{88A255E1-39CE-4507-AA92-801AC1B0CCDC}"/>
            </a:ext>
          </a:extLst>
        </xdr:cNvPr>
        <xdr:cNvCxnSpPr/>
      </xdr:nvCxnSpPr>
      <xdr:spPr>
        <a:xfrm flipV="1">
          <a:off x="12560300" y="6230974"/>
          <a:ext cx="762000" cy="6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148481</xdr:rowOff>
    </xdr:from>
    <xdr:to>
      <xdr:col>60</xdr:col>
      <xdr:colOff>123825</xdr:colOff>
      <xdr:row>33</xdr:row>
      <xdr:rowOff>78631</xdr:rowOff>
    </xdr:to>
    <xdr:sp macro="" textlink="">
      <xdr:nvSpPr>
        <xdr:cNvPr id="153" name="楕円 152">
          <a:extLst>
            <a:ext uri="{FF2B5EF4-FFF2-40B4-BE49-F238E27FC236}">
              <a16:creationId xmlns:a16="http://schemas.microsoft.com/office/drawing/2014/main" id="{ED6E548F-B7BE-4B60-95C3-56C7BC6C86F6}"/>
            </a:ext>
          </a:extLst>
        </xdr:cNvPr>
        <xdr:cNvSpPr/>
      </xdr:nvSpPr>
      <xdr:spPr>
        <a:xfrm>
          <a:off x="11747500" y="640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37665</xdr:rowOff>
    </xdr:from>
    <xdr:to>
      <xdr:col>64</xdr:col>
      <xdr:colOff>73025</xdr:colOff>
      <xdr:row>33</xdr:row>
      <xdr:rowOff>27831</xdr:rowOff>
    </xdr:to>
    <xdr:cxnSp macro="">
      <xdr:nvCxnSpPr>
        <xdr:cNvPr id="154" name="直線コネクタ 153">
          <a:extLst>
            <a:ext uri="{FF2B5EF4-FFF2-40B4-BE49-F238E27FC236}">
              <a16:creationId xmlns:a16="http://schemas.microsoft.com/office/drawing/2014/main" id="{CAB9C8AC-326E-4408-8B74-C9722185088F}"/>
            </a:ext>
          </a:extLst>
        </xdr:cNvPr>
        <xdr:cNvCxnSpPr/>
      </xdr:nvCxnSpPr>
      <xdr:spPr>
        <a:xfrm flipV="1">
          <a:off x="11798300" y="6295590"/>
          <a:ext cx="762000" cy="16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55" name="n_1aveValue債務償還比率">
          <a:extLst>
            <a:ext uri="{FF2B5EF4-FFF2-40B4-BE49-F238E27FC236}">
              <a16:creationId xmlns:a16="http://schemas.microsoft.com/office/drawing/2014/main" id="{55DD5A4F-4D83-4195-805F-11C9A40818C1}"/>
            </a:ext>
          </a:extLst>
        </xdr:cNvPr>
        <xdr:cNvSpPr txBox="1"/>
      </xdr:nvSpPr>
      <xdr:spPr>
        <a:xfrm>
          <a:off x="13836727" y="54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56" name="n_2aveValue債務償還比率">
          <a:extLst>
            <a:ext uri="{FF2B5EF4-FFF2-40B4-BE49-F238E27FC236}">
              <a16:creationId xmlns:a16="http://schemas.microsoft.com/office/drawing/2014/main" id="{84452518-D1BA-4DCE-BBCE-7101D4E8090F}"/>
            </a:ext>
          </a:extLst>
        </xdr:cNvPr>
        <xdr:cNvSpPr txBox="1"/>
      </xdr:nvSpPr>
      <xdr:spPr>
        <a:xfrm>
          <a:off x="130874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22795</xdr:rowOff>
    </xdr:from>
    <xdr:ext cx="469744" cy="259045"/>
    <xdr:sp macro="" textlink="">
      <xdr:nvSpPr>
        <xdr:cNvPr id="157" name="n_3aveValue債務償還比率">
          <a:extLst>
            <a:ext uri="{FF2B5EF4-FFF2-40B4-BE49-F238E27FC236}">
              <a16:creationId xmlns:a16="http://schemas.microsoft.com/office/drawing/2014/main" id="{CDE2D618-A43E-433B-9A99-303506ED92C1}"/>
            </a:ext>
          </a:extLst>
        </xdr:cNvPr>
        <xdr:cNvSpPr txBox="1"/>
      </xdr:nvSpPr>
      <xdr:spPr>
        <a:xfrm>
          <a:off x="12325427" y="593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21099</xdr:rowOff>
    </xdr:from>
    <xdr:ext cx="469744" cy="259045"/>
    <xdr:sp macro="" textlink="">
      <xdr:nvSpPr>
        <xdr:cNvPr id="158" name="n_4aveValue債務償還比率">
          <a:extLst>
            <a:ext uri="{FF2B5EF4-FFF2-40B4-BE49-F238E27FC236}">
              <a16:creationId xmlns:a16="http://schemas.microsoft.com/office/drawing/2014/main" id="{C49CAFA7-BD87-448D-AA37-2C165F4052C7}"/>
            </a:ext>
          </a:extLst>
        </xdr:cNvPr>
        <xdr:cNvSpPr txBox="1"/>
      </xdr:nvSpPr>
      <xdr:spPr>
        <a:xfrm>
          <a:off x="11563427" y="593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80444</xdr:rowOff>
    </xdr:from>
    <xdr:ext cx="469744" cy="259045"/>
    <xdr:sp macro="" textlink="">
      <xdr:nvSpPr>
        <xdr:cNvPr id="159" name="n_1mainValue債務償還比率">
          <a:extLst>
            <a:ext uri="{FF2B5EF4-FFF2-40B4-BE49-F238E27FC236}">
              <a16:creationId xmlns:a16="http://schemas.microsoft.com/office/drawing/2014/main" id="{62AF40AA-827E-4E5C-AB9C-C3C838C6A491}"/>
            </a:ext>
          </a:extLst>
        </xdr:cNvPr>
        <xdr:cNvSpPr txBox="1"/>
      </xdr:nvSpPr>
      <xdr:spPr>
        <a:xfrm>
          <a:off x="13836727" y="599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14976</xdr:rowOff>
    </xdr:from>
    <xdr:ext cx="469744" cy="259045"/>
    <xdr:sp macro="" textlink="">
      <xdr:nvSpPr>
        <xdr:cNvPr id="160" name="n_2mainValue債務償還比率">
          <a:extLst>
            <a:ext uri="{FF2B5EF4-FFF2-40B4-BE49-F238E27FC236}">
              <a16:creationId xmlns:a16="http://schemas.microsoft.com/office/drawing/2014/main" id="{51E5A695-84CE-4A1B-A6E1-99A7FB80F6E2}"/>
            </a:ext>
          </a:extLst>
        </xdr:cNvPr>
        <xdr:cNvSpPr txBox="1"/>
      </xdr:nvSpPr>
      <xdr:spPr>
        <a:xfrm>
          <a:off x="13087427" y="62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79592</xdr:rowOff>
    </xdr:from>
    <xdr:ext cx="469744" cy="259045"/>
    <xdr:sp macro="" textlink="">
      <xdr:nvSpPr>
        <xdr:cNvPr id="161" name="n_3mainValue債務償還比率">
          <a:extLst>
            <a:ext uri="{FF2B5EF4-FFF2-40B4-BE49-F238E27FC236}">
              <a16:creationId xmlns:a16="http://schemas.microsoft.com/office/drawing/2014/main" id="{71041018-EE06-44CA-9C32-26F9A289C1E6}"/>
            </a:ext>
          </a:extLst>
        </xdr:cNvPr>
        <xdr:cNvSpPr txBox="1"/>
      </xdr:nvSpPr>
      <xdr:spPr>
        <a:xfrm>
          <a:off x="12325427" y="633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69758</xdr:rowOff>
    </xdr:from>
    <xdr:ext cx="469744" cy="259045"/>
    <xdr:sp macro="" textlink="">
      <xdr:nvSpPr>
        <xdr:cNvPr id="162" name="n_4mainValue債務償還比率">
          <a:extLst>
            <a:ext uri="{FF2B5EF4-FFF2-40B4-BE49-F238E27FC236}">
              <a16:creationId xmlns:a16="http://schemas.microsoft.com/office/drawing/2014/main" id="{3440AFBD-27F1-4D4E-9C87-2A56C84A1728}"/>
            </a:ext>
          </a:extLst>
        </xdr:cNvPr>
        <xdr:cNvSpPr txBox="1"/>
      </xdr:nvSpPr>
      <xdr:spPr>
        <a:xfrm>
          <a:off x="11563427" y="649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8CC8156A-31C6-49A0-A5B0-495B8C4760F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B2FC7DA3-3E56-4862-98E5-7201176C662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B79667FF-AB7A-40F6-A13C-9437EC1F52A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72D04316-64DA-4CD0-A0D6-A4FCE9BD054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8617FB7-D32A-449B-BC95-0550D5CB413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DE4866DC-89F6-4DCE-8797-577F7488EC3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D56B846-157D-4E7C-9D8A-EECFB0AE12A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0FAA811-F6A2-47B5-B300-50AC79AD44F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07AA4C8-9C29-4E3B-9802-FE4D0FE7A97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310B754-0233-4111-9B74-8630900A077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E4CB57E-351F-4285-9189-B0045069C2F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DCD9AD7-E291-422F-ACC0-D11D3B5F0DC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D2B8773-7457-4581-A99E-2C33BB6BAF2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8F61B4-5715-489A-A15F-4447BF1BA58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C5355D-3D99-42E1-9EC2-B6C05B1DC37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39CFDCB-CC84-4857-BA34-D39EFD43DED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9,172
9,112
151.79
7,420,692
7,091,425
310,500
4,202,153
5,846,846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0979A1-6BB3-4C6B-8B0B-FF31C7E158B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ECB680E-BBC0-4A12-95A0-22DFB451CAD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54C6D3-A50A-40D3-89F2-954C45EBBC7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DB27AA-31D7-4BEC-A19E-D5EBC524972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7ACF31-E2AD-4543-89CD-29ADFC503C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3F8B98F-0CEF-4136-BA90-138CAD5C832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241E9AB-5D82-4BC8-9C3A-42B7140DE3B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56AF50E-8656-4791-A3EC-5174304154E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F58B14D-DB64-428F-86A1-4496806F6F3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8A07B0-CB7C-42A4-B75F-F567BED6B91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88B7263-E09C-4D77-93EA-86138773551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F985C1-DC89-4E4A-9AB5-F5B0F840A57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5D8B836-5104-4340-BF0B-4B338398734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F4D8E60-EDD2-455D-9629-2C0AF4545E8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FF6058-1A68-4342-812C-59894862EDE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160818D-4BED-4A2A-9314-4402760ECD4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E0E628-A519-4B04-A2FA-CA548E2A196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6CEF756-E57B-40DD-A39C-26E4135343B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CAD41B9-3E02-40BA-BF8B-04D453C3DE1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40968F8-359D-4F8C-A2B6-1D4CF0AC429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45B073F-8C1C-4FD5-9D7C-EC08DA51071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0C33844-5AEF-4DB4-A630-A7D1887C58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4DB097C-3E35-4F33-B65C-C966EF58252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8551568-F3C8-42A1-B6E7-B17B8448A19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BBD1948-34AB-48E3-A159-5E7569BCFDC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5CE386F-93C9-4760-82B3-D66A56CD0F8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D6EF539-DB91-4CB0-B898-53E1D7CEFE6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D8C6626-2CD5-45D1-A4C2-597C2E660A6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59C39C0-70E4-4134-AF36-C7BC806388A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6449FCD-634D-45F9-AD2E-EDB611B3D9B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2AD9F22-A93C-4F81-819A-4A381042137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29B6009-8FAD-4D99-8832-C9AFE6730A4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064CD40-38E1-4599-AE15-208149EBADC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B42DAD0-A3C0-4D88-A101-70F45EB5214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0403B3D-AC4B-4EA3-96E2-FE7EBEBC00F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9D3CE37-0583-4E9C-AD90-12DA927E229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E176675-0225-434B-9C5A-FC7E06BA38E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997502F-0248-4C5D-8292-44C4FD73343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9344148-5F78-4003-9B58-063A7AFF60E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3740C7E-D5F9-4702-826D-416FF3D5397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6B9E58E-E3B2-49D3-A48C-212DAE17836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6957941-CA56-42D6-8291-C24C4FA9413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45A5986-4559-4DF7-8657-0C6A20B884F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54E2726-D04C-4B6C-86A2-4695035A9FC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D40193E-3FBA-4A40-9A8B-7BE581C5B7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483C4ACC-0FE2-4E87-81D1-D2727912636C}"/>
            </a:ext>
          </a:extLst>
        </xdr:cNvPr>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54609C98-0CCF-413F-BE8F-7DC558A6BC4B}"/>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866CD549-8265-47A0-B086-4D14801EA598}"/>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82804FA5-2E9C-460B-98D9-32EF23CEB851}"/>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867F808E-2C28-4C23-B412-788CCA56C618}"/>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a:extLst>
            <a:ext uri="{FF2B5EF4-FFF2-40B4-BE49-F238E27FC236}">
              <a16:creationId xmlns:a16="http://schemas.microsoft.com/office/drawing/2014/main" id="{24C000EA-E350-4AED-846F-B9A2E610D230}"/>
            </a:ext>
          </a:extLst>
        </xdr:cNvPr>
        <xdr:cNvSpPr txBox="1"/>
      </xdr:nvSpPr>
      <xdr:spPr>
        <a:xfrm>
          <a:off x="4673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3CD7E854-3CD9-4C73-940C-2F648AD820BB}"/>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97AD6808-D59F-44E3-A983-69812F37386A}"/>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7449B384-D713-4001-9A32-73B8BA85E701}"/>
            </a:ext>
          </a:extLst>
        </xdr:cNvPr>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6" name="フローチャート: 判断 65">
          <a:extLst>
            <a:ext uri="{FF2B5EF4-FFF2-40B4-BE49-F238E27FC236}">
              <a16:creationId xmlns:a16="http://schemas.microsoft.com/office/drawing/2014/main" id="{AA5F3FB2-14B9-460F-BD03-B66C9C7D1CDF}"/>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a:extLst>
            <a:ext uri="{FF2B5EF4-FFF2-40B4-BE49-F238E27FC236}">
              <a16:creationId xmlns:a16="http://schemas.microsoft.com/office/drawing/2014/main" id="{D2E812BE-F978-47A3-99BE-9A39BBF36655}"/>
            </a:ext>
          </a:extLst>
        </xdr:cNvPr>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D105AE6-F38D-430D-8C26-A00E2246B0F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762E65F-6C0A-423D-B327-0070D367D2F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47C4637-EE37-4CAE-8223-FB10A94F6BB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694B615-7C5E-4351-9201-2F19338C456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BA00CC0-0045-4078-AE82-79FF78E3EC3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19685</xdr:rowOff>
    </xdr:from>
    <xdr:to>
      <xdr:col>24</xdr:col>
      <xdr:colOff>114300</xdr:colOff>
      <xdr:row>40</xdr:row>
      <xdr:rowOff>121285</xdr:rowOff>
    </xdr:to>
    <xdr:sp macro="" textlink="">
      <xdr:nvSpPr>
        <xdr:cNvPr id="73" name="楕円 72">
          <a:extLst>
            <a:ext uri="{FF2B5EF4-FFF2-40B4-BE49-F238E27FC236}">
              <a16:creationId xmlns:a16="http://schemas.microsoft.com/office/drawing/2014/main" id="{DD15F983-7DFD-4E85-92ED-D4C2FA43865F}"/>
            </a:ext>
          </a:extLst>
        </xdr:cNvPr>
        <xdr:cNvSpPr/>
      </xdr:nvSpPr>
      <xdr:spPr>
        <a:xfrm>
          <a:off x="45847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169562</xdr:rowOff>
    </xdr:from>
    <xdr:ext cx="405111" cy="259045"/>
    <xdr:sp macro="" textlink="">
      <xdr:nvSpPr>
        <xdr:cNvPr id="74" name="【道路】&#10;有形固定資産減価償却率該当値テキスト">
          <a:extLst>
            <a:ext uri="{FF2B5EF4-FFF2-40B4-BE49-F238E27FC236}">
              <a16:creationId xmlns:a16="http://schemas.microsoft.com/office/drawing/2014/main" id="{2620925D-2DDC-4881-AA4B-ACAC6764E2B9}"/>
            </a:ext>
          </a:extLst>
        </xdr:cNvPr>
        <xdr:cNvSpPr txBox="1"/>
      </xdr:nvSpPr>
      <xdr:spPr>
        <a:xfrm>
          <a:off x="4673600"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19685</xdr:rowOff>
    </xdr:from>
    <xdr:to>
      <xdr:col>20</xdr:col>
      <xdr:colOff>38100</xdr:colOff>
      <xdr:row>40</xdr:row>
      <xdr:rowOff>121285</xdr:rowOff>
    </xdr:to>
    <xdr:sp macro="" textlink="">
      <xdr:nvSpPr>
        <xdr:cNvPr id="75" name="楕円 74">
          <a:extLst>
            <a:ext uri="{FF2B5EF4-FFF2-40B4-BE49-F238E27FC236}">
              <a16:creationId xmlns:a16="http://schemas.microsoft.com/office/drawing/2014/main" id="{80A121B7-AB6B-495D-9ACA-0430D7B817DB}"/>
            </a:ext>
          </a:extLst>
        </xdr:cNvPr>
        <xdr:cNvSpPr/>
      </xdr:nvSpPr>
      <xdr:spPr>
        <a:xfrm>
          <a:off x="3746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70485</xdr:rowOff>
    </xdr:from>
    <xdr:to>
      <xdr:col>24</xdr:col>
      <xdr:colOff>63500</xdr:colOff>
      <xdr:row>40</xdr:row>
      <xdr:rowOff>70485</xdr:rowOff>
    </xdr:to>
    <xdr:cxnSp macro="">
      <xdr:nvCxnSpPr>
        <xdr:cNvPr id="76" name="直線コネクタ 75">
          <a:extLst>
            <a:ext uri="{FF2B5EF4-FFF2-40B4-BE49-F238E27FC236}">
              <a16:creationId xmlns:a16="http://schemas.microsoft.com/office/drawing/2014/main" id="{563FBC9A-9FF7-4FAF-9E6E-AD50B29920F2}"/>
            </a:ext>
          </a:extLst>
        </xdr:cNvPr>
        <xdr:cNvCxnSpPr/>
      </xdr:nvCxnSpPr>
      <xdr:spPr>
        <a:xfrm>
          <a:off x="3797300" y="6928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31115</xdr:rowOff>
    </xdr:from>
    <xdr:to>
      <xdr:col>15</xdr:col>
      <xdr:colOff>101600</xdr:colOff>
      <xdr:row>40</xdr:row>
      <xdr:rowOff>132715</xdr:rowOff>
    </xdr:to>
    <xdr:sp macro="" textlink="">
      <xdr:nvSpPr>
        <xdr:cNvPr id="77" name="楕円 76">
          <a:extLst>
            <a:ext uri="{FF2B5EF4-FFF2-40B4-BE49-F238E27FC236}">
              <a16:creationId xmlns:a16="http://schemas.microsoft.com/office/drawing/2014/main" id="{A6AADD73-A235-44F5-998F-58F2CA90B893}"/>
            </a:ext>
          </a:extLst>
        </xdr:cNvPr>
        <xdr:cNvSpPr/>
      </xdr:nvSpPr>
      <xdr:spPr>
        <a:xfrm>
          <a:off x="2857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70485</xdr:rowOff>
    </xdr:from>
    <xdr:to>
      <xdr:col>19</xdr:col>
      <xdr:colOff>177800</xdr:colOff>
      <xdr:row>40</xdr:row>
      <xdr:rowOff>81915</xdr:rowOff>
    </xdr:to>
    <xdr:cxnSp macro="">
      <xdr:nvCxnSpPr>
        <xdr:cNvPr id="78" name="直線コネクタ 77">
          <a:extLst>
            <a:ext uri="{FF2B5EF4-FFF2-40B4-BE49-F238E27FC236}">
              <a16:creationId xmlns:a16="http://schemas.microsoft.com/office/drawing/2014/main" id="{F538AFF5-B2BC-41B0-BE99-278FFF139732}"/>
            </a:ext>
          </a:extLst>
        </xdr:cNvPr>
        <xdr:cNvCxnSpPr/>
      </xdr:nvCxnSpPr>
      <xdr:spPr>
        <a:xfrm flipV="1">
          <a:off x="2908300" y="69284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46355</xdr:rowOff>
    </xdr:from>
    <xdr:to>
      <xdr:col>10</xdr:col>
      <xdr:colOff>165100</xdr:colOff>
      <xdr:row>40</xdr:row>
      <xdr:rowOff>147955</xdr:rowOff>
    </xdr:to>
    <xdr:sp macro="" textlink="">
      <xdr:nvSpPr>
        <xdr:cNvPr id="79" name="楕円 78">
          <a:extLst>
            <a:ext uri="{FF2B5EF4-FFF2-40B4-BE49-F238E27FC236}">
              <a16:creationId xmlns:a16="http://schemas.microsoft.com/office/drawing/2014/main" id="{DAAF6BD2-830D-4B6D-BB64-1786658BA13F}"/>
            </a:ext>
          </a:extLst>
        </xdr:cNvPr>
        <xdr:cNvSpPr/>
      </xdr:nvSpPr>
      <xdr:spPr>
        <a:xfrm>
          <a:off x="19685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81915</xdr:rowOff>
    </xdr:from>
    <xdr:to>
      <xdr:col>15</xdr:col>
      <xdr:colOff>50800</xdr:colOff>
      <xdr:row>40</xdr:row>
      <xdr:rowOff>97155</xdr:rowOff>
    </xdr:to>
    <xdr:cxnSp macro="">
      <xdr:nvCxnSpPr>
        <xdr:cNvPr id="80" name="直線コネクタ 79">
          <a:extLst>
            <a:ext uri="{FF2B5EF4-FFF2-40B4-BE49-F238E27FC236}">
              <a16:creationId xmlns:a16="http://schemas.microsoft.com/office/drawing/2014/main" id="{A08BBDA3-9D36-49F4-83DC-08BFECC38808}"/>
            </a:ext>
          </a:extLst>
        </xdr:cNvPr>
        <xdr:cNvCxnSpPr/>
      </xdr:nvCxnSpPr>
      <xdr:spPr>
        <a:xfrm flipV="1">
          <a:off x="2019300" y="69399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34925</xdr:rowOff>
    </xdr:from>
    <xdr:to>
      <xdr:col>6</xdr:col>
      <xdr:colOff>38100</xdr:colOff>
      <xdr:row>40</xdr:row>
      <xdr:rowOff>136525</xdr:rowOff>
    </xdr:to>
    <xdr:sp macro="" textlink="">
      <xdr:nvSpPr>
        <xdr:cNvPr id="81" name="楕円 80">
          <a:extLst>
            <a:ext uri="{FF2B5EF4-FFF2-40B4-BE49-F238E27FC236}">
              <a16:creationId xmlns:a16="http://schemas.microsoft.com/office/drawing/2014/main" id="{3A86ABD9-B1D7-4843-9B78-18B5A72B14D9}"/>
            </a:ext>
          </a:extLst>
        </xdr:cNvPr>
        <xdr:cNvSpPr/>
      </xdr:nvSpPr>
      <xdr:spPr>
        <a:xfrm>
          <a:off x="1079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85725</xdr:rowOff>
    </xdr:from>
    <xdr:to>
      <xdr:col>10</xdr:col>
      <xdr:colOff>114300</xdr:colOff>
      <xdr:row>40</xdr:row>
      <xdr:rowOff>97155</xdr:rowOff>
    </xdr:to>
    <xdr:cxnSp macro="">
      <xdr:nvCxnSpPr>
        <xdr:cNvPr id="82" name="直線コネクタ 81">
          <a:extLst>
            <a:ext uri="{FF2B5EF4-FFF2-40B4-BE49-F238E27FC236}">
              <a16:creationId xmlns:a16="http://schemas.microsoft.com/office/drawing/2014/main" id="{0A98EA89-B448-495B-BDEB-A7C294C6480B}"/>
            </a:ext>
          </a:extLst>
        </xdr:cNvPr>
        <xdr:cNvCxnSpPr/>
      </xdr:nvCxnSpPr>
      <xdr:spPr>
        <a:xfrm>
          <a:off x="1130300" y="69437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21607</xdr:rowOff>
    </xdr:from>
    <xdr:ext cx="405111" cy="259045"/>
    <xdr:sp macro="" textlink="">
      <xdr:nvSpPr>
        <xdr:cNvPr id="83" name="n_1aveValue【道路】&#10;有形固定資産減価償却率">
          <a:extLst>
            <a:ext uri="{FF2B5EF4-FFF2-40B4-BE49-F238E27FC236}">
              <a16:creationId xmlns:a16="http://schemas.microsoft.com/office/drawing/2014/main" id="{E1E6A543-8BA4-46D0-B0A5-538A08B6B32B}"/>
            </a:ext>
          </a:extLst>
        </xdr:cNvPr>
        <xdr:cNvSpPr txBox="1"/>
      </xdr:nvSpPr>
      <xdr:spPr>
        <a:xfrm>
          <a:off x="35820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84" name="n_2aveValue【道路】&#10;有形固定資産減価償却率">
          <a:extLst>
            <a:ext uri="{FF2B5EF4-FFF2-40B4-BE49-F238E27FC236}">
              <a16:creationId xmlns:a16="http://schemas.microsoft.com/office/drawing/2014/main" id="{2188BC0F-72B3-433B-BA0F-D9A5AFFFF5D5}"/>
            </a:ext>
          </a:extLst>
        </xdr:cNvPr>
        <xdr:cNvSpPr txBox="1"/>
      </xdr:nvSpPr>
      <xdr:spPr>
        <a:xfrm>
          <a:off x="27057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5" name="n_3aveValue【道路】&#10;有形固定資産減価償却率">
          <a:extLst>
            <a:ext uri="{FF2B5EF4-FFF2-40B4-BE49-F238E27FC236}">
              <a16:creationId xmlns:a16="http://schemas.microsoft.com/office/drawing/2014/main" id="{04F60776-1B74-4615-8140-DFDED557A9AA}"/>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6" name="n_4aveValue【道路】&#10;有形固定資産減価償却率">
          <a:extLst>
            <a:ext uri="{FF2B5EF4-FFF2-40B4-BE49-F238E27FC236}">
              <a16:creationId xmlns:a16="http://schemas.microsoft.com/office/drawing/2014/main" id="{A13DD02F-89F2-4440-AF3A-E20096E0FD24}"/>
            </a:ext>
          </a:extLst>
        </xdr:cNvPr>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112412</xdr:rowOff>
    </xdr:from>
    <xdr:ext cx="405111" cy="259045"/>
    <xdr:sp macro="" textlink="">
      <xdr:nvSpPr>
        <xdr:cNvPr id="87" name="n_1mainValue【道路】&#10;有形固定資産減価償却率">
          <a:extLst>
            <a:ext uri="{FF2B5EF4-FFF2-40B4-BE49-F238E27FC236}">
              <a16:creationId xmlns:a16="http://schemas.microsoft.com/office/drawing/2014/main" id="{4C9DE254-F64D-4B23-B311-625046D8CDD1}"/>
            </a:ext>
          </a:extLst>
        </xdr:cNvPr>
        <xdr:cNvSpPr txBox="1"/>
      </xdr:nvSpPr>
      <xdr:spPr>
        <a:xfrm>
          <a:off x="358204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123842</xdr:rowOff>
    </xdr:from>
    <xdr:ext cx="405111" cy="259045"/>
    <xdr:sp macro="" textlink="">
      <xdr:nvSpPr>
        <xdr:cNvPr id="88" name="n_2mainValue【道路】&#10;有形固定資産減価償却率">
          <a:extLst>
            <a:ext uri="{FF2B5EF4-FFF2-40B4-BE49-F238E27FC236}">
              <a16:creationId xmlns:a16="http://schemas.microsoft.com/office/drawing/2014/main" id="{7E66F846-C718-4D6F-900E-34134155B51A}"/>
            </a:ext>
          </a:extLst>
        </xdr:cNvPr>
        <xdr:cNvSpPr txBox="1"/>
      </xdr:nvSpPr>
      <xdr:spPr>
        <a:xfrm>
          <a:off x="2705744"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139082</xdr:rowOff>
    </xdr:from>
    <xdr:ext cx="405111" cy="259045"/>
    <xdr:sp macro="" textlink="">
      <xdr:nvSpPr>
        <xdr:cNvPr id="89" name="n_3mainValue【道路】&#10;有形固定資産減価償却率">
          <a:extLst>
            <a:ext uri="{FF2B5EF4-FFF2-40B4-BE49-F238E27FC236}">
              <a16:creationId xmlns:a16="http://schemas.microsoft.com/office/drawing/2014/main" id="{F3995496-C046-493D-A6F3-1449E7A13A0B}"/>
            </a:ext>
          </a:extLst>
        </xdr:cNvPr>
        <xdr:cNvSpPr txBox="1"/>
      </xdr:nvSpPr>
      <xdr:spPr>
        <a:xfrm>
          <a:off x="1816744"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127652</xdr:rowOff>
    </xdr:from>
    <xdr:ext cx="405111" cy="259045"/>
    <xdr:sp macro="" textlink="">
      <xdr:nvSpPr>
        <xdr:cNvPr id="90" name="n_4mainValue【道路】&#10;有形固定資産減価償却率">
          <a:extLst>
            <a:ext uri="{FF2B5EF4-FFF2-40B4-BE49-F238E27FC236}">
              <a16:creationId xmlns:a16="http://schemas.microsoft.com/office/drawing/2014/main" id="{2D9247A9-79E4-4322-89F9-B099EA6C9A16}"/>
            </a:ext>
          </a:extLst>
        </xdr:cNvPr>
        <xdr:cNvSpPr txBox="1"/>
      </xdr:nvSpPr>
      <xdr:spPr>
        <a:xfrm>
          <a:off x="927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B5E5FBE-2F91-4A88-8EE4-D228AAB7B01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E3A0EAA-B64F-4847-A487-070F309CA9B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FB23F60-4692-4BF1-A234-0197838A8DC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8B44576-27BE-4C36-9098-E50D89F9746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9C03713-A6F9-44EE-8A57-FB1E53E817E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989FFB0-EEAA-4C03-A43B-C9A1EF6A5E2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CD87FF1-E95D-45C5-AEFD-30DAB0AF6C4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CCB8489-525D-43D3-97F9-7633FB23416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5BF0632-C0E3-47CB-9EAB-5E38AB39D1F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CD53877-6D4F-47B4-9ACF-79C85A031DA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EE798C5-9668-4357-8394-243F8A444BE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0F00A29-781F-440F-81E4-357744C3A7F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F116235-8918-49BC-AA2A-26626BF2812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3065E53C-0E9C-409D-9B93-F91931BD8F77}"/>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47AF4DF-B5C2-44E3-83DF-4AC4C8501F9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69D55582-7890-4EFB-B3B7-E0283D81CC9B}"/>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644FEB7-E702-4957-B3C2-42A3706A014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1BBF7295-BDA0-42EB-84BA-BC634BCCB9C7}"/>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9EA35FC-1C95-474B-B7B2-1F15FF18F4B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A4E450A1-FC5F-4F6D-873E-9FF20171C1D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B939959-446A-42CE-8E96-C54B9316017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3F6A36D3-DCA7-4B29-8971-807E67887C4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FAA801F-CC62-404F-88FC-5FB725104B7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6FBA301E-3913-49D1-821F-45C30BD331D7}"/>
            </a:ext>
          </a:extLst>
        </xdr:cNvPr>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420A7D71-9BB8-46C7-B839-A711E0871449}"/>
            </a:ext>
          </a:extLst>
        </xdr:cNvPr>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7BBF071D-B30B-4DB0-B94D-C7645C198540}"/>
            </a:ext>
          </a:extLst>
        </xdr:cNvPr>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F2F68397-3585-4A52-B79D-06E60D22FD3B}"/>
            </a:ext>
          </a:extLst>
        </xdr:cNvPr>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9F8760FC-57D4-4BF5-BE5A-DE787D47EAC0}"/>
            </a:ext>
          </a:extLst>
        </xdr:cNvPr>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1ACBC8F3-1AA2-42DC-B7A2-5AF3A1F094D1}"/>
            </a:ext>
          </a:extLst>
        </xdr:cNvPr>
        <xdr:cNvSpPr txBox="1"/>
      </xdr:nvSpPr>
      <xdr:spPr>
        <a:xfrm>
          <a:off x="10515600" y="693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D2ACB6CC-C05C-428A-874C-046A0B07BEE7}"/>
            </a:ext>
          </a:extLst>
        </xdr:cNvPr>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9ECF5E3D-F394-4C7D-A545-A4861F634593}"/>
            </a:ext>
          </a:extLst>
        </xdr:cNvPr>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80774C91-F843-4C7E-A09D-C6DD35676158}"/>
            </a:ext>
          </a:extLst>
        </xdr:cNvPr>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112082</xdr:rowOff>
    </xdr:from>
    <xdr:to>
      <xdr:col>41</xdr:col>
      <xdr:colOff>101600</xdr:colOff>
      <xdr:row>42</xdr:row>
      <xdr:rowOff>42232</xdr:rowOff>
    </xdr:to>
    <xdr:sp macro="" textlink="">
      <xdr:nvSpPr>
        <xdr:cNvPr id="123" name="フローチャート: 判断 122">
          <a:extLst>
            <a:ext uri="{FF2B5EF4-FFF2-40B4-BE49-F238E27FC236}">
              <a16:creationId xmlns:a16="http://schemas.microsoft.com/office/drawing/2014/main" id="{3C93DBEF-70CD-4035-8A9A-1FE9158BAE97}"/>
            </a:ext>
          </a:extLst>
        </xdr:cNvPr>
        <xdr:cNvSpPr/>
      </xdr:nvSpPr>
      <xdr:spPr>
        <a:xfrm>
          <a:off x="7810500" y="714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112679</xdr:rowOff>
    </xdr:from>
    <xdr:to>
      <xdr:col>36</xdr:col>
      <xdr:colOff>165100</xdr:colOff>
      <xdr:row>42</xdr:row>
      <xdr:rowOff>42829</xdr:rowOff>
    </xdr:to>
    <xdr:sp macro="" textlink="">
      <xdr:nvSpPr>
        <xdr:cNvPr id="124" name="フローチャート: 判断 123">
          <a:extLst>
            <a:ext uri="{FF2B5EF4-FFF2-40B4-BE49-F238E27FC236}">
              <a16:creationId xmlns:a16="http://schemas.microsoft.com/office/drawing/2014/main" id="{A1AD1F0F-2D69-40AC-9991-AC1425AE2988}"/>
            </a:ext>
          </a:extLst>
        </xdr:cNvPr>
        <xdr:cNvSpPr/>
      </xdr:nvSpPr>
      <xdr:spPr>
        <a:xfrm>
          <a:off x="6921500" y="714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A150432-AF4F-46C1-BCBF-D8EE74494AA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0FF2C59-7B7B-4D62-BC4E-B3D4A2E3067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0D5F8B3-8CC0-4A70-AA88-75B084DDE7D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BA5F270-B086-4CBB-939D-419F9D92BC8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A5FB852-4C28-40DC-AFB4-483883D466D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95690</xdr:rowOff>
    </xdr:from>
    <xdr:to>
      <xdr:col>55</xdr:col>
      <xdr:colOff>50800</xdr:colOff>
      <xdr:row>42</xdr:row>
      <xdr:rowOff>25840</xdr:rowOff>
    </xdr:to>
    <xdr:sp macro="" textlink="">
      <xdr:nvSpPr>
        <xdr:cNvPr id="130" name="楕円 129">
          <a:extLst>
            <a:ext uri="{FF2B5EF4-FFF2-40B4-BE49-F238E27FC236}">
              <a16:creationId xmlns:a16="http://schemas.microsoft.com/office/drawing/2014/main" id="{74E0CBCD-F202-4083-87EC-D8479359D4E3}"/>
            </a:ext>
          </a:extLst>
        </xdr:cNvPr>
        <xdr:cNvSpPr/>
      </xdr:nvSpPr>
      <xdr:spPr>
        <a:xfrm>
          <a:off x="10426700" y="71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36774</xdr:rowOff>
    </xdr:from>
    <xdr:ext cx="534377" cy="259045"/>
    <xdr:sp macro="" textlink="">
      <xdr:nvSpPr>
        <xdr:cNvPr id="131" name="【道路】&#10;一人当たり延長該当値テキスト">
          <a:extLst>
            <a:ext uri="{FF2B5EF4-FFF2-40B4-BE49-F238E27FC236}">
              <a16:creationId xmlns:a16="http://schemas.microsoft.com/office/drawing/2014/main" id="{8507C602-ED7D-4F87-8C64-702BCBB6AE9D}"/>
            </a:ext>
          </a:extLst>
        </xdr:cNvPr>
        <xdr:cNvSpPr txBox="1"/>
      </xdr:nvSpPr>
      <xdr:spPr>
        <a:xfrm>
          <a:off x="10515600" y="70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97647</xdr:rowOff>
    </xdr:from>
    <xdr:to>
      <xdr:col>50</xdr:col>
      <xdr:colOff>165100</xdr:colOff>
      <xdr:row>42</xdr:row>
      <xdr:rowOff>27797</xdr:rowOff>
    </xdr:to>
    <xdr:sp macro="" textlink="">
      <xdr:nvSpPr>
        <xdr:cNvPr id="132" name="楕円 131">
          <a:extLst>
            <a:ext uri="{FF2B5EF4-FFF2-40B4-BE49-F238E27FC236}">
              <a16:creationId xmlns:a16="http://schemas.microsoft.com/office/drawing/2014/main" id="{9CABAF3B-3BF1-4AA3-B93E-6B483C729CB3}"/>
            </a:ext>
          </a:extLst>
        </xdr:cNvPr>
        <xdr:cNvSpPr/>
      </xdr:nvSpPr>
      <xdr:spPr>
        <a:xfrm>
          <a:off x="9588500" y="712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146490</xdr:rowOff>
    </xdr:from>
    <xdr:to>
      <xdr:col>55</xdr:col>
      <xdr:colOff>0</xdr:colOff>
      <xdr:row>41</xdr:row>
      <xdr:rowOff>148447</xdr:rowOff>
    </xdr:to>
    <xdr:cxnSp macro="">
      <xdr:nvCxnSpPr>
        <xdr:cNvPr id="133" name="直線コネクタ 132">
          <a:extLst>
            <a:ext uri="{FF2B5EF4-FFF2-40B4-BE49-F238E27FC236}">
              <a16:creationId xmlns:a16="http://schemas.microsoft.com/office/drawing/2014/main" id="{76C15606-08C4-47A5-BCCD-95813C34D866}"/>
            </a:ext>
          </a:extLst>
        </xdr:cNvPr>
        <xdr:cNvCxnSpPr/>
      </xdr:nvCxnSpPr>
      <xdr:spPr>
        <a:xfrm flipV="1">
          <a:off x="9639300" y="7175940"/>
          <a:ext cx="8382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99073</xdr:rowOff>
    </xdr:from>
    <xdr:to>
      <xdr:col>46</xdr:col>
      <xdr:colOff>38100</xdr:colOff>
      <xdr:row>42</xdr:row>
      <xdr:rowOff>29223</xdr:rowOff>
    </xdr:to>
    <xdr:sp macro="" textlink="">
      <xdr:nvSpPr>
        <xdr:cNvPr id="134" name="楕円 133">
          <a:extLst>
            <a:ext uri="{FF2B5EF4-FFF2-40B4-BE49-F238E27FC236}">
              <a16:creationId xmlns:a16="http://schemas.microsoft.com/office/drawing/2014/main" id="{E963723D-5072-41F9-914F-E8A843DBE485}"/>
            </a:ext>
          </a:extLst>
        </xdr:cNvPr>
        <xdr:cNvSpPr/>
      </xdr:nvSpPr>
      <xdr:spPr>
        <a:xfrm>
          <a:off x="8699500" y="71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148447</xdr:rowOff>
    </xdr:from>
    <xdr:to>
      <xdr:col>50</xdr:col>
      <xdr:colOff>114300</xdr:colOff>
      <xdr:row>41</xdr:row>
      <xdr:rowOff>149873</xdr:rowOff>
    </xdr:to>
    <xdr:cxnSp macro="">
      <xdr:nvCxnSpPr>
        <xdr:cNvPr id="135" name="直線コネクタ 134">
          <a:extLst>
            <a:ext uri="{FF2B5EF4-FFF2-40B4-BE49-F238E27FC236}">
              <a16:creationId xmlns:a16="http://schemas.microsoft.com/office/drawing/2014/main" id="{9EB41312-BEB3-4DF9-B901-5CB63051575D}"/>
            </a:ext>
          </a:extLst>
        </xdr:cNvPr>
        <xdr:cNvCxnSpPr/>
      </xdr:nvCxnSpPr>
      <xdr:spPr>
        <a:xfrm flipV="1">
          <a:off x="8750300" y="7177897"/>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100309</xdr:rowOff>
    </xdr:from>
    <xdr:to>
      <xdr:col>41</xdr:col>
      <xdr:colOff>101600</xdr:colOff>
      <xdr:row>42</xdr:row>
      <xdr:rowOff>30459</xdr:rowOff>
    </xdr:to>
    <xdr:sp macro="" textlink="">
      <xdr:nvSpPr>
        <xdr:cNvPr id="136" name="楕円 135">
          <a:extLst>
            <a:ext uri="{FF2B5EF4-FFF2-40B4-BE49-F238E27FC236}">
              <a16:creationId xmlns:a16="http://schemas.microsoft.com/office/drawing/2014/main" id="{0B504E82-73E6-44A2-A77D-8FA76F64CD81}"/>
            </a:ext>
          </a:extLst>
        </xdr:cNvPr>
        <xdr:cNvSpPr/>
      </xdr:nvSpPr>
      <xdr:spPr>
        <a:xfrm>
          <a:off x="7810500" y="71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149873</xdr:rowOff>
    </xdr:from>
    <xdr:to>
      <xdr:col>45</xdr:col>
      <xdr:colOff>177800</xdr:colOff>
      <xdr:row>41</xdr:row>
      <xdr:rowOff>151109</xdr:rowOff>
    </xdr:to>
    <xdr:cxnSp macro="">
      <xdr:nvCxnSpPr>
        <xdr:cNvPr id="137" name="直線コネクタ 136">
          <a:extLst>
            <a:ext uri="{FF2B5EF4-FFF2-40B4-BE49-F238E27FC236}">
              <a16:creationId xmlns:a16="http://schemas.microsoft.com/office/drawing/2014/main" id="{1E7553A3-06D4-4727-B932-F0D6B3C1CB51}"/>
            </a:ext>
          </a:extLst>
        </xdr:cNvPr>
        <xdr:cNvCxnSpPr/>
      </xdr:nvCxnSpPr>
      <xdr:spPr>
        <a:xfrm flipV="1">
          <a:off x="7861300" y="7179323"/>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101501</xdr:rowOff>
    </xdr:from>
    <xdr:to>
      <xdr:col>36</xdr:col>
      <xdr:colOff>165100</xdr:colOff>
      <xdr:row>42</xdr:row>
      <xdr:rowOff>31651</xdr:rowOff>
    </xdr:to>
    <xdr:sp macro="" textlink="">
      <xdr:nvSpPr>
        <xdr:cNvPr id="138" name="楕円 137">
          <a:extLst>
            <a:ext uri="{FF2B5EF4-FFF2-40B4-BE49-F238E27FC236}">
              <a16:creationId xmlns:a16="http://schemas.microsoft.com/office/drawing/2014/main" id="{B28BC44D-4F54-4ACA-84AD-29948B90D255}"/>
            </a:ext>
          </a:extLst>
        </xdr:cNvPr>
        <xdr:cNvSpPr/>
      </xdr:nvSpPr>
      <xdr:spPr>
        <a:xfrm>
          <a:off x="6921500" y="71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151109</xdr:rowOff>
    </xdr:from>
    <xdr:to>
      <xdr:col>41</xdr:col>
      <xdr:colOff>50800</xdr:colOff>
      <xdr:row>41</xdr:row>
      <xdr:rowOff>152301</xdr:rowOff>
    </xdr:to>
    <xdr:cxnSp macro="">
      <xdr:nvCxnSpPr>
        <xdr:cNvPr id="139" name="直線コネクタ 138">
          <a:extLst>
            <a:ext uri="{FF2B5EF4-FFF2-40B4-BE49-F238E27FC236}">
              <a16:creationId xmlns:a16="http://schemas.microsoft.com/office/drawing/2014/main" id="{7DCEA2F9-5D2A-4485-B83C-B853A330CF02}"/>
            </a:ext>
          </a:extLst>
        </xdr:cNvPr>
        <xdr:cNvCxnSpPr/>
      </xdr:nvCxnSpPr>
      <xdr:spPr>
        <a:xfrm flipV="1">
          <a:off x="6972300" y="7180559"/>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A9C88B0B-AE66-4A11-9537-D7F8EB54A446}"/>
            </a:ext>
          </a:extLst>
        </xdr:cNvPr>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41" name="n_2aveValue【道路】&#10;一人当たり延長">
          <a:extLst>
            <a:ext uri="{FF2B5EF4-FFF2-40B4-BE49-F238E27FC236}">
              <a16:creationId xmlns:a16="http://schemas.microsoft.com/office/drawing/2014/main" id="{AF24C488-9744-4C43-A17B-AC1EEA03BEF0}"/>
            </a:ext>
          </a:extLst>
        </xdr:cNvPr>
        <xdr:cNvSpPr txBox="1"/>
      </xdr:nvSpPr>
      <xdr:spPr>
        <a:xfrm>
          <a:off x="8483111" y="6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33359</xdr:rowOff>
    </xdr:from>
    <xdr:ext cx="534377" cy="259045"/>
    <xdr:sp macro="" textlink="">
      <xdr:nvSpPr>
        <xdr:cNvPr id="142" name="n_3aveValue【道路】&#10;一人当たり延長">
          <a:extLst>
            <a:ext uri="{FF2B5EF4-FFF2-40B4-BE49-F238E27FC236}">
              <a16:creationId xmlns:a16="http://schemas.microsoft.com/office/drawing/2014/main" id="{42969C10-682D-4DED-B421-F8BA78BDA8F1}"/>
            </a:ext>
          </a:extLst>
        </xdr:cNvPr>
        <xdr:cNvSpPr txBox="1"/>
      </xdr:nvSpPr>
      <xdr:spPr>
        <a:xfrm>
          <a:off x="7594111" y="723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33956</xdr:rowOff>
    </xdr:from>
    <xdr:ext cx="534377" cy="259045"/>
    <xdr:sp macro="" textlink="">
      <xdr:nvSpPr>
        <xdr:cNvPr id="143" name="n_4aveValue【道路】&#10;一人当たり延長">
          <a:extLst>
            <a:ext uri="{FF2B5EF4-FFF2-40B4-BE49-F238E27FC236}">
              <a16:creationId xmlns:a16="http://schemas.microsoft.com/office/drawing/2014/main" id="{C22D3E44-4461-4204-879A-CC0AE3D7A454}"/>
            </a:ext>
          </a:extLst>
        </xdr:cNvPr>
        <xdr:cNvSpPr txBox="1"/>
      </xdr:nvSpPr>
      <xdr:spPr>
        <a:xfrm>
          <a:off x="6705111" y="723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18924</xdr:rowOff>
    </xdr:from>
    <xdr:ext cx="534377" cy="259045"/>
    <xdr:sp macro="" textlink="">
      <xdr:nvSpPr>
        <xdr:cNvPr id="144" name="n_1mainValue【道路】&#10;一人当たり延長">
          <a:extLst>
            <a:ext uri="{FF2B5EF4-FFF2-40B4-BE49-F238E27FC236}">
              <a16:creationId xmlns:a16="http://schemas.microsoft.com/office/drawing/2014/main" id="{D1568001-4369-4228-BE6F-1BB0331B0946}"/>
            </a:ext>
          </a:extLst>
        </xdr:cNvPr>
        <xdr:cNvSpPr txBox="1"/>
      </xdr:nvSpPr>
      <xdr:spPr>
        <a:xfrm>
          <a:off x="9359411" y="721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20350</xdr:rowOff>
    </xdr:from>
    <xdr:ext cx="534377" cy="259045"/>
    <xdr:sp macro="" textlink="">
      <xdr:nvSpPr>
        <xdr:cNvPr id="145" name="n_2mainValue【道路】&#10;一人当たり延長">
          <a:extLst>
            <a:ext uri="{FF2B5EF4-FFF2-40B4-BE49-F238E27FC236}">
              <a16:creationId xmlns:a16="http://schemas.microsoft.com/office/drawing/2014/main" id="{15FB0804-486E-47A9-A4E3-58261B45DC65}"/>
            </a:ext>
          </a:extLst>
        </xdr:cNvPr>
        <xdr:cNvSpPr txBox="1"/>
      </xdr:nvSpPr>
      <xdr:spPr>
        <a:xfrm>
          <a:off x="8483111" y="72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46986</xdr:rowOff>
    </xdr:from>
    <xdr:ext cx="534377" cy="259045"/>
    <xdr:sp macro="" textlink="">
      <xdr:nvSpPr>
        <xdr:cNvPr id="146" name="n_3mainValue【道路】&#10;一人当たり延長">
          <a:extLst>
            <a:ext uri="{FF2B5EF4-FFF2-40B4-BE49-F238E27FC236}">
              <a16:creationId xmlns:a16="http://schemas.microsoft.com/office/drawing/2014/main" id="{DE401A0A-F43D-4CD5-93BE-FF3481014D56}"/>
            </a:ext>
          </a:extLst>
        </xdr:cNvPr>
        <xdr:cNvSpPr txBox="1"/>
      </xdr:nvSpPr>
      <xdr:spPr>
        <a:xfrm>
          <a:off x="7594111" y="69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48178</xdr:rowOff>
    </xdr:from>
    <xdr:ext cx="534377" cy="259045"/>
    <xdr:sp macro="" textlink="">
      <xdr:nvSpPr>
        <xdr:cNvPr id="147" name="n_4mainValue【道路】&#10;一人当たり延長">
          <a:extLst>
            <a:ext uri="{FF2B5EF4-FFF2-40B4-BE49-F238E27FC236}">
              <a16:creationId xmlns:a16="http://schemas.microsoft.com/office/drawing/2014/main" id="{37487FA4-D09C-40DD-9A9A-4A19A125A376}"/>
            </a:ext>
          </a:extLst>
        </xdr:cNvPr>
        <xdr:cNvSpPr txBox="1"/>
      </xdr:nvSpPr>
      <xdr:spPr>
        <a:xfrm>
          <a:off x="6705111" y="6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954A3DD-B112-4883-A1C9-0626F976F29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2B7CE0D-CE0E-4B11-A576-6BB04861F3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959F10E-1598-47C5-88A5-A14A4200A33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C5F5A1B-D885-4E82-8552-1394BD04337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8DFDB29-C7E8-4FE0-BD68-64875FC9C4D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B9E2E70-5FB7-45B9-BD10-99EAC5BB005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289F8DC-A409-406E-8A9B-1949F4108D0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55161D3-A9F8-48C2-B8BF-98FF2FCCF74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D11C51C-1D26-4BB8-A9E6-D146624D992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377C8FE-165C-474F-BE32-DA894C3A054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08636D6-9E77-448A-83DC-684EEC69815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587DD51-5FD9-4845-A256-F7E84E149B8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48CF6E5-6C26-4CCB-9755-899EAAD965C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51A02636-448C-4E72-96D0-A0B2EA4C004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415B360-9116-47E0-BC9E-ADD06B06962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7B74136-5EF2-4039-AC26-B2B8545A474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BDA24ED-3DAF-42A8-933D-EDBCB95CB47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25BD0D2-669E-4CFA-B8E3-6F28285F8E3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02D36E8-D9DC-4C6D-A338-D7AD5FFE8BB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0D54C8A-9613-405C-9A98-A9EBF297453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E84B0B5-8E96-43DF-9B6B-228A3A5CED5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5FEDDFB-C442-4584-817B-24CF08E2D95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BD56CA1-CB4B-467E-A325-B05AF55F958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2D0E4A7-7536-452A-B2FB-ABEA18FD377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36D78D-022F-43E7-97A9-576A6D07ED0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AD787922-8D9D-414F-B9B3-D8DA68B40AE4}"/>
            </a:ext>
          </a:extLst>
        </xdr:cNvPr>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73C275F-DDB3-430B-A47E-61E5D1951538}"/>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179F4806-DB6A-4ACE-9749-26528255570C}"/>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C9174FF-1BD8-4A96-9150-7040ADE23982}"/>
            </a:ext>
          </a:extLst>
        </xdr:cNvPr>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517B7EBE-7341-4B1B-B9DA-63687C934323}"/>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81115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ED83787-B8AE-4877-B801-7715AE93DFA2}"/>
            </a:ext>
          </a:extLst>
        </xdr:cNvPr>
        <xdr:cNvSpPr txBox="1"/>
      </xdr:nvSpPr>
      <xdr:spPr>
        <a:xfrm>
          <a:off x="4673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B7376943-D38D-467A-985E-FF8F1746267D}"/>
            </a:ext>
          </a:extLst>
        </xdr:cNvPr>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88702E5C-E801-4166-9BA7-288FF2A7C579}"/>
            </a:ext>
          </a:extLst>
        </xdr:cNvPr>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E053D325-22ED-4F04-B3FE-69DEEA14AEAA}"/>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53703</xdr:rowOff>
    </xdr:from>
    <xdr:to>
      <xdr:col>10</xdr:col>
      <xdr:colOff>165100</xdr:colOff>
      <xdr:row>60</xdr:row>
      <xdr:rowOff>155303</xdr:rowOff>
    </xdr:to>
    <xdr:sp macro="" textlink="">
      <xdr:nvSpPr>
        <xdr:cNvPr id="182" name="フローチャート: 判断 181">
          <a:extLst>
            <a:ext uri="{FF2B5EF4-FFF2-40B4-BE49-F238E27FC236}">
              <a16:creationId xmlns:a16="http://schemas.microsoft.com/office/drawing/2014/main" id="{5BC1272A-99BD-4D22-947A-2144A3BF1EE9}"/>
            </a:ext>
          </a:extLst>
        </xdr:cNvPr>
        <xdr:cNvSpPr/>
      </xdr:nvSpPr>
      <xdr:spPr>
        <a:xfrm>
          <a:off x="1968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30843</xdr:rowOff>
    </xdr:from>
    <xdr:to>
      <xdr:col>6</xdr:col>
      <xdr:colOff>38100</xdr:colOff>
      <xdr:row>60</xdr:row>
      <xdr:rowOff>132443</xdr:rowOff>
    </xdr:to>
    <xdr:sp macro="" textlink="">
      <xdr:nvSpPr>
        <xdr:cNvPr id="183" name="フローチャート: 判断 182">
          <a:extLst>
            <a:ext uri="{FF2B5EF4-FFF2-40B4-BE49-F238E27FC236}">
              <a16:creationId xmlns:a16="http://schemas.microsoft.com/office/drawing/2014/main" id="{4AB90CB4-194D-4044-9AB6-6A3E248B396B}"/>
            </a:ext>
          </a:extLst>
        </xdr:cNvPr>
        <xdr:cNvSpPr/>
      </xdr:nvSpPr>
      <xdr:spPr>
        <a:xfrm>
          <a:off x="1079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AFBA0BD-26E6-4A12-84E3-03029A7214D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3A9E1C7-EFA1-44BD-A9A5-383A8D30E65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30A29E5-65CC-4D19-AD03-A74D46B066D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F7B0AD7-A17C-46DD-B718-D2882DC854E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D997F2D-F442-44C0-A278-23C88DBEF40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164737</xdr:rowOff>
    </xdr:from>
    <xdr:to>
      <xdr:col>24</xdr:col>
      <xdr:colOff>114300</xdr:colOff>
      <xdr:row>58</xdr:row>
      <xdr:rowOff>94887</xdr:rowOff>
    </xdr:to>
    <xdr:sp macro="" textlink="">
      <xdr:nvSpPr>
        <xdr:cNvPr id="189" name="楕円 188">
          <a:extLst>
            <a:ext uri="{FF2B5EF4-FFF2-40B4-BE49-F238E27FC236}">
              <a16:creationId xmlns:a16="http://schemas.microsoft.com/office/drawing/2014/main" id="{6D13FB7D-B134-48F5-B644-24846BC45911}"/>
            </a:ext>
          </a:extLst>
        </xdr:cNvPr>
        <xdr:cNvSpPr/>
      </xdr:nvSpPr>
      <xdr:spPr>
        <a:xfrm>
          <a:off x="45847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16164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1E2C0CF-0E78-46C2-9A9B-349C1825EA4A}"/>
            </a:ext>
          </a:extLst>
        </xdr:cNvPr>
        <xdr:cNvSpPr txBox="1"/>
      </xdr:nvSpPr>
      <xdr:spPr>
        <a:xfrm>
          <a:off x="4673600"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141877</xdr:rowOff>
    </xdr:from>
    <xdr:to>
      <xdr:col>20</xdr:col>
      <xdr:colOff>38100</xdr:colOff>
      <xdr:row>58</xdr:row>
      <xdr:rowOff>72027</xdr:rowOff>
    </xdr:to>
    <xdr:sp macro="" textlink="">
      <xdr:nvSpPr>
        <xdr:cNvPr id="191" name="楕円 190">
          <a:extLst>
            <a:ext uri="{FF2B5EF4-FFF2-40B4-BE49-F238E27FC236}">
              <a16:creationId xmlns:a16="http://schemas.microsoft.com/office/drawing/2014/main" id="{26930517-70CD-4B94-80DB-CEE6B6EC79F5}"/>
            </a:ext>
          </a:extLst>
        </xdr:cNvPr>
        <xdr:cNvSpPr/>
      </xdr:nvSpPr>
      <xdr:spPr>
        <a:xfrm>
          <a:off x="37465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21227</xdr:rowOff>
    </xdr:from>
    <xdr:to>
      <xdr:col>24</xdr:col>
      <xdr:colOff>63500</xdr:colOff>
      <xdr:row>58</xdr:row>
      <xdr:rowOff>44087</xdr:rowOff>
    </xdr:to>
    <xdr:cxnSp macro="">
      <xdr:nvCxnSpPr>
        <xdr:cNvPr id="192" name="直線コネクタ 191">
          <a:extLst>
            <a:ext uri="{FF2B5EF4-FFF2-40B4-BE49-F238E27FC236}">
              <a16:creationId xmlns:a16="http://schemas.microsoft.com/office/drawing/2014/main" id="{01800B14-139C-42B5-8E03-47F748EFED0C}"/>
            </a:ext>
          </a:extLst>
        </xdr:cNvPr>
        <xdr:cNvCxnSpPr/>
      </xdr:nvCxnSpPr>
      <xdr:spPr>
        <a:xfrm>
          <a:off x="3797300" y="996532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122283</xdr:rowOff>
    </xdr:from>
    <xdr:to>
      <xdr:col>15</xdr:col>
      <xdr:colOff>101600</xdr:colOff>
      <xdr:row>58</xdr:row>
      <xdr:rowOff>52433</xdr:rowOff>
    </xdr:to>
    <xdr:sp macro="" textlink="">
      <xdr:nvSpPr>
        <xdr:cNvPr id="193" name="楕円 192">
          <a:extLst>
            <a:ext uri="{FF2B5EF4-FFF2-40B4-BE49-F238E27FC236}">
              <a16:creationId xmlns:a16="http://schemas.microsoft.com/office/drawing/2014/main" id="{B8DD16F9-1B18-4867-ABA7-38819C88FED5}"/>
            </a:ext>
          </a:extLst>
        </xdr:cNvPr>
        <xdr:cNvSpPr/>
      </xdr:nvSpPr>
      <xdr:spPr>
        <a:xfrm>
          <a:off x="28575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1633</xdr:rowOff>
    </xdr:from>
    <xdr:to>
      <xdr:col>19</xdr:col>
      <xdr:colOff>177800</xdr:colOff>
      <xdr:row>58</xdr:row>
      <xdr:rowOff>21227</xdr:rowOff>
    </xdr:to>
    <xdr:cxnSp macro="">
      <xdr:nvCxnSpPr>
        <xdr:cNvPr id="194" name="直線コネクタ 193">
          <a:extLst>
            <a:ext uri="{FF2B5EF4-FFF2-40B4-BE49-F238E27FC236}">
              <a16:creationId xmlns:a16="http://schemas.microsoft.com/office/drawing/2014/main" id="{7B2E230E-8FDF-4286-956E-F1AFE3AA5279}"/>
            </a:ext>
          </a:extLst>
        </xdr:cNvPr>
        <xdr:cNvCxnSpPr/>
      </xdr:nvCxnSpPr>
      <xdr:spPr>
        <a:xfrm>
          <a:off x="2908300" y="994573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97790</xdr:rowOff>
    </xdr:from>
    <xdr:to>
      <xdr:col>10</xdr:col>
      <xdr:colOff>165100</xdr:colOff>
      <xdr:row>58</xdr:row>
      <xdr:rowOff>27940</xdr:rowOff>
    </xdr:to>
    <xdr:sp macro="" textlink="">
      <xdr:nvSpPr>
        <xdr:cNvPr id="195" name="楕円 194">
          <a:extLst>
            <a:ext uri="{FF2B5EF4-FFF2-40B4-BE49-F238E27FC236}">
              <a16:creationId xmlns:a16="http://schemas.microsoft.com/office/drawing/2014/main" id="{33D67DB8-37D4-4F37-AE21-BF3E6269908E}"/>
            </a:ext>
          </a:extLst>
        </xdr:cNvPr>
        <xdr:cNvSpPr/>
      </xdr:nvSpPr>
      <xdr:spPr>
        <a:xfrm>
          <a:off x="1968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148590</xdr:rowOff>
    </xdr:from>
    <xdr:to>
      <xdr:col>15</xdr:col>
      <xdr:colOff>50800</xdr:colOff>
      <xdr:row>58</xdr:row>
      <xdr:rowOff>1633</xdr:rowOff>
    </xdr:to>
    <xdr:cxnSp macro="">
      <xdr:nvCxnSpPr>
        <xdr:cNvPr id="196" name="直線コネクタ 195">
          <a:extLst>
            <a:ext uri="{FF2B5EF4-FFF2-40B4-BE49-F238E27FC236}">
              <a16:creationId xmlns:a16="http://schemas.microsoft.com/office/drawing/2014/main" id="{07C94A4F-4C76-44C4-AB24-C585B90C02DA}"/>
            </a:ext>
          </a:extLst>
        </xdr:cNvPr>
        <xdr:cNvCxnSpPr/>
      </xdr:nvCxnSpPr>
      <xdr:spPr>
        <a:xfrm>
          <a:off x="2019300" y="992124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79828</xdr:rowOff>
    </xdr:from>
    <xdr:to>
      <xdr:col>6</xdr:col>
      <xdr:colOff>38100</xdr:colOff>
      <xdr:row>58</xdr:row>
      <xdr:rowOff>9978</xdr:rowOff>
    </xdr:to>
    <xdr:sp macro="" textlink="">
      <xdr:nvSpPr>
        <xdr:cNvPr id="197" name="楕円 196">
          <a:extLst>
            <a:ext uri="{FF2B5EF4-FFF2-40B4-BE49-F238E27FC236}">
              <a16:creationId xmlns:a16="http://schemas.microsoft.com/office/drawing/2014/main" id="{EE1AD866-17B4-4030-8F2D-9180E7D2C517}"/>
            </a:ext>
          </a:extLst>
        </xdr:cNvPr>
        <xdr:cNvSpPr/>
      </xdr:nvSpPr>
      <xdr:spPr>
        <a:xfrm>
          <a:off x="10795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130628</xdr:rowOff>
    </xdr:from>
    <xdr:to>
      <xdr:col>10</xdr:col>
      <xdr:colOff>114300</xdr:colOff>
      <xdr:row>57</xdr:row>
      <xdr:rowOff>148590</xdr:rowOff>
    </xdr:to>
    <xdr:cxnSp macro="">
      <xdr:nvCxnSpPr>
        <xdr:cNvPr id="198" name="直線コネクタ 197">
          <a:extLst>
            <a:ext uri="{FF2B5EF4-FFF2-40B4-BE49-F238E27FC236}">
              <a16:creationId xmlns:a16="http://schemas.microsoft.com/office/drawing/2014/main" id="{4F861917-2691-4C30-8A1D-E08758B483A5}"/>
            </a:ext>
          </a:extLst>
        </xdr:cNvPr>
        <xdr:cNvCxnSpPr/>
      </xdr:nvCxnSpPr>
      <xdr:spPr>
        <a:xfrm>
          <a:off x="1130300" y="990327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20700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1BC3DB0-D7CA-41BC-94E7-A00AAE678825}"/>
            </a:ext>
          </a:extLst>
        </xdr:cNvPr>
        <xdr:cNvSpPr txBox="1"/>
      </xdr:nvSpPr>
      <xdr:spPr>
        <a:xfrm>
          <a:off x="3582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B95E933-0490-4703-AD3E-C424AA13E230}"/>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146430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90C38F3-BA34-4B95-9FAB-E86BC218BE41}"/>
            </a:ext>
          </a:extLst>
        </xdr:cNvPr>
        <xdr:cNvSpPr txBox="1"/>
      </xdr:nvSpPr>
      <xdr:spPr>
        <a:xfrm>
          <a:off x="1816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123570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AAF732F-B0D3-48FF-B5F1-D2372EF8A22A}"/>
            </a:ext>
          </a:extLst>
        </xdr:cNvPr>
        <xdr:cNvSpPr txBox="1"/>
      </xdr:nvSpPr>
      <xdr:spPr>
        <a:xfrm>
          <a:off x="927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88554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405670F-A722-45D5-B9BF-5759A9278E72}"/>
            </a:ext>
          </a:extLst>
        </xdr:cNvPr>
        <xdr:cNvSpPr txBox="1"/>
      </xdr:nvSpPr>
      <xdr:spPr>
        <a:xfrm>
          <a:off x="35820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68960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79B12FB-7C7A-4113-958B-5A8D5AE49895}"/>
            </a:ext>
          </a:extLst>
        </xdr:cNvPr>
        <xdr:cNvSpPr txBox="1"/>
      </xdr:nvSpPr>
      <xdr:spPr>
        <a:xfrm>
          <a:off x="2705744" y="967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44467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A278C72-C348-43C5-A655-B865ADEE8414}"/>
            </a:ext>
          </a:extLst>
        </xdr:cNvPr>
        <xdr:cNvSpPr txBox="1"/>
      </xdr:nvSpPr>
      <xdr:spPr>
        <a:xfrm>
          <a:off x="1816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26505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0E52A16-611F-4EA4-9A07-3E285B843AAE}"/>
            </a:ext>
          </a:extLst>
        </xdr:cNvPr>
        <xdr:cNvSpPr txBox="1"/>
      </xdr:nvSpPr>
      <xdr:spPr>
        <a:xfrm>
          <a:off x="927744" y="962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CE8BC20-22D6-4028-9652-49D81D83453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51957B1-BA6A-4491-A4DF-7FD3C254478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7719029-5367-46A9-9BE3-3ACFF7A57EF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966B7E6-BBA1-4A6A-AAA5-E66A3337C17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B3A772F-AA70-4357-B505-E77B0173F3B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B15ED5F-7F4C-4266-BAE6-A1237317B28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8FB7B11-F900-430B-BB45-8DCA51D5D46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E54B4D9-459E-4897-B332-F5A064B0076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43C38D8-08B6-46EF-9719-34CFC146980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5272838-C3F1-4CA0-A14D-581FB6B472E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7E5995F-7C64-4FF6-8127-F0EE161D1AD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3832CF8F-ADE2-4270-8F59-9078CACB2FC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48AFA1D-07F8-4579-B176-3C8C9726170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13E7D966-B134-41CA-A721-B2FD0DBDE8A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EBEABD7-B648-4480-B131-BC52F7B4F1C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176BB317-E148-4A3C-BCF1-7C49A025704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9A61B93-599B-4068-9A40-86879777018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C3FD62C3-EEEF-4F73-B10C-86D649C99CD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F126FB83-9795-4128-ABE4-9844DD51B23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E08FC83-865A-47AD-A846-E5515B91A76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71D6CD7-BBCC-4E1C-8649-EED9F76F7AB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EBDFCE2-FB04-40E0-88F7-70E93B1F878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D01668A-5C76-4C97-A445-76E7B35EC3B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95F42D58-CEA6-476D-A426-A3E21D637465}"/>
            </a:ext>
          </a:extLst>
        </xdr:cNvPr>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13CC4355-F0B3-44C1-80D9-B15BF74DD668}"/>
            </a:ext>
          </a:extLst>
        </xdr:cNvPr>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81E4E881-FB61-412F-92DD-03CEC3FCB2E2}"/>
            </a:ext>
          </a:extLst>
        </xdr:cNvPr>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E002B01-122B-47E9-A6CB-64EED404439D}"/>
            </a:ext>
          </a:extLst>
        </xdr:cNvPr>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BCFEBB00-2DFA-4BAE-ACB0-C606AEA163F2}"/>
            </a:ext>
          </a:extLst>
        </xdr:cNvPr>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71936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BB9C917F-DD6D-4877-B8E1-CC99E3565D2D}"/>
            </a:ext>
          </a:extLst>
        </xdr:cNvPr>
        <xdr:cNvSpPr txBox="1"/>
      </xdr:nvSpPr>
      <xdr:spPr>
        <a:xfrm>
          <a:off x="10515600" y="10530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DAD12910-C041-47E6-AB18-36208FC09B14}"/>
            </a:ext>
          </a:extLst>
        </xdr:cNvPr>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4593995D-C666-462A-851F-CB06CFB7302F}"/>
            </a:ext>
          </a:extLst>
        </xdr:cNvPr>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4C173CE5-BE71-487F-9B37-D69559210D19}"/>
            </a:ext>
          </a:extLst>
        </xdr:cNvPr>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23532</xdr:rowOff>
    </xdr:from>
    <xdr:to>
      <xdr:col>41</xdr:col>
      <xdr:colOff>101600</xdr:colOff>
      <xdr:row>63</xdr:row>
      <xdr:rowOff>125132</xdr:rowOff>
    </xdr:to>
    <xdr:sp macro="" textlink="">
      <xdr:nvSpPr>
        <xdr:cNvPr id="239" name="フローチャート: 判断 238">
          <a:extLst>
            <a:ext uri="{FF2B5EF4-FFF2-40B4-BE49-F238E27FC236}">
              <a16:creationId xmlns:a16="http://schemas.microsoft.com/office/drawing/2014/main" id="{1688C196-A55E-4478-A787-34F25475E25E}"/>
            </a:ext>
          </a:extLst>
        </xdr:cNvPr>
        <xdr:cNvSpPr/>
      </xdr:nvSpPr>
      <xdr:spPr>
        <a:xfrm>
          <a:off x="7810500" y="1082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32268</xdr:rowOff>
    </xdr:from>
    <xdr:to>
      <xdr:col>36</xdr:col>
      <xdr:colOff>165100</xdr:colOff>
      <xdr:row>63</xdr:row>
      <xdr:rowOff>133868</xdr:rowOff>
    </xdr:to>
    <xdr:sp macro="" textlink="">
      <xdr:nvSpPr>
        <xdr:cNvPr id="240" name="フローチャート: 判断 239">
          <a:extLst>
            <a:ext uri="{FF2B5EF4-FFF2-40B4-BE49-F238E27FC236}">
              <a16:creationId xmlns:a16="http://schemas.microsoft.com/office/drawing/2014/main" id="{1464A831-769E-4334-A556-154EF68D1BED}"/>
            </a:ext>
          </a:extLst>
        </xdr:cNvPr>
        <xdr:cNvSpPr/>
      </xdr:nvSpPr>
      <xdr:spPr>
        <a:xfrm>
          <a:off x="6921500" y="1083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4B3EB34-57DA-4DCD-9974-13F1229AEBA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8993766-649F-4999-BB57-13BA0CAD87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7BE4D58-49CA-4306-95C6-43C5C59ACA2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0EA7A29-EF31-4CD8-89D8-D278240E4E5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2F2D688-AC26-4E42-80B9-0F73EF37B6D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2024</xdr:rowOff>
    </xdr:from>
    <xdr:to>
      <xdr:col>55</xdr:col>
      <xdr:colOff>50800</xdr:colOff>
      <xdr:row>63</xdr:row>
      <xdr:rowOff>103624</xdr:rowOff>
    </xdr:to>
    <xdr:sp macro="" textlink="">
      <xdr:nvSpPr>
        <xdr:cNvPr id="246" name="楕円 245">
          <a:extLst>
            <a:ext uri="{FF2B5EF4-FFF2-40B4-BE49-F238E27FC236}">
              <a16:creationId xmlns:a16="http://schemas.microsoft.com/office/drawing/2014/main" id="{4BBF37A3-B00D-404C-9D2C-204C83D1EC0A}"/>
            </a:ext>
          </a:extLst>
        </xdr:cNvPr>
        <xdr:cNvSpPr/>
      </xdr:nvSpPr>
      <xdr:spPr>
        <a:xfrm>
          <a:off x="10426700" y="1080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151901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7774681D-9D6F-49C9-81AC-52F8016CF84B}"/>
            </a:ext>
          </a:extLst>
        </xdr:cNvPr>
        <xdr:cNvSpPr txBox="1"/>
      </xdr:nvSpPr>
      <xdr:spPr>
        <a:xfrm>
          <a:off x="10515600" y="1078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9658</xdr:rowOff>
    </xdr:from>
    <xdr:to>
      <xdr:col>50</xdr:col>
      <xdr:colOff>165100</xdr:colOff>
      <xdr:row>63</xdr:row>
      <xdr:rowOff>111258</xdr:rowOff>
    </xdr:to>
    <xdr:sp macro="" textlink="">
      <xdr:nvSpPr>
        <xdr:cNvPr id="248" name="楕円 247">
          <a:extLst>
            <a:ext uri="{FF2B5EF4-FFF2-40B4-BE49-F238E27FC236}">
              <a16:creationId xmlns:a16="http://schemas.microsoft.com/office/drawing/2014/main" id="{03B6C88E-42BB-442B-B670-CBE0BD9167EB}"/>
            </a:ext>
          </a:extLst>
        </xdr:cNvPr>
        <xdr:cNvSpPr/>
      </xdr:nvSpPr>
      <xdr:spPr>
        <a:xfrm>
          <a:off x="9588500" y="108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52824</xdr:rowOff>
    </xdr:from>
    <xdr:to>
      <xdr:col>55</xdr:col>
      <xdr:colOff>0</xdr:colOff>
      <xdr:row>63</xdr:row>
      <xdr:rowOff>60458</xdr:rowOff>
    </xdr:to>
    <xdr:cxnSp macro="">
      <xdr:nvCxnSpPr>
        <xdr:cNvPr id="249" name="直線コネクタ 248">
          <a:extLst>
            <a:ext uri="{FF2B5EF4-FFF2-40B4-BE49-F238E27FC236}">
              <a16:creationId xmlns:a16="http://schemas.microsoft.com/office/drawing/2014/main" id="{5B91F08E-0AEC-4E6D-9E89-66C952A074E1}"/>
            </a:ext>
          </a:extLst>
        </xdr:cNvPr>
        <xdr:cNvCxnSpPr/>
      </xdr:nvCxnSpPr>
      <xdr:spPr>
        <a:xfrm flipV="1">
          <a:off x="9639300" y="10854174"/>
          <a:ext cx="838200" cy="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17167</xdr:rowOff>
    </xdr:from>
    <xdr:to>
      <xdr:col>46</xdr:col>
      <xdr:colOff>38100</xdr:colOff>
      <xdr:row>63</xdr:row>
      <xdr:rowOff>118767</xdr:rowOff>
    </xdr:to>
    <xdr:sp macro="" textlink="">
      <xdr:nvSpPr>
        <xdr:cNvPr id="250" name="楕円 249">
          <a:extLst>
            <a:ext uri="{FF2B5EF4-FFF2-40B4-BE49-F238E27FC236}">
              <a16:creationId xmlns:a16="http://schemas.microsoft.com/office/drawing/2014/main" id="{5A0BA39E-AB5D-468B-9265-83FA76C36276}"/>
            </a:ext>
          </a:extLst>
        </xdr:cNvPr>
        <xdr:cNvSpPr/>
      </xdr:nvSpPr>
      <xdr:spPr>
        <a:xfrm>
          <a:off x="8699500" y="1081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60458</xdr:rowOff>
    </xdr:from>
    <xdr:to>
      <xdr:col>50</xdr:col>
      <xdr:colOff>114300</xdr:colOff>
      <xdr:row>63</xdr:row>
      <xdr:rowOff>67967</xdr:rowOff>
    </xdr:to>
    <xdr:cxnSp macro="">
      <xdr:nvCxnSpPr>
        <xdr:cNvPr id="251" name="直線コネクタ 250">
          <a:extLst>
            <a:ext uri="{FF2B5EF4-FFF2-40B4-BE49-F238E27FC236}">
              <a16:creationId xmlns:a16="http://schemas.microsoft.com/office/drawing/2014/main" id="{B6F8159C-6582-464D-89F1-CC33A154A210}"/>
            </a:ext>
          </a:extLst>
        </xdr:cNvPr>
        <xdr:cNvCxnSpPr/>
      </xdr:nvCxnSpPr>
      <xdr:spPr>
        <a:xfrm flipV="1">
          <a:off x="8750300" y="10861808"/>
          <a:ext cx="889000" cy="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22376</xdr:rowOff>
    </xdr:from>
    <xdr:to>
      <xdr:col>41</xdr:col>
      <xdr:colOff>101600</xdr:colOff>
      <xdr:row>63</xdr:row>
      <xdr:rowOff>123976</xdr:rowOff>
    </xdr:to>
    <xdr:sp macro="" textlink="">
      <xdr:nvSpPr>
        <xdr:cNvPr id="252" name="楕円 251">
          <a:extLst>
            <a:ext uri="{FF2B5EF4-FFF2-40B4-BE49-F238E27FC236}">
              <a16:creationId xmlns:a16="http://schemas.microsoft.com/office/drawing/2014/main" id="{F3E61862-379E-4BD4-B836-D0CD6C1E56B3}"/>
            </a:ext>
          </a:extLst>
        </xdr:cNvPr>
        <xdr:cNvSpPr/>
      </xdr:nvSpPr>
      <xdr:spPr>
        <a:xfrm>
          <a:off x="7810500" y="108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67967</xdr:rowOff>
    </xdr:from>
    <xdr:to>
      <xdr:col>45</xdr:col>
      <xdr:colOff>177800</xdr:colOff>
      <xdr:row>63</xdr:row>
      <xdr:rowOff>73176</xdr:rowOff>
    </xdr:to>
    <xdr:cxnSp macro="">
      <xdr:nvCxnSpPr>
        <xdr:cNvPr id="253" name="直線コネクタ 252">
          <a:extLst>
            <a:ext uri="{FF2B5EF4-FFF2-40B4-BE49-F238E27FC236}">
              <a16:creationId xmlns:a16="http://schemas.microsoft.com/office/drawing/2014/main" id="{E9BFE4DB-FDAE-4EF6-A348-5639A3A321BD}"/>
            </a:ext>
          </a:extLst>
        </xdr:cNvPr>
        <xdr:cNvCxnSpPr/>
      </xdr:nvCxnSpPr>
      <xdr:spPr>
        <a:xfrm flipV="1">
          <a:off x="7861300" y="10869317"/>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29246</xdr:rowOff>
    </xdr:from>
    <xdr:to>
      <xdr:col>36</xdr:col>
      <xdr:colOff>165100</xdr:colOff>
      <xdr:row>63</xdr:row>
      <xdr:rowOff>130846</xdr:rowOff>
    </xdr:to>
    <xdr:sp macro="" textlink="">
      <xdr:nvSpPr>
        <xdr:cNvPr id="254" name="楕円 253">
          <a:extLst>
            <a:ext uri="{FF2B5EF4-FFF2-40B4-BE49-F238E27FC236}">
              <a16:creationId xmlns:a16="http://schemas.microsoft.com/office/drawing/2014/main" id="{4EBCCC87-C867-468F-9AC7-53DD16AA893A}"/>
            </a:ext>
          </a:extLst>
        </xdr:cNvPr>
        <xdr:cNvSpPr/>
      </xdr:nvSpPr>
      <xdr:spPr>
        <a:xfrm>
          <a:off x="6921500" y="1083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73176</xdr:rowOff>
    </xdr:from>
    <xdr:to>
      <xdr:col>41</xdr:col>
      <xdr:colOff>50800</xdr:colOff>
      <xdr:row>63</xdr:row>
      <xdr:rowOff>80046</xdr:rowOff>
    </xdr:to>
    <xdr:cxnSp macro="">
      <xdr:nvCxnSpPr>
        <xdr:cNvPr id="255" name="直線コネクタ 254">
          <a:extLst>
            <a:ext uri="{FF2B5EF4-FFF2-40B4-BE49-F238E27FC236}">
              <a16:creationId xmlns:a16="http://schemas.microsoft.com/office/drawing/2014/main" id="{E78EC147-5DFE-4E0F-8BED-A93C589CADA1}"/>
            </a:ext>
          </a:extLst>
        </xdr:cNvPr>
        <xdr:cNvCxnSpPr/>
      </xdr:nvCxnSpPr>
      <xdr:spPr>
        <a:xfrm flipV="1">
          <a:off x="6972300" y="10874526"/>
          <a:ext cx="8890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7062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5ED4E3F1-52CF-4302-8A88-74D3C5DD6649}"/>
            </a:ext>
          </a:extLst>
        </xdr:cNvPr>
        <xdr:cNvSpPr txBox="1"/>
      </xdr:nvSpPr>
      <xdr:spPr>
        <a:xfrm>
          <a:off x="9327095" y="1046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8A6F2B5-1EC7-4D45-AE43-3AF21D5DA37F}"/>
            </a:ext>
          </a:extLst>
        </xdr:cNvPr>
        <xdr:cNvSpPr txBox="1"/>
      </xdr:nvSpPr>
      <xdr:spPr>
        <a:xfrm>
          <a:off x="8450795" y="1045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116259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2A79FB1-7F09-45E3-BF35-E960A0439433}"/>
            </a:ext>
          </a:extLst>
        </xdr:cNvPr>
        <xdr:cNvSpPr txBox="1"/>
      </xdr:nvSpPr>
      <xdr:spPr>
        <a:xfrm>
          <a:off x="7561795" y="1091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124995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2ED6FFC-74BD-4451-92AD-F3865D84F911}"/>
            </a:ext>
          </a:extLst>
        </xdr:cNvPr>
        <xdr:cNvSpPr txBox="1"/>
      </xdr:nvSpPr>
      <xdr:spPr>
        <a:xfrm>
          <a:off x="6672795" y="1092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102385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575454F-D8DA-42F2-918F-B3A94007A5A4}"/>
            </a:ext>
          </a:extLst>
        </xdr:cNvPr>
        <xdr:cNvSpPr txBox="1"/>
      </xdr:nvSpPr>
      <xdr:spPr>
        <a:xfrm>
          <a:off x="9327095" y="10903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109894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E474D4E5-E592-40B6-9CBD-337DEBDF0BEA}"/>
            </a:ext>
          </a:extLst>
        </xdr:cNvPr>
        <xdr:cNvSpPr txBox="1"/>
      </xdr:nvSpPr>
      <xdr:spPr>
        <a:xfrm>
          <a:off x="8450795" y="1091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140503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ABF89D53-94F5-4F2E-8150-E0F3454B2507}"/>
            </a:ext>
          </a:extLst>
        </xdr:cNvPr>
        <xdr:cNvSpPr txBox="1"/>
      </xdr:nvSpPr>
      <xdr:spPr>
        <a:xfrm>
          <a:off x="7561795" y="1059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147373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B5101C2B-32DC-44E3-9149-71C0459A2B89}"/>
            </a:ext>
          </a:extLst>
        </xdr:cNvPr>
        <xdr:cNvSpPr txBox="1"/>
      </xdr:nvSpPr>
      <xdr:spPr>
        <a:xfrm>
          <a:off x="6672795" y="1060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E74B503-EB04-4E39-BE09-740B30C1B65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52BA1DC-5A37-43EA-9771-041B5B1B27B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D8413AA-D1CE-46AA-A8F6-36B50698307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1971E78-7B3A-41C9-8F12-DE1FF52D34C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DFCB94A-DFEC-40E6-A6F5-945CF79B56D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CE9048E-6535-4378-AB97-0E95DA58D69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C9072FE-C34F-45F8-9010-0614E6D6063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CD3C38D-B54C-45EC-8A3E-7666241CF75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0400C86-BD46-43B9-9F7E-99A5AD24645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945EF98-A82A-4181-962A-E47A494733D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2CAC838-DB87-4808-AE5E-70767749119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ADE37767-530B-47EF-8552-4C08FA96CD7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E8F2B245-E5CF-4791-80D1-B264CBE7223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8DE10265-D452-40AE-9C30-101ADD17C4E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E05CBACF-EB58-4962-B9EB-FCBBD63ED69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59C1EC1E-51F5-4487-9AFA-302704A7075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AFDFD805-00FF-4925-92EF-9548CCB7EC6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515FBD2C-9970-408D-A004-0F3362DCD15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FE24054E-6B42-4BBF-B473-2EE9BE7EAFB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57062CAD-8D07-41D5-90CD-17219ABC976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51EE276-B38E-4571-8A1C-0EF1889677C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54ACFE0-EF6E-4ABD-9972-06CBB717B8D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8BEB4E3-38EF-4383-83D9-7F91DEA24AD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69BC864C-AA50-4589-99DC-4E4FDBA4654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E36B4DC9-40E1-4030-BB85-A949836B7CAF}"/>
            </a:ext>
          </a:extLst>
        </xdr:cNvPr>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3B5D7FB4-D789-4F9D-BABD-E4EB07D170C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111D7A47-B356-4AE3-9045-EF31AFFE59B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68B92526-58CF-4922-AD4B-2C4A2A8F91BE}"/>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DB814661-098F-4878-BEF1-B711C2882E0B}"/>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C09768E-5B0D-4C27-B467-0FA2FFDE735D}"/>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ADCD2D95-E966-4731-838A-0076E90AD154}"/>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1AD10289-40C1-4B75-A118-308AAADEE780}"/>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a:extLst>
            <a:ext uri="{FF2B5EF4-FFF2-40B4-BE49-F238E27FC236}">
              <a16:creationId xmlns:a16="http://schemas.microsoft.com/office/drawing/2014/main" id="{CF7CE8D6-63D5-4A6A-BD81-06D20C8C06D0}"/>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97" name="フローチャート: 判断 296">
          <a:extLst>
            <a:ext uri="{FF2B5EF4-FFF2-40B4-BE49-F238E27FC236}">
              <a16:creationId xmlns:a16="http://schemas.microsoft.com/office/drawing/2014/main" id="{19174A3C-98C0-44BD-9118-552098AB1E29}"/>
            </a:ext>
          </a:extLst>
        </xdr:cNvPr>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8" name="フローチャート: 判断 297">
          <a:extLst>
            <a:ext uri="{FF2B5EF4-FFF2-40B4-BE49-F238E27FC236}">
              <a16:creationId xmlns:a16="http://schemas.microsoft.com/office/drawing/2014/main" id="{30F075F0-2394-46FB-8507-29DBF1B8B91B}"/>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CC69C9B-8902-4986-AD01-9E33D65FE6D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1A39A1C-05C5-4467-9432-0BBD9842AFE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88ACB77-29EC-4969-9F4B-67F66132AEA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73C7EB3-1E56-4574-8794-4E283DBFE2F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54BABB9-3BD9-437F-991B-BF4A56FC68B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154939</xdr:rowOff>
    </xdr:from>
    <xdr:to>
      <xdr:col>24</xdr:col>
      <xdr:colOff>114300</xdr:colOff>
      <xdr:row>86</xdr:row>
      <xdr:rowOff>85089</xdr:rowOff>
    </xdr:to>
    <xdr:sp macro="" textlink="">
      <xdr:nvSpPr>
        <xdr:cNvPr id="304" name="楕円 303">
          <a:extLst>
            <a:ext uri="{FF2B5EF4-FFF2-40B4-BE49-F238E27FC236}">
              <a16:creationId xmlns:a16="http://schemas.microsoft.com/office/drawing/2014/main" id="{C8DC8BE5-8FC3-43DD-B029-1D924F26A9E7}"/>
            </a:ext>
          </a:extLst>
        </xdr:cNvPr>
        <xdr:cNvSpPr/>
      </xdr:nvSpPr>
      <xdr:spPr>
        <a:xfrm>
          <a:off x="4584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69866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AC02BDC0-EA22-4731-8F65-3D8FEAC1F0E2}"/>
            </a:ext>
          </a:extLst>
        </xdr:cNvPr>
        <xdr:cNvSpPr txBox="1"/>
      </xdr:nvSpPr>
      <xdr:spPr>
        <a:xfrm>
          <a:off x="4673600" y="1464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130175</xdr:rowOff>
    </xdr:from>
    <xdr:to>
      <xdr:col>20</xdr:col>
      <xdr:colOff>38100</xdr:colOff>
      <xdr:row>86</xdr:row>
      <xdr:rowOff>60325</xdr:rowOff>
    </xdr:to>
    <xdr:sp macro="" textlink="">
      <xdr:nvSpPr>
        <xdr:cNvPr id="306" name="楕円 305">
          <a:extLst>
            <a:ext uri="{FF2B5EF4-FFF2-40B4-BE49-F238E27FC236}">
              <a16:creationId xmlns:a16="http://schemas.microsoft.com/office/drawing/2014/main" id="{3BAB9187-A589-4CFE-A279-77EFB92C48FB}"/>
            </a:ext>
          </a:extLst>
        </xdr:cNvPr>
        <xdr:cNvSpPr/>
      </xdr:nvSpPr>
      <xdr:spPr>
        <a:xfrm>
          <a:off x="3746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9525</xdr:rowOff>
    </xdr:from>
    <xdr:to>
      <xdr:col>24</xdr:col>
      <xdr:colOff>63500</xdr:colOff>
      <xdr:row>86</xdr:row>
      <xdr:rowOff>34289</xdr:rowOff>
    </xdr:to>
    <xdr:cxnSp macro="">
      <xdr:nvCxnSpPr>
        <xdr:cNvPr id="307" name="直線コネクタ 306">
          <a:extLst>
            <a:ext uri="{FF2B5EF4-FFF2-40B4-BE49-F238E27FC236}">
              <a16:creationId xmlns:a16="http://schemas.microsoft.com/office/drawing/2014/main" id="{55E5585D-D0B5-4D7B-8AC7-4AF4C7C694FF}"/>
            </a:ext>
          </a:extLst>
        </xdr:cNvPr>
        <xdr:cNvCxnSpPr/>
      </xdr:nvCxnSpPr>
      <xdr:spPr>
        <a:xfrm>
          <a:off x="3797300" y="1475422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99695</xdr:rowOff>
    </xdr:from>
    <xdr:to>
      <xdr:col>15</xdr:col>
      <xdr:colOff>101600</xdr:colOff>
      <xdr:row>86</xdr:row>
      <xdr:rowOff>29845</xdr:rowOff>
    </xdr:to>
    <xdr:sp macro="" textlink="">
      <xdr:nvSpPr>
        <xdr:cNvPr id="308" name="楕円 307">
          <a:extLst>
            <a:ext uri="{FF2B5EF4-FFF2-40B4-BE49-F238E27FC236}">
              <a16:creationId xmlns:a16="http://schemas.microsoft.com/office/drawing/2014/main" id="{D1720BAE-4F6C-48B1-AD5C-768531CBD296}"/>
            </a:ext>
          </a:extLst>
        </xdr:cNvPr>
        <xdr:cNvSpPr/>
      </xdr:nvSpPr>
      <xdr:spPr>
        <a:xfrm>
          <a:off x="2857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150495</xdr:rowOff>
    </xdr:from>
    <xdr:to>
      <xdr:col>19</xdr:col>
      <xdr:colOff>177800</xdr:colOff>
      <xdr:row>86</xdr:row>
      <xdr:rowOff>9525</xdr:rowOff>
    </xdr:to>
    <xdr:cxnSp macro="">
      <xdr:nvCxnSpPr>
        <xdr:cNvPr id="309" name="直線コネクタ 308">
          <a:extLst>
            <a:ext uri="{FF2B5EF4-FFF2-40B4-BE49-F238E27FC236}">
              <a16:creationId xmlns:a16="http://schemas.microsoft.com/office/drawing/2014/main" id="{C267FA6A-2FE2-4ACD-91A6-365C616A9BE6}"/>
            </a:ext>
          </a:extLst>
        </xdr:cNvPr>
        <xdr:cNvCxnSpPr/>
      </xdr:nvCxnSpPr>
      <xdr:spPr>
        <a:xfrm>
          <a:off x="2908300" y="147237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59689</xdr:rowOff>
    </xdr:from>
    <xdr:to>
      <xdr:col>10</xdr:col>
      <xdr:colOff>165100</xdr:colOff>
      <xdr:row>85</xdr:row>
      <xdr:rowOff>161289</xdr:rowOff>
    </xdr:to>
    <xdr:sp macro="" textlink="">
      <xdr:nvSpPr>
        <xdr:cNvPr id="310" name="楕円 309">
          <a:extLst>
            <a:ext uri="{FF2B5EF4-FFF2-40B4-BE49-F238E27FC236}">
              <a16:creationId xmlns:a16="http://schemas.microsoft.com/office/drawing/2014/main" id="{E2486B85-272F-40AF-B3B6-2C6E31416EE1}"/>
            </a:ext>
          </a:extLst>
        </xdr:cNvPr>
        <xdr:cNvSpPr/>
      </xdr:nvSpPr>
      <xdr:spPr>
        <a:xfrm>
          <a:off x="1968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110489</xdr:rowOff>
    </xdr:from>
    <xdr:to>
      <xdr:col>15</xdr:col>
      <xdr:colOff>50800</xdr:colOff>
      <xdr:row>85</xdr:row>
      <xdr:rowOff>150495</xdr:rowOff>
    </xdr:to>
    <xdr:cxnSp macro="">
      <xdr:nvCxnSpPr>
        <xdr:cNvPr id="311" name="直線コネクタ 310">
          <a:extLst>
            <a:ext uri="{FF2B5EF4-FFF2-40B4-BE49-F238E27FC236}">
              <a16:creationId xmlns:a16="http://schemas.microsoft.com/office/drawing/2014/main" id="{7632EC46-9C28-4ACE-8D2E-A6AC2C88A752}"/>
            </a:ext>
          </a:extLst>
        </xdr:cNvPr>
        <xdr:cNvCxnSpPr/>
      </xdr:nvCxnSpPr>
      <xdr:spPr>
        <a:xfrm>
          <a:off x="2019300" y="146837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17780</xdr:rowOff>
    </xdr:from>
    <xdr:to>
      <xdr:col>6</xdr:col>
      <xdr:colOff>38100</xdr:colOff>
      <xdr:row>85</xdr:row>
      <xdr:rowOff>119380</xdr:rowOff>
    </xdr:to>
    <xdr:sp macro="" textlink="">
      <xdr:nvSpPr>
        <xdr:cNvPr id="312" name="楕円 311">
          <a:extLst>
            <a:ext uri="{FF2B5EF4-FFF2-40B4-BE49-F238E27FC236}">
              <a16:creationId xmlns:a16="http://schemas.microsoft.com/office/drawing/2014/main" id="{F834F149-6ED6-47BA-BDB6-E26A860CAC84}"/>
            </a:ext>
          </a:extLst>
        </xdr:cNvPr>
        <xdr:cNvSpPr/>
      </xdr:nvSpPr>
      <xdr:spPr>
        <a:xfrm>
          <a:off x="1079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68580</xdr:rowOff>
    </xdr:from>
    <xdr:to>
      <xdr:col>10</xdr:col>
      <xdr:colOff>114300</xdr:colOff>
      <xdr:row>85</xdr:row>
      <xdr:rowOff>110489</xdr:rowOff>
    </xdr:to>
    <xdr:cxnSp macro="">
      <xdr:nvCxnSpPr>
        <xdr:cNvPr id="313" name="直線コネクタ 312">
          <a:extLst>
            <a:ext uri="{FF2B5EF4-FFF2-40B4-BE49-F238E27FC236}">
              <a16:creationId xmlns:a16="http://schemas.microsoft.com/office/drawing/2014/main" id="{23D41779-3DB5-45D8-9637-A9D07CE7112A}"/>
            </a:ext>
          </a:extLst>
        </xdr:cNvPr>
        <xdr:cNvCxnSpPr/>
      </xdr:nvCxnSpPr>
      <xdr:spPr>
        <a:xfrm>
          <a:off x="1130300" y="14641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14" name="n_1aveValue【公営住宅】&#10;有形固定資産減価償却率">
          <a:extLst>
            <a:ext uri="{FF2B5EF4-FFF2-40B4-BE49-F238E27FC236}">
              <a16:creationId xmlns:a16="http://schemas.microsoft.com/office/drawing/2014/main" id="{1213D498-4A81-4869-92EB-9DC5BB85BD08}"/>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23513</xdr:rowOff>
    </xdr:from>
    <xdr:ext cx="405111" cy="259045"/>
    <xdr:sp macro="" textlink="">
      <xdr:nvSpPr>
        <xdr:cNvPr id="315" name="n_2aveValue【公営住宅】&#10;有形固定資産減価償却率">
          <a:extLst>
            <a:ext uri="{FF2B5EF4-FFF2-40B4-BE49-F238E27FC236}">
              <a16:creationId xmlns:a16="http://schemas.microsoft.com/office/drawing/2014/main" id="{33231CBB-6769-4148-B0C2-D4C7A713190B}"/>
            </a:ext>
          </a:extLst>
        </xdr:cNvPr>
        <xdr:cNvSpPr txBox="1"/>
      </xdr:nvSpPr>
      <xdr:spPr>
        <a:xfrm>
          <a:off x="2705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141622</xdr:rowOff>
    </xdr:from>
    <xdr:ext cx="405111" cy="259045"/>
    <xdr:sp macro="" textlink="">
      <xdr:nvSpPr>
        <xdr:cNvPr id="316" name="n_3aveValue【公営住宅】&#10;有形固定資産減価償却率">
          <a:extLst>
            <a:ext uri="{FF2B5EF4-FFF2-40B4-BE49-F238E27FC236}">
              <a16:creationId xmlns:a16="http://schemas.microsoft.com/office/drawing/2014/main" id="{D0AB40B0-E149-4B5D-8D37-15B8D87ABF4B}"/>
            </a:ext>
          </a:extLst>
        </xdr:cNvPr>
        <xdr:cNvSpPr txBox="1"/>
      </xdr:nvSpPr>
      <xdr:spPr>
        <a:xfrm>
          <a:off x="1816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7" name="n_4aveValue【公営住宅】&#10;有形固定資産減価償却率">
          <a:extLst>
            <a:ext uri="{FF2B5EF4-FFF2-40B4-BE49-F238E27FC236}">
              <a16:creationId xmlns:a16="http://schemas.microsoft.com/office/drawing/2014/main" id="{6A7B017F-CE55-4E40-B8A6-1FCCD06BCE78}"/>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51452</xdr:rowOff>
    </xdr:from>
    <xdr:ext cx="405111" cy="259045"/>
    <xdr:sp macro="" textlink="">
      <xdr:nvSpPr>
        <xdr:cNvPr id="318" name="n_1mainValue【公営住宅】&#10;有形固定資産減価償却率">
          <a:extLst>
            <a:ext uri="{FF2B5EF4-FFF2-40B4-BE49-F238E27FC236}">
              <a16:creationId xmlns:a16="http://schemas.microsoft.com/office/drawing/2014/main" id="{E3F7A6A1-4478-4BCE-89C4-686D6CF046D5}"/>
            </a:ext>
          </a:extLst>
        </xdr:cNvPr>
        <xdr:cNvSpPr txBox="1"/>
      </xdr:nvSpPr>
      <xdr:spPr>
        <a:xfrm>
          <a:off x="3582044"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20972</xdr:rowOff>
    </xdr:from>
    <xdr:ext cx="405111" cy="259045"/>
    <xdr:sp macro="" textlink="">
      <xdr:nvSpPr>
        <xdr:cNvPr id="319" name="n_2mainValue【公営住宅】&#10;有形固定資産減価償却率">
          <a:extLst>
            <a:ext uri="{FF2B5EF4-FFF2-40B4-BE49-F238E27FC236}">
              <a16:creationId xmlns:a16="http://schemas.microsoft.com/office/drawing/2014/main" id="{BF955641-E3B8-41B7-AB6A-604B583F08DD}"/>
            </a:ext>
          </a:extLst>
        </xdr:cNvPr>
        <xdr:cNvSpPr txBox="1"/>
      </xdr:nvSpPr>
      <xdr:spPr>
        <a:xfrm>
          <a:off x="2705744"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152416</xdr:rowOff>
    </xdr:from>
    <xdr:ext cx="405111" cy="259045"/>
    <xdr:sp macro="" textlink="">
      <xdr:nvSpPr>
        <xdr:cNvPr id="320" name="n_3mainValue【公営住宅】&#10;有形固定資産減価償却率">
          <a:extLst>
            <a:ext uri="{FF2B5EF4-FFF2-40B4-BE49-F238E27FC236}">
              <a16:creationId xmlns:a16="http://schemas.microsoft.com/office/drawing/2014/main" id="{5A80A364-64A5-4BBD-9D32-AF7A4A84DB01}"/>
            </a:ext>
          </a:extLst>
        </xdr:cNvPr>
        <xdr:cNvSpPr txBox="1"/>
      </xdr:nvSpPr>
      <xdr:spPr>
        <a:xfrm>
          <a:off x="1816744"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110507</xdr:rowOff>
    </xdr:from>
    <xdr:ext cx="405111" cy="259045"/>
    <xdr:sp macro="" textlink="">
      <xdr:nvSpPr>
        <xdr:cNvPr id="321" name="n_4mainValue【公営住宅】&#10;有形固定資産減価償却率">
          <a:extLst>
            <a:ext uri="{FF2B5EF4-FFF2-40B4-BE49-F238E27FC236}">
              <a16:creationId xmlns:a16="http://schemas.microsoft.com/office/drawing/2014/main" id="{2C6F31A6-3785-466B-BCD8-1C185FA79DFE}"/>
            </a:ext>
          </a:extLst>
        </xdr:cNvPr>
        <xdr:cNvSpPr txBox="1"/>
      </xdr:nvSpPr>
      <xdr:spPr>
        <a:xfrm>
          <a:off x="927744"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604086D-3605-4C42-BE41-076C5A8ED3D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BDD0CEE-1E2A-47B2-A35D-C3C5EE28A0A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3DEAC52-83F4-4BE7-8573-FE784072B6F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532314C-6100-4CEA-99EF-8CBD95FC562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BEE8DBE-1199-478E-9E1E-B04F1C9717C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0FE5C9C-C8B5-4588-A3EC-31A2FAC0D30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0B72A62-065C-450F-A43C-35D04E3A906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764ADC8-79F8-4444-9A3F-1CFC919A8D9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D244D38-F6FE-4745-AF1A-B9B3CFC148F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BECB4C8-CFE4-4F19-A3C6-48FD0C4E6CF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40F4F9CD-AC7C-4CF5-B251-AAA6E01FD67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8B93A9E7-BA5E-419C-8337-9B9F395E470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30024504-653C-4CB2-AD50-12BCB472717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80ADCA95-0A79-4860-899B-8DF7E766094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197161EC-9A28-4860-9535-3C24177320A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B393AD81-8E09-4663-AE5C-B7722E6BB979}"/>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1AE255CC-A82D-496A-95A8-44222B3B9CB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F24E6E97-D72B-45A7-AB9D-4D1E804D31CB}"/>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4DEF696B-7DCD-41D8-809C-37631218928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99112C1D-34E2-46DB-9E0B-4524C2C99DB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754CBEE-A7C4-4BF1-BBF0-75A9DFFA46A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20D5958E-EF5A-4A09-BC50-C3372641C9A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920797EF-19BD-4A10-9C11-0933B901FAA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FA63F9B0-A5F5-43E3-94A0-BE803675A5BB}"/>
            </a:ext>
          </a:extLst>
        </xdr:cNvPr>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16A6F27A-3790-4945-9DF4-33CC27D3569C}"/>
            </a:ext>
          </a:extLst>
        </xdr:cNvPr>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A70EA0ED-7D47-41D4-B44C-FB68DF5993FF}"/>
            </a:ext>
          </a:extLst>
        </xdr:cNvPr>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BFF726F5-33AD-44DD-9598-636B80F8FDA6}"/>
            </a:ext>
          </a:extLst>
        </xdr:cNvPr>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A8BB492A-8FEE-4E0B-A9F7-8829DB86FDA5}"/>
            </a:ext>
          </a:extLst>
        </xdr:cNvPr>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15512</xdr:rowOff>
    </xdr:from>
    <xdr:ext cx="469744" cy="259045"/>
    <xdr:sp macro="" textlink="">
      <xdr:nvSpPr>
        <xdr:cNvPr id="350" name="【公営住宅】&#10;一人当たり面積平均値テキスト">
          <a:extLst>
            <a:ext uri="{FF2B5EF4-FFF2-40B4-BE49-F238E27FC236}">
              <a16:creationId xmlns:a16="http://schemas.microsoft.com/office/drawing/2014/main" id="{BE234D0B-9B66-4A8B-9507-E4FDD7D58573}"/>
            </a:ext>
          </a:extLst>
        </xdr:cNvPr>
        <xdr:cNvSpPr txBox="1"/>
      </xdr:nvSpPr>
      <xdr:spPr>
        <a:xfrm>
          <a:off x="10515600" y="14417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0573EFA7-9482-43AE-82DE-9CF738498737}"/>
            </a:ext>
          </a:extLst>
        </xdr:cNvPr>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DD442188-9147-43E7-8C57-4BF815879154}"/>
            </a:ext>
          </a:extLst>
        </xdr:cNvPr>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a:extLst>
            <a:ext uri="{FF2B5EF4-FFF2-40B4-BE49-F238E27FC236}">
              <a16:creationId xmlns:a16="http://schemas.microsoft.com/office/drawing/2014/main" id="{6575EFAA-4272-479D-A6A7-8A1BA5DF9155}"/>
            </a:ext>
          </a:extLst>
        </xdr:cNvPr>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85141</xdr:rowOff>
    </xdr:from>
    <xdr:to>
      <xdr:col>41</xdr:col>
      <xdr:colOff>101600</xdr:colOff>
      <xdr:row>86</xdr:row>
      <xdr:rowOff>15291</xdr:rowOff>
    </xdr:to>
    <xdr:sp macro="" textlink="">
      <xdr:nvSpPr>
        <xdr:cNvPr id="354" name="フローチャート: 判断 353">
          <a:extLst>
            <a:ext uri="{FF2B5EF4-FFF2-40B4-BE49-F238E27FC236}">
              <a16:creationId xmlns:a16="http://schemas.microsoft.com/office/drawing/2014/main" id="{67A756BE-A74A-480E-BE6E-CB663D6835B9}"/>
            </a:ext>
          </a:extLst>
        </xdr:cNvPr>
        <xdr:cNvSpPr/>
      </xdr:nvSpPr>
      <xdr:spPr>
        <a:xfrm>
          <a:off x="7810500" y="146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98171</xdr:rowOff>
    </xdr:from>
    <xdr:to>
      <xdr:col>36</xdr:col>
      <xdr:colOff>165100</xdr:colOff>
      <xdr:row>86</xdr:row>
      <xdr:rowOff>28321</xdr:rowOff>
    </xdr:to>
    <xdr:sp macro="" textlink="">
      <xdr:nvSpPr>
        <xdr:cNvPr id="355" name="フローチャート: 判断 354">
          <a:extLst>
            <a:ext uri="{FF2B5EF4-FFF2-40B4-BE49-F238E27FC236}">
              <a16:creationId xmlns:a16="http://schemas.microsoft.com/office/drawing/2014/main" id="{F6017A2C-9FDB-438E-B901-9BBA08144300}"/>
            </a:ext>
          </a:extLst>
        </xdr:cNvPr>
        <xdr:cNvSpPr/>
      </xdr:nvSpPr>
      <xdr:spPr>
        <a:xfrm>
          <a:off x="6921500" y="1467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646E018-ECF4-4874-AA2B-D426BF7A5F8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025647D-58A2-465E-A260-06E5F9F7A07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C9A02EB-0D60-46F2-8162-A72E34E9BC0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7CBA6C3-6449-4934-ACD8-D7D9684BC93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4FFD070-3E13-4B92-89C4-F0E2857C6A8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169190</xdr:rowOff>
    </xdr:from>
    <xdr:to>
      <xdr:col>55</xdr:col>
      <xdr:colOff>50800</xdr:colOff>
      <xdr:row>86</xdr:row>
      <xdr:rowOff>99340</xdr:rowOff>
    </xdr:to>
    <xdr:sp macro="" textlink="">
      <xdr:nvSpPr>
        <xdr:cNvPr id="361" name="楕円 360">
          <a:extLst>
            <a:ext uri="{FF2B5EF4-FFF2-40B4-BE49-F238E27FC236}">
              <a16:creationId xmlns:a16="http://schemas.microsoft.com/office/drawing/2014/main" id="{CEDD2169-0C03-4B64-805D-63B9350D9393}"/>
            </a:ext>
          </a:extLst>
        </xdr:cNvPr>
        <xdr:cNvSpPr/>
      </xdr:nvSpPr>
      <xdr:spPr>
        <a:xfrm>
          <a:off x="10426700" y="147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84117</xdr:rowOff>
    </xdr:from>
    <xdr:ext cx="469744" cy="259045"/>
    <xdr:sp macro="" textlink="">
      <xdr:nvSpPr>
        <xdr:cNvPr id="362" name="【公営住宅】&#10;一人当たり面積該当値テキスト">
          <a:extLst>
            <a:ext uri="{FF2B5EF4-FFF2-40B4-BE49-F238E27FC236}">
              <a16:creationId xmlns:a16="http://schemas.microsoft.com/office/drawing/2014/main" id="{536DFC7B-2BDC-4EE2-A333-3FA6FAFB6B1F}"/>
            </a:ext>
          </a:extLst>
        </xdr:cNvPr>
        <xdr:cNvSpPr txBox="1"/>
      </xdr:nvSpPr>
      <xdr:spPr>
        <a:xfrm>
          <a:off x="10515600" y="1465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170714</xdr:rowOff>
    </xdr:from>
    <xdr:to>
      <xdr:col>50</xdr:col>
      <xdr:colOff>165100</xdr:colOff>
      <xdr:row>86</xdr:row>
      <xdr:rowOff>100864</xdr:rowOff>
    </xdr:to>
    <xdr:sp macro="" textlink="">
      <xdr:nvSpPr>
        <xdr:cNvPr id="363" name="楕円 362">
          <a:extLst>
            <a:ext uri="{FF2B5EF4-FFF2-40B4-BE49-F238E27FC236}">
              <a16:creationId xmlns:a16="http://schemas.microsoft.com/office/drawing/2014/main" id="{5585EEE1-E5E5-494B-B813-20553CF3A69C}"/>
            </a:ext>
          </a:extLst>
        </xdr:cNvPr>
        <xdr:cNvSpPr/>
      </xdr:nvSpPr>
      <xdr:spPr>
        <a:xfrm>
          <a:off x="9588500" y="147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48540</xdr:rowOff>
    </xdr:from>
    <xdr:to>
      <xdr:col>55</xdr:col>
      <xdr:colOff>0</xdr:colOff>
      <xdr:row>86</xdr:row>
      <xdr:rowOff>50064</xdr:rowOff>
    </xdr:to>
    <xdr:cxnSp macro="">
      <xdr:nvCxnSpPr>
        <xdr:cNvPr id="364" name="直線コネクタ 363">
          <a:extLst>
            <a:ext uri="{FF2B5EF4-FFF2-40B4-BE49-F238E27FC236}">
              <a16:creationId xmlns:a16="http://schemas.microsoft.com/office/drawing/2014/main" id="{55882872-52D4-4D1E-8F64-46189921B346}"/>
            </a:ext>
          </a:extLst>
        </xdr:cNvPr>
        <xdr:cNvCxnSpPr/>
      </xdr:nvCxnSpPr>
      <xdr:spPr>
        <a:xfrm flipV="1">
          <a:off x="9639300" y="1479324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788</xdr:rowOff>
    </xdr:from>
    <xdr:to>
      <xdr:col>46</xdr:col>
      <xdr:colOff>38100</xdr:colOff>
      <xdr:row>86</xdr:row>
      <xdr:rowOff>102388</xdr:rowOff>
    </xdr:to>
    <xdr:sp macro="" textlink="">
      <xdr:nvSpPr>
        <xdr:cNvPr id="365" name="楕円 364">
          <a:extLst>
            <a:ext uri="{FF2B5EF4-FFF2-40B4-BE49-F238E27FC236}">
              <a16:creationId xmlns:a16="http://schemas.microsoft.com/office/drawing/2014/main" id="{6912D613-047C-4F7C-B796-60B6D1E42232}"/>
            </a:ext>
          </a:extLst>
        </xdr:cNvPr>
        <xdr:cNvSpPr/>
      </xdr:nvSpPr>
      <xdr:spPr>
        <a:xfrm>
          <a:off x="8699500" y="147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50064</xdr:rowOff>
    </xdr:from>
    <xdr:to>
      <xdr:col>50</xdr:col>
      <xdr:colOff>114300</xdr:colOff>
      <xdr:row>86</xdr:row>
      <xdr:rowOff>51588</xdr:rowOff>
    </xdr:to>
    <xdr:cxnSp macro="">
      <xdr:nvCxnSpPr>
        <xdr:cNvPr id="366" name="直線コネクタ 365">
          <a:extLst>
            <a:ext uri="{FF2B5EF4-FFF2-40B4-BE49-F238E27FC236}">
              <a16:creationId xmlns:a16="http://schemas.microsoft.com/office/drawing/2014/main" id="{584BA0F4-E2F4-4DEF-A671-44B8036E023C}"/>
            </a:ext>
          </a:extLst>
        </xdr:cNvPr>
        <xdr:cNvCxnSpPr/>
      </xdr:nvCxnSpPr>
      <xdr:spPr>
        <a:xfrm flipV="1">
          <a:off x="8750300" y="1479476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788</xdr:rowOff>
    </xdr:from>
    <xdr:to>
      <xdr:col>41</xdr:col>
      <xdr:colOff>101600</xdr:colOff>
      <xdr:row>86</xdr:row>
      <xdr:rowOff>102388</xdr:rowOff>
    </xdr:to>
    <xdr:sp macro="" textlink="">
      <xdr:nvSpPr>
        <xdr:cNvPr id="367" name="楕円 366">
          <a:extLst>
            <a:ext uri="{FF2B5EF4-FFF2-40B4-BE49-F238E27FC236}">
              <a16:creationId xmlns:a16="http://schemas.microsoft.com/office/drawing/2014/main" id="{782F151C-4E37-4BF2-AF88-1CB689F73B93}"/>
            </a:ext>
          </a:extLst>
        </xdr:cNvPr>
        <xdr:cNvSpPr/>
      </xdr:nvSpPr>
      <xdr:spPr>
        <a:xfrm>
          <a:off x="7810500" y="147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51588</xdr:rowOff>
    </xdr:from>
    <xdr:to>
      <xdr:col>45</xdr:col>
      <xdr:colOff>177800</xdr:colOff>
      <xdr:row>86</xdr:row>
      <xdr:rowOff>51588</xdr:rowOff>
    </xdr:to>
    <xdr:cxnSp macro="">
      <xdr:nvCxnSpPr>
        <xdr:cNvPr id="368" name="直線コネクタ 367">
          <a:extLst>
            <a:ext uri="{FF2B5EF4-FFF2-40B4-BE49-F238E27FC236}">
              <a16:creationId xmlns:a16="http://schemas.microsoft.com/office/drawing/2014/main" id="{445627B0-70D4-4484-8C70-93F29C08F06A}"/>
            </a:ext>
          </a:extLst>
        </xdr:cNvPr>
        <xdr:cNvCxnSpPr/>
      </xdr:nvCxnSpPr>
      <xdr:spPr>
        <a:xfrm>
          <a:off x="7861300" y="14796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2006</xdr:rowOff>
    </xdr:from>
    <xdr:to>
      <xdr:col>36</xdr:col>
      <xdr:colOff>165100</xdr:colOff>
      <xdr:row>86</xdr:row>
      <xdr:rowOff>103606</xdr:rowOff>
    </xdr:to>
    <xdr:sp macro="" textlink="">
      <xdr:nvSpPr>
        <xdr:cNvPr id="369" name="楕円 368">
          <a:extLst>
            <a:ext uri="{FF2B5EF4-FFF2-40B4-BE49-F238E27FC236}">
              <a16:creationId xmlns:a16="http://schemas.microsoft.com/office/drawing/2014/main" id="{AEB063AD-C0FD-49AF-8D92-4CA743A9F64D}"/>
            </a:ext>
          </a:extLst>
        </xdr:cNvPr>
        <xdr:cNvSpPr/>
      </xdr:nvSpPr>
      <xdr:spPr>
        <a:xfrm>
          <a:off x="6921500" y="147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51588</xdr:rowOff>
    </xdr:from>
    <xdr:to>
      <xdr:col>41</xdr:col>
      <xdr:colOff>50800</xdr:colOff>
      <xdr:row>86</xdr:row>
      <xdr:rowOff>52806</xdr:rowOff>
    </xdr:to>
    <xdr:cxnSp macro="">
      <xdr:nvCxnSpPr>
        <xdr:cNvPr id="370" name="直線コネクタ 369">
          <a:extLst>
            <a:ext uri="{FF2B5EF4-FFF2-40B4-BE49-F238E27FC236}">
              <a16:creationId xmlns:a16="http://schemas.microsoft.com/office/drawing/2014/main" id="{53616071-C6DA-4F93-812A-77B06BD42C79}"/>
            </a:ext>
          </a:extLst>
        </xdr:cNvPr>
        <xdr:cNvCxnSpPr/>
      </xdr:nvCxnSpPr>
      <xdr:spPr>
        <a:xfrm flipV="1">
          <a:off x="6972300" y="14796288"/>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125162</xdr:rowOff>
    </xdr:from>
    <xdr:ext cx="469744" cy="259045"/>
    <xdr:sp macro="" textlink="">
      <xdr:nvSpPr>
        <xdr:cNvPr id="371" name="n_1aveValue【公営住宅】&#10;一人当たり面積">
          <a:extLst>
            <a:ext uri="{FF2B5EF4-FFF2-40B4-BE49-F238E27FC236}">
              <a16:creationId xmlns:a16="http://schemas.microsoft.com/office/drawing/2014/main" id="{034423FD-C4CC-4934-9188-74336180FD26}"/>
            </a:ext>
          </a:extLst>
        </xdr:cNvPr>
        <xdr:cNvSpPr txBox="1"/>
      </xdr:nvSpPr>
      <xdr:spPr>
        <a:xfrm>
          <a:off x="9391727" y="143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140327</xdr:rowOff>
    </xdr:from>
    <xdr:ext cx="469744" cy="259045"/>
    <xdr:sp macro="" textlink="">
      <xdr:nvSpPr>
        <xdr:cNvPr id="372" name="n_2aveValue【公営住宅】&#10;一人当たり面積">
          <a:extLst>
            <a:ext uri="{FF2B5EF4-FFF2-40B4-BE49-F238E27FC236}">
              <a16:creationId xmlns:a16="http://schemas.microsoft.com/office/drawing/2014/main" id="{E6A4EDB8-0C68-40BB-9267-ABF9F24CFED7}"/>
            </a:ext>
          </a:extLst>
        </xdr:cNvPr>
        <xdr:cNvSpPr txBox="1"/>
      </xdr:nvSpPr>
      <xdr:spPr>
        <a:xfrm>
          <a:off x="85154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31818</xdr:rowOff>
    </xdr:from>
    <xdr:ext cx="469744" cy="259045"/>
    <xdr:sp macro="" textlink="">
      <xdr:nvSpPr>
        <xdr:cNvPr id="373" name="n_3aveValue【公営住宅】&#10;一人当たり面積">
          <a:extLst>
            <a:ext uri="{FF2B5EF4-FFF2-40B4-BE49-F238E27FC236}">
              <a16:creationId xmlns:a16="http://schemas.microsoft.com/office/drawing/2014/main" id="{80200695-DC7B-49FD-9B28-91FAC9D13934}"/>
            </a:ext>
          </a:extLst>
        </xdr:cNvPr>
        <xdr:cNvSpPr txBox="1"/>
      </xdr:nvSpPr>
      <xdr:spPr>
        <a:xfrm>
          <a:off x="7626427" y="144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44848</xdr:rowOff>
    </xdr:from>
    <xdr:ext cx="469744" cy="259045"/>
    <xdr:sp macro="" textlink="">
      <xdr:nvSpPr>
        <xdr:cNvPr id="374" name="n_4aveValue【公営住宅】&#10;一人当たり面積">
          <a:extLst>
            <a:ext uri="{FF2B5EF4-FFF2-40B4-BE49-F238E27FC236}">
              <a16:creationId xmlns:a16="http://schemas.microsoft.com/office/drawing/2014/main" id="{1EA1D2CD-5613-4F2F-A3E3-12C6500AA125}"/>
            </a:ext>
          </a:extLst>
        </xdr:cNvPr>
        <xdr:cNvSpPr txBox="1"/>
      </xdr:nvSpPr>
      <xdr:spPr>
        <a:xfrm>
          <a:off x="6737427" y="1444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91991</xdr:rowOff>
    </xdr:from>
    <xdr:ext cx="469744" cy="259045"/>
    <xdr:sp macro="" textlink="">
      <xdr:nvSpPr>
        <xdr:cNvPr id="375" name="n_1mainValue【公営住宅】&#10;一人当たり面積">
          <a:extLst>
            <a:ext uri="{FF2B5EF4-FFF2-40B4-BE49-F238E27FC236}">
              <a16:creationId xmlns:a16="http://schemas.microsoft.com/office/drawing/2014/main" id="{BAB9C3CE-DE1E-4114-85E0-36574168E048}"/>
            </a:ext>
          </a:extLst>
        </xdr:cNvPr>
        <xdr:cNvSpPr txBox="1"/>
      </xdr:nvSpPr>
      <xdr:spPr>
        <a:xfrm>
          <a:off x="9391727" y="1483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93515</xdr:rowOff>
    </xdr:from>
    <xdr:ext cx="469744" cy="259045"/>
    <xdr:sp macro="" textlink="">
      <xdr:nvSpPr>
        <xdr:cNvPr id="376" name="n_2mainValue【公営住宅】&#10;一人当たり面積">
          <a:extLst>
            <a:ext uri="{FF2B5EF4-FFF2-40B4-BE49-F238E27FC236}">
              <a16:creationId xmlns:a16="http://schemas.microsoft.com/office/drawing/2014/main" id="{EC3D232E-E8F0-43F8-B4BD-7A24CD3977FC}"/>
            </a:ext>
          </a:extLst>
        </xdr:cNvPr>
        <xdr:cNvSpPr txBox="1"/>
      </xdr:nvSpPr>
      <xdr:spPr>
        <a:xfrm>
          <a:off x="8515427" y="1483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93515</xdr:rowOff>
    </xdr:from>
    <xdr:ext cx="469744" cy="259045"/>
    <xdr:sp macro="" textlink="">
      <xdr:nvSpPr>
        <xdr:cNvPr id="377" name="n_3mainValue【公営住宅】&#10;一人当たり面積">
          <a:extLst>
            <a:ext uri="{FF2B5EF4-FFF2-40B4-BE49-F238E27FC236}">
              <a16:creationId xmlns:a16="http://schemas.microsoft.com/office/drawing/2014/main" id="{FB4F9236-3140-4B49-BF5B-8EA5793A45F0}"/>
            </a:ext>
          </a:extLst>
        </xdr:cNvPr>
        <xdr:cNvSpPr txBox="1"/>
      </xdr:nvSpPr>
      <xdr:spPr>
        <a:xfrm>
          <a:off x="7626427" y="1483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94733</xdr:rowOff>
    </xdr:from>
    <xdr:ext cx="469744" cy="259045"/>
    <xdr:sp macro="" textlink="">
      <xdr:nvSpPr>
        <xdr:cNvPr id="378" name="n_4mainValue【公営住宅】&#10;一人当たり面積">
          <a:extLst>
            <a:ext uri="{FF2B5EF4-FFF2-40B4-BE49-F238E27FC236}">
              <a16:creationId xmlns:a16="http://schemas.microsoft.com/office/drawing/2014/main" id="{050BBD98-4B08-4C3D-941A-4A1869D4DA96}"/>
            </a:ext>
          </a:extLst>
        </xdr:cNvPr>
        <xdr:cNvSpPr txBox="1"/>
      </xdr:nvSpPr>
      <xdr:spPr>
        <a:xfrm>
          <a:off x="6737427" y="1483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4628776-4A15-41AD-8977-6A06B4C1730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DC7B962E-D743-4553-8FD8-8F110748A22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7F415C0-8D8F-4AB0-A5C4-2A00E4843C6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A56FC3F2-AB91-41A6-902A-F93C443C4FD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B0A2E3D6-AE61-4D82-B3F9-A82893D94D4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E445EA1-BD28-465E-BE3E-1F946F8835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EFA8245-5183-4EE6-ADF0-40EF913C849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F816980-391C-49BB-95A4-475AEA75019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2DD0BA22-421B-4BAF-9AB6-C8AF2366924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1D2AAB8F-203E-4AB2-868B-802C4FEE937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E68F38D3-0AB7-4B2F-930C-EDFB7F4592F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C64B7ECB-A412-47BA-BE4A-9C8AEFD9833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ECD4F037-4D25-45FD-9FC8-812D837ECF9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12BDA5B1-3AE6-495F-A0DA-4AD8F3B6E4F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F26B2E69-EF3D-4394-A170-F639B697CBD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9F5D85-81E7-479C-AD9D-4EF2A4A1C3E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D71F2012-8A84-4E51-8C7C-F6748FE2D09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2B78C652-7363-4D44-89D0-37F0AACAC3A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58168713-D105-451C-B3E3-430BF3F9CD3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8A8E8DF-835B-4212-A5D1-671F65D84D3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BEF39E76-FA79-4D28-A3D9-5C94C7CA808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BFEC6E6D-1BDD-40A2-B8A6-A26C4AAC707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5BABB219-9909-4FDF-9D89-03D92B81E62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9000245B-AF0C-40DB-939E-90158B802F4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3DEF47C8-3CBA-493E-B133-4ABB9401857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8099AA69-1591-4042-9A4D-7DC3672C8BC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A4EF7B29-62BF-4460-8658-4DDCD025772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436D0455-D3AD-4BAD-994C-7A005377B41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574A37E8-E2BD-48A2-B7A4-8D8782B737E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2862944D-37AF-4E01-9D93-7D0E568B240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6C0F875D-5F00-4778-8EB1-323B835D9A3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ACD84E60-9E15-413C-9DAC-FC5500C8A7C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CF83C66B-E39B-4A8A-BB51-544C8BB419B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464CED17-1949-4B33-88B8-067727DBC5F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85FE1F1F-3758-4581-B114-26FB43F685F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EF4AB643-F06F-4233-8DC6-5AAEDFA4F2F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94C9AF8F-1237-40BF-BE77-44996F325CC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5C5BDAD0-A749-43D2-901B-9F73C51DDB8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C275DC2A-BA0D-4D65-8490-FAEA81EE093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CE374ED2-7FEC-411A-AB68-62F2AC04B7D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4E5949A4-5FE6-4A7C-8236-2C674C4E986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F2BD1A44-C31F-45D9-A9C1-7B19203F4804}"/>
            </a:ext>
          </a:extLst>
        </xdr:cNvPr>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EE57A55A-EA57-491C-B9A5-1EFBC4BDA6C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6309842C-677B-4BAE-943E-7086152ADEA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450BB1FB-EC47-461E-8563-14E850F68652}"/>
            </a:ext>
          </a:extLst>
        </xdr:cNvPr>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424" name="直線コネクタ 423">
          <a:extLst>
            <a:ext uri="{FF2B5EF4-FFF2-40B4-BE49-F238E27FC236}">
              <a16:creationId xmlns:a16="http://schemas.microsoft.com/office/drawing/2014/main" id="{D9AECDEA-6F5C-4712-9734-C97908DD30B8}"/>
            </a:ext>
          </a:extLst>
        </xdr:cNvPr>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102161</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9CA5C6D1-7B26-47CB-BB40-8C1AAC810F81}"/>
            </a:ext>
          </a:extLst>
        </xdr:cNvPr>
        <xdr:cNvSpPr txBox="1"/>
      </xdr:nvSpPr>
      <xdr:spPr>
        <a:xfrm>
          <a:off x="16357600" y="627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26" name="フローチャート: 判断 425">
          <a:extLst>
            <a:ext uri="{FF2B5EF4-FFF2-40B4-BE49-F238E27FC236}">
              <a16:creationId xmlns:a16="http://schemas.microsoft.com/office/drawing/2014/main" id="{A748EF13-8163-437C-8E13-CE3C57D25C09}"/>
            </a:ext>
          </a:extLst>
        </xdr:cNvPr>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427" name="フローチャート: 判断 426">
          <a:extLst>
            <a:ext uri="{FF2B5EF4-FFF2-40B4-BE49-F238E27FC236}">
              <a16:creationId xmlns:a16="http://schemas.microsoft.com/office/drawing/2014/main" id="{FBB5821A-73DA-4ED6-A198-B1DAE6334FD8}"/>
            </a:ext>
          </a:extLst>
        </xdr:cNvPr>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28" name="フローチャート: 判断 427">
          <a:extLst>
            <a:ext uri="{FF2B5EF4-FFF2-40B4-BE49-F238E27FC236}">
              <a16:creationId xmlns:a16="http://schemas.microsoft.com/office/drawing/2014/main" id="{18CFDD82-6218-4ED9-A43B-33FAA92A16E3}"/>
            </a:ext>
          </a:extLst>
        </xdr:cNvPr>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29" name="フローチャート: 判断 428">
          <a:extLst>
            <a:ext uri="{FF2B5EF4-FFF2-40B4-BE49-F238E27FC236}">
              <a16:creationId xmlns:a16="http://schemas.microsoft.com/office/drawing/2014/main" id="{A98F87E1-E7E7-4BF6-A9A3-936151A5606E}"/>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30" name="フローチャート: 判断 429">
          <a:extLst>
            <a:ext uri="{FF2B5EF4-FFF2-40B4-BE49-F238E27FC236}">
              <a16:creationId xmlns:a16="http://schemas.microsoft.com/office/drawing/2014/main" id="{1F1779C5-1459-427D-8747-512F65B8071F}"/>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3F81FF1-80DD-499E-99EC-32DAAB5E2FB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039F5A0-79CF-4D3B-A258-D7E5AE7866C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7A38763-2621-477F-AD84-42F6B16D2E0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7026D8F-CFDD-4385-98FA-0B809D58CFA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4B5B595-6892-4500-9E7E-34F996EA136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6" name="楕円 435">
          <a:extLst>
            <a:ext uri="{FF2B5EF4-FFF2-40B4-BE49-F238E27FC236}">
              <a16:creationId xmlns:a16="http://schemas.microsoft.com/office/drawing/2014/main" id="{732BADCA-8D33-4F43-A42A-5F2FE4D602EB}"/>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7" name="【認定こども園・幼稚園・保育所】&#10;有形固定資産減価償却率該当値テキスト">
          <a:extLst>
            <a:ext uri="{FF2B5EF4-FFF2-40B4-BE49-F238E27FC236}">
              <a16:creationId xmlns:a16="http://schemas.microsoft.com/office/drawing/2014/main" id="{632E0FF1-3531-430B-80DE-8FBC19D699FC}"/>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38" name="楕円 437">
          <a:extLst>
            <a:ext uri="{FF2B5EF4-FFF2-40B4-BE49-F238E27FC236}">
              <a16:creationId xmlns:a16="http://schemas.microsoft.com/office/drawing/2014/main" id="{D9C46A0B-C53C-4C82-97A8-04A09F17A576}"/>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39" name="直線コネクタ 438">
          <a:extLst>
            <a:ext uri="{FF2B5EF4-FFF2-40B4-BE49-F238E27FC236}">
              <a16:creationId xmlns:a16="http://schemas.microsoft.com/office/drawing/2014/main" id="{4FA24B91-85B1-4B5D-82C9-76B37CFDE9E8}"/>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40" name="楕円 439">
          <a:extLst>
            <a:ext uri="{FF2B5EF4-FFF2-40B4-BE49-F238E27FC236}">
              <a16:creationId xmlns:a16="http://schemas.microsoft.com/office/drawing/2014/main" id="{BC337AA8-7752-4C0F-806F-F9F3D7FAFE67}"/>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41" name="直線コネクタ 440">
          <a:extLst>
            <a:ext uri="{FF2B5EF4-FFF2-40B4-BE49-F238E27FC236}">
              <a16:creationId xmlns:a16="http://schemas.microsoft.com/office/drawing/2014/main" id="{063307AB-0CC3-443B-8FA4-293D0CB04C4D}"/>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2" name="楕円 441">
          <a:extLst>
            <a:ext uri="{FF2B5EF4-FFF2-40B4-BE49-F238E27FC236}">
              <a16:creationId xmlns:a16="http://schemas.microsoft.com/office/drawing/2014/main" id="{EE34479A-F85B-4F02-BC90-F58BF132000A}"/>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43" name="直線コネクタ 442">
          <a:extLst>
            <a:ext uri="{FF2B5EF4-FFF2-40B4-BE49-F238E27FC236}">
              <a16:creationId xmlns:a16="http://schemas.microsoft.com/office/drawing/2014/main" id="{28B5D471-024B-4B6A-A903-1A422B5131B6}"/>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4" name="楕円 443">
          <a:extLst>
            <a:ext uri="{FF2B5EF4-FFF2-40B4-BE49-F238E27FC236}">
              <a16:creationId xmlns:a16="http://schemas.microsoft.com/office/drawing/2014/main" id="{7B76BBEA-83BE-404A-92B9-3D1C9D663CD4}"/>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5" name="直線コネクタ 444">
          <a:extLst>
            <a:ext uri="{FF2B5EF4-FFF2-40B4-BE49-F238E27FC236}">
              <a16:creationId xmlns:a16="http://schemas.microsoft.com/office/drawing/2014/main" id="{C170B4A7-1979-45CA-9321-6C2BE683B7D9}"/>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D1851CE3-6C69-4F9C-BB7E-9A9A1C44E7EB}"/>
            </a:ext>
          </a:extLst>
        </xdr:cNvPr>
        <xdr:cNvSpPr txBox="1"/>
      </xdr:nvSpPr>
      <xdr:spPr>
        <a:xfrm>
          <a:off x="15266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E07C205C-32A3-4B69-90C1-1A704D23C971}"/>
            </a:ext>
          </a:extLst>
        </xdr:cNvPr>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9C5A707D-820A-414A-AD67-BA0FBE9BFE57}"/>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B5512D61-63B2-4A7A-958E-31DD2E03F730}"/>
            </a:ext>
          </a:extLst>
        </xdr:cNvPr>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50" name="n_1mainValue【認定こども園・幼稚園・保育所】&#10;有形固定資産減価償却率">
          <a:extLst>
            <a:ext uri="{FF2B5EF4-FFF2-40B4-BE49-F238E27FC236}">
              <a16:creationId xmlns:a16="http://schemas.microsoft.com/office/drawing/2014/main" id="{B44DB81F-3E1B-4B35-83EB-807261CECFDE}"/>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51" name="n_2mainValue【認定こども園・幼稚園・保育所】&#10;有形固定資産減価償却率">
          <a:extLst>
            <a:ext uri="{FF2B5EF4-FFF2-40B4-BE49-F238E27FC236}">
              <a16:creationId xmlns:a16="http://schemas.microsoft.com/office/drawing/2014/main" id="{5D018FA1-955D-4113-A734-4F8E6BDCE872}"/>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2" name="n_3mainValue【認定こども園・幼稚園・保育所】&#10;有形固定資産減価償却率">
          <a:extLst>
            <a:ext uri="{FF2B5EF4-FFF2-40B4-BE49-F238E27FC236}">
              <a16:creationId xmlns:a16="http://schemas.microsoft.com/office/drawing/2014/main" id="{A421B7EB-6747-4F10-9391-F17822FB7352}"/>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3" name="n_4mainValue【認定こども園・幼稚園・保育所】&#10;有形固定資産減価償却率">
          <a:extLst>
            <a:ext uri="{FF2B5EF4-FFF2-40B4-BE49-F238E27FC236}">
              <a16:creationId xmlns:a16="http://schemas.microsoft.com/office/drawing/2014/main" id="{8915694E-F9C8-4854-AF9A-D2F4D5739F96}"/>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FE2B6CA2-A512-4CEA-940B-CCA2589E52C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A0F6DAAF-4E98-4FFF-8BA0-6DA54BEDD1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5F4FDDB7-E75B-4E5E-BE83-136195203E1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5521EFE9-6D5F-48D3-A521-C8AF26215D7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703C9296-C8E1-41B3-A598-2D2C8A7F471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A1BDC1CE-3EB5-47B3-8C31-7F885C89326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5FD6F0F2-F7A0-49D8-9A35-5E81185BA2A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47B7156A-D49F-461F-874A-061F7ACF9D7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B7C8725E-B353-4FBA-AE8C-C5FA82373E0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C9C68A8-72D5-494A-BC11-CC6C8C74C83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809AB980-2C0A-4306-ADA2-509DC5626E8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5E745276-E76F-4E59-A2AE-65C8AEADEE1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6A66C811-368E-4D48-BE0E-9AFA285F7DA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B3CCD381-A61F-43A1-9FC6-A4340B077AA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45197A41-DD16-4565-9905-F46928F71FB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C9364E1F-69B1-4E61-A737-8A555D65FE4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D374FD8B-BF6D-4692-B9AC-D87ED4F1781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59A310E9-0763-4BF8-B795-E0FA386A9FF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87BEC2B7-2583-4DC6-B281-149FFF2DEA3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BC26CDA7-80C5-407B-9C0D-6269E1409E2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B1A417E3-E187-4C68-991F-6FBD0DAF7A0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441768D4-2541-4740-9B8D-78ABA92E4E2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90EB394E-687E-434E-95BB-44137E38B8D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477" name="直線コネクタ 476">
          <a:extLst>
            <a:ext uri="{FF2B5EF4-FFF2-40B4-BE49-F238E27FC236}">
              <a16:creationId xmlns:a16="http://schemas.microsoft.com/office/drawing/2014/main" id="{3A12DD95-C186-4719-8941-8F03DDFB8BD6}"/>
            </a:ext>
          </a:extLst>
        </xdr:cNvPr>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671B010E-93D3-4D73-818C-4662D983FF60}"/>
            </a:ext>
          </a:extLst>
        </xdr:cNvPr>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79" name="直線コネクタ 478">
          <a:extLst>
            <a:ext uri="{FF2B5EF4-FFF2-40B4-BE49-F238E27FC236}">
              <a16:creationId xmlns:a16="http://schemas.microsoft.com/office/drawing/2014/main" id="{55B04923-81BD-4C51-9D96-A6E946B7759C}"/>
            </a:ext>
          </a:extLst>
        </xdr:cNvPr>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A1A40E23-9499-4FF0-A758-B209D275DB1F}"/>
            </a:ext>
          </a:extLst>
        </xdr:cNvPr>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481" name="直線コネクタ 480">
          <a:extLst>
            <a:ext uri="{FF2B5EF4-FFF2-40B4-BE49-F238E27FC236}">
              <a16:creationId xmlns:a16="http://schemas.microsoft.com/office/drawing/2014/main" id="{AFCD7AA2-EECB-4E89-ACED-D1594F597CC9}"/>
            </a:ext>
          </a:extLst>
        </xdr:cNvPr>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83329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A082E1A9-FEE2-472E-9453-7173E382F744}"/>
            </a:ext>
          </a:extLst>
        </xdr:cNvPr>
        <xdr:cNvSpPr txBox="1"/>
      </xdr:nvSpPr>
      <xdr:spPr>
        <a:xfrm>
          <a:off x="22199600" y="6769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483" name="フローチャート: 判断 482">
          <a:extLst>
            <a:ext uri="{FF2B5EF4-FFF2-40B4-BE49-F238E27FC236}">
              <a16:creationId xmlns:a16="http://schemas.microsoft.com/office/drawing/2014/main" id="{8ED91E67-754A-48EC-83A9-6BD1DAA69D4D}"/>
            </a:ext>
          </a:extLst>
        </xdr:cNvPr>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484" name="フローチャート: 判断 483">
          <a:extLst>
            <a:ext uri="{FF2B5EF4-FFF2-40B4-BE49-F238E27FC236}">
              <a16:creationId xmlns:a16="http://schemas.microsoft.com/office/drawing/2014/main" id="{458EBA5A-CF21-4C86-B082-B016635D2F18}"/>
            </a:ext>
          </a:extLst>
        </xdr:cNvPr>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485" name="フローチャート: 判断 484">
          <a:extLst>
            <a:ext uri="{FF2B5EF4-FFF2-40B4-BE49-F238E27FC236}">
              <a16:creationId xmlns:a16="http://schemas.microsoft.com/office/drawing/2014/main" id="{29F22631-4446-4C7C-8CCB-AA2574DA171C}"/>
            </a:ext>
          </a:extLst>
        </xdr:cNvPr>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126746</xdr:rowOff>
    </xdr:from>
    <xdr:to>
      <xdr:col>102</xdr:col>
      <xdr:colOff>165100</xdr:colOff>
      <xdr:row>41</xdr:row>
      <xdr:rowOff>56896</xdr:rowOff>
    </xdr:to>
    <xdr:sp macro="" textlink="">
      <xdr:nvSpPr>
        <xdr:cNvPr id="486" name="フローチャート: 判断 485">
          <a:extLst>
            <a:ext uri="{FF2B5EF4-FFF2-40B4-BE49-F238E27FC236}">
              <a16:creationId xmlns:a16="http://schemas.microsoft.com/office/drawing/2014/main" id="{6E7918D0-CBF4-43D5-B52A-E5EA700333A3}"/>
            </a:ext>
          </a:extLst>
        </xdr:cNvPr>
        <xdr:cNvSpPr/>
      </xdr:nvSpPr>
      <xdr:spPr>
        <a:xfrm>
          <a:off x="19494500" y="698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129032</xdr:rowOff>
    </xdr:from>
    <xdr:to>
      <xdr:col>98</xdr:col>
      <xdr:colOff>38100</xdr:colOff>
      <xdr:row>41</xdr:row>
      <xdr:rowOff>59182</xdr:rowOff>
    </xdr:to>
    <xdr:sp macro="" textlink="">
      <xdr:nvSpPr>
        <xdr:cNvPr id="487" name="フローチャート: 判断 486">
          <a:extLst>
            <a:ext uri="{FF2B5EF4-FFF2-40B4-BE49-F238E27FC236}">
              <a16:creationId xmlns:a16="http://schemas.microsoft.com/office/drawing/2014/main" id="{FD85B3C6-7FF3-4844-A491-BCDD7863A45B}"/>
            </a:ext>
          </a:extLst>
        </xdr:cNvPr>
        <xdr:cNvSpPr/>
      </xdr:nvSpPr>
      <xdr:spPr>
        <a:xfrm>
          <a:off x="18605500" y="698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308C7CF-1B4C-4D78-BE03-94488B73A43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2BBDB19-E4D9-4874-9614-38B61E330A1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BFB68E9-8883-46F8-A2EF-A64785EC62C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BAAFC2B-EE50-43B9-A610-83FB42D4A14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D5AA459-D409-4B17-9702-E81A5C3CC4B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115316</xdr:rowOff>
    </xdr:from>
    <xdr:to>
      <xdr:col>116</xdr:col>
      <xdr:colOff>114300</xdr:colOff>
      <xdr:row>42</xdr:row>
      <xdr:rowOff>45466</xdr:rowOff>
    </xdr:to>
    <xdr:sp macro="" textlink="">
      <xdr:nvSpPr>
        <xdr:cNvPr id="493" name="楕円 492">
          <a:extLst>
            <a:ext uri="{FF2B5EF4-FFF2-40B4-BE49-F238E27FC236}">
              <a16:creationId xmlns:a16="http://schemas.microsoft.com/office/drawing/2014/main" id="{6563B3EE-155B-41ED-B15C-8DFEE4E6FD4E}"/>
            </a:ext>
          </a:extLst>
        </xdr:cNvPr>
        <xdr:cNvSpPr/>
      </xdr:nvSpPr>
      <xdr:spPr>
        <a:xfrm>
          <a:off x="22110700" y="714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30243</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40CFBCBB-9C00-41F9-80AD-AEC48962D4C2}"/>
            </a:ext>
          </a:extLst>
        </xdr:cNvPr>
        <xdr:cNvSpPr txBox="1"/>
      </xdr:nvSpPr>
      <xdr:spPr>
        <a:xfrm>
          <a:off x="22199600" y="705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116078</xdr:rowOff>
    </xdr:from>
    <xdr:to>
      <xdr:col>112</xdr:col>
      <xdr:colOff>38100</xdr:colOff>
      <xdr:row>42</xdr:row>
      <xdr:rowOff>46228</xdr:rowOff>
    </xdr:to>
    <xdr:sp macro="" textlink="">
      <xdr:nvSpPr>
        <xdr:cNvPr id="495" name="楕円 494">
          <a:extLst>
            <a:ext uri="{FF2B5EF4-FFF2-40B4-BE49-F238E27FC236}">
              <a16:creationId xmlns:a16="http://schemas.microsoft.com/office/drawing/2014/main" id="{9F08F0B8-4606-423F-9C06-4FC22EDC2DD6}"/>
            </a:ext>
          </a:extLst>
        </xdr:cNvPr>
        <xdr:cNvSpPr/>
      </xdr:nvSpPr>
      <xdr:spPr>
        <a:xfrm>
          <a:off x="21272500" y="71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166116</xdr:rowOff>
    </xdr:from>
    <xdr:to>
      <xdr:col>116</xdr:col>
      <xdr:colOff>63500</xdr:colOff>
      <xdr:row>41</xdr:row>
      <xdr:rowOff>166878</xdr:rowOff>
    </xdr:to>
    <xdr:cxnSp macro="">
      <xdr:nvCxnSpPr>
        <xdr:cNvPr id="496" name="直線コネクタ 495">
          <a:extLst>
            <a:ext uri="{FF2B5EF4-FFF2-40B4-BE49-F238E27FC236}">
              <a16:creationId xmlns:a16="http://schemas.microsoft.com/office/drawing/2014/main" id="{487546E0-5CAB-4008-81EE-9DFFDEF1233B}"/>
            </a:ext>
          </a:extLst>
        </xdr:cNvPr>
        <xdr:cNvCxnSpPr/>
      </xdr:nvCxnSpPr>
      <xdr:spPr>
        <a:xfrm flipV="1">
          <a:off x="21323300" y="719556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117602</xdr:rowOff>
    </xdr:from>
    <xdr:to>
      <xdr:col>107</xdr:col>
      <xdr:colOff>101600</xdr:colOff>
      <xdr:row>42</xdr:row>
      <xdr:rowOff>47752</xdr:rowOff>
    </xdr:to>
    <xdr:sp macro="" textlink="">
      <xdr:nvSpPr>
        <xdr:cNvPr id="497" name="楕円 496">
          <a:extLst>
            <a:ext uri="{FF2B5EF4-FFF2-40B4-BE49-F238E27FC236}">
              <a16:creationId xmlns:a16="http://schemas.microsoft.com/office/drawing/2014/main" id="{2B631860-9153-465E-A447-1B1CCA8C0520}"/>
            </a:ext>
          </a:extLst>
        </xdr:cNvPr>
        <xdr:cNvSpPr/>
      </xdr:nvSpPr>
      <xdr:spPr>
        <a:xfrm>
          <a:off x="20383500" y="714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166878</xdr:rowOff>
    </xdr:from>
    <xdr:to>
      <xdr:col>111</xdr:col>
      <xdr:colOff>177800</xdr:colOff>
      <xdr:row>41</xdr:row>
      <xdr:rowOff>168402</xdr:rowOff>
    </xdr:to>
    <xdr:cxnSp macro="">
      <xdr:nvCxnSpPr>
        <xdr:cNvPr id="498" name="直線コネクタ 497">
          <a:extLst>
            <a:ext uri="{FF2B5EF4-FFF2-40B4-BE49-F238E27FC236}">
              <a16:creationId xmlns:a16="http://schemas.microsoft.com/office/drawing/2014/main" id="{9B100272-0748-4CC3-9FF3-CE087B294B23}"/>
            </a:ext>
          </a:extLst>
        </xdr:cNvPr>
        <xdr:cNvCxnSpPr/>
      </xdr:nvCxnSpPr>
      <xdr:spPr>
        <a:xfrm flipV="1">
          <a:off x="20434300" y="71963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118364</xdr:rowOff>
    </xdr:from>
    <xdr:to>
      <xdr:col>102</xdr:col>
      <xdr:colOff>165100</xdr:colOff>
      <xdr:row>42</xdr:row>
      <xdr:rowOff>48514</xdr:rowOff>
    </xdr:to>
    <xdr:sp macro="" textlink="">
      <xdr:nvSpPr>
        <xdr:cNvPr id="499" name="楕円 498">
          <a:extLst>
            <a:ext uri="{FF2B5EF4-FFF2-40B4-BE49-F238E27FC236}">
              <a16:creationId xmlns:a16="http://schemas.microsoft.com/office/drawing/2014/main" id="{EA99E1F8-FE0C-40F4-9012-096773A25422}"/>
            </a:ext>
          </a:extLst>
        </xdr:cNvPr>
        <xdr:cNvSpPr/>
      </xdr:nvSpPr>
      <xdr:spPr>
        <a:xfrm>
          <a:off x="19494500" y="714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168402</xdr:rowOff>
    </xdr:from>
    <xdr:to>
      <xdr:col>107</xdr:col>
      <xdr:colOff>50800</xdr:colOff>
      <xdr:row>41</xdr:row>
      <xdr:rowOff>169164</xdr:rowOff>
    </xdr:to>
    <xdr:cxnSp macro="">
      <xdr:nvCxnSpPr>
        <xdr:cNvPr id="500" name="直線コネクタ 499">
          <a:extLst>
            <a:ext uri="{FF2B5EF4-FFF2-40B4-BE49-F238E27FC236}">
              <a16:creationId xmlns:a16="http://schemas.microsoft.com/office/drawing/2014/main" id="{999AAA67-206A-427B-A8E4-71CF5BE436F8}"/>
            </a:ext>
          </a:extLst>
        </xdr:cNvPr>
        <xdr:cNvCxnSpPr/>
      </xdr:nvCxnSpPr>
      <xdr:spPr>
        <a:xfrm flipV="1">
          <a:off x="19545300" y="719785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119126</xdr:rowOff>
    </xdr:from>
    <xdr:to>
      <xdr:col>98</xdr:col>
      <xdr:colOff>38100</xdr:colOff>
      <xdr:row>42</xdr:row>
      <xdr:rowOff>49276</xdr:rowOff>
    </xdr:to>
    <xdr:sp macro="" textlink="">
      <xdr:nvSpPr>
        <xdr:cNvPr id="501" name="楕円 500">
          <a:extLst>
            <a:ext uri="{FF2B5EF4-FFF2-40B4-BE49-F238E27FC236}">
              <a16:creationId xmlns:a16="http://schemas.microsoft.com/office/drawing/2014/main" id="{A99D1D69-D7E0-4274-B1D2-5F6571EB0144}"/>
            </a:ext>
          </a:extLst>
        </xdr:cNvPr>
        <xdr:cNvSpPr/>
      </xdr:nvSpPr>
      <xdr:spPr>
        <a:xfrm>
          <a:off x="18605500" y="71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169164</xdr:rowOff>
    </xdr:from>
    <xdr:to>
      <xdr:col>102</xdr:col>
      <xdr:colOff>114300</xdr:colOff>
      <xdr:row>41</xdr:row>
      <xdr:rowOff>169926</xdr:rowOff>
    </xdr:to>
    <xdr:cxnSp macro="">
      <xdr:nvCxnSpPr>
        <xdr:cNvPr id="502" name="直線コネクタ 501">
          <a:extLst>
            <a:ext uri="{FF2B5EF4-FFF2-40B4-BE49-F238E27FC236}">
              <a16:creationId xmlns:a16="http://schemas.microsoft.com/office/drawing/2014/main" id="{EE9F6328-33AE-4EEF-A5ED-B513CDD3B8E5}"/>
            </a:ext>
          </a:extLst>
        </xdr:cNvPr>
        <xdr:cNvCxnSpPr/>
      </xdr:nvCxnSpPr>
      <xdr:spPr>
        <a:xfrm flipV="1">
          <a:off x="18656300" y="719861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10939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F438C823-3BEC-4B8C-81DD-A6B476EAF3E6}"/>
            </a:ext>
          </a:extLst>
        </xdr:cNvPr>
        <xdr:cNvSpPr txBox="1"/>
      </xdr:nvSpPr>
      <xdr:spPr>
        <a:xfrm>
          <a:off x="21075727" y="669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21607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F5E05CC4-AA89-40C0-BD95-E253C3220161}"/>
            </a:ext>
          </a:extLst>
        </xdr:cNvPr>
        <xdr:cNvSpPr txBox="1"/>
      </xdr:nvSpPr>
      <xdr:spPr>
        <a:xfrm>
          <a:off x="20199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73423</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C3787506-453A-4179-AF22-15C206972F2F}"/>
            </a:ext>
          </a:extLst>
        </xdr:cNvPr>
        <xdr:cNvSpPr txBox="1"/>
      </xdr:nvSpPr>
      <xdr:spPr>
        <a:xfrm>
          <a:off x="19310427" y="675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75709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99BE988C-7C93-4274-82E7-72C793C8E76F}"/>
            </a:ext>
          </a:extLst>
        </xdr:cNvPr>
        <xdr:cNvSpPr txBox="1"/>
      </xdr:nvSpPr>
      <xdr:spPr>
        <a:xfrm>
          <a:off x="18421427" y="676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37355</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497A103-C237-47D0-8B05-30CB274E12FF}"/>
            </a:ext>
          </a:extLst>
        </xdr:cNvPr>
        <xdr:cNvSpPr txBox="1"/>
      </xdr:nvSpPr>
      <xdr:spPr>
        <a:xfrm>
          <a:off x="21075727" y="723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38879</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9528A816-3D26-40C2-8980-860F7F7BFE99}"/>
            </a:ext>
          </a:extLst>
        </xdr:cNvPr>
        <xdr:cNvSpPr txBox="1"/>
      </xdr:nvSpPr>
      <xdr:spPr>
        <a:xfrm>
          <a:off x="20199427" y="723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39641</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B488057B-D4E0-4AA0-9A8A-0B21E77C525E}"/>
            </a:ext>
          </a:extLst>
        </xdr:cNvPr>
        <xdr:cNvSpPr txBox="1"/>
      </xdr:nvSpPr>
      <xdr:spPr>
        <a:xfrm>
          <a:off x="19310427" y="724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40403</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603DB8F5-31FF-441F-98A0-80AE9F090958}"/>
            </a:ext>
          </a:extLst>
        </xdr:cNvPr>
        <xdr:cNvSpPr txBox="1"/>
      </xdr:nvSpPr>
      <xdr:spPr>
        <a:xfrm>
          <a:off x="18421427" y="724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3197B705-7DD7-4CE7-9D4E-58BCE2BA78C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A4BAF8A9-8971-4730-81E4-63739BCB8A9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1595F831-F558-489C-842C-6668399BD53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A597391B-5AD6-4EEE-B5AF-236F9286E7A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98458148-8B16-42AA-AA1B-9DBC9A0FF71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77D57C9F-ADEE-4742-8F20-5ADD090D7CD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EA66D249-167A-4173-AC6F-7F3F30FCF89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63B43D2E-E3BD-4888-868A-9C05A00D08D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B6B3A4E3-356C-450D-9F36-F2F7DAA97ED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93E7AC52-CF56-42FB-B659-0C622AA5D9E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BE2DC9E1-1960-43B9-83CB-C95552FC766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596E9B43-BAD5-4299-8280-488852E0D93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FB16BE37-CA11-4789-B0D1-5817237329D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814B0DC5-E129-4D3E-9914-9F2536385AC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2009FF3-627F-4806-A757-90006392084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E94255B7-7FC6-425F-B1B0-EF09F0F47F2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ED423999-37B6-42DE-BBED-5030F75CCC6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702B77C5-1153-4169-AECC-5D234483C5B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B10C68A0-EE0E-402D-9073-10A1A316ED6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1392FB48-5950-469F-876E-267239F3B27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39CEA865-DBB7-4832-8FA2-756DD835500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80A38390-0B74-42BB-AAE5-B1E4A7B5FB9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220DF085-A05C-452F-945F-03727F2D04D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19249283-C5DC-4D5A-95EE-BB4CAAD6BCE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35" name="直線コネクタ 534">
          <a:extLst>
            <a:ext uri="{FF2B5EF4-FFF2-40B4-BE49-F238E27FC236}">
              <a16:creationId xmlns:a16="http://schemas.microsoft.com/office/drawing/2014/main" id="{9D94352E-DED4-4705-8539-3A60C90D74DA}"/>
            </a:ext>
          </a:extLst>
        </xdr:cNvPr>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AC49252-0911-430F-BCD7-BCC88A42A954}"/>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37" name="直線コネクタ 536">
          <a:extLst>
            <a:ext uri="{FF2B5EF4-FFF2-40B4-BE49-F238E27FC236}">
              <a16:creationId xmlns:a16="http://schemas.microsoft.com/office/drawing/2014/main" id="{25D04498-CDB8-4FF6-924E-A84DDF313694}"/>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ABB8888B-5338-4400-B891-137C819E0051}"/>
            </a:ext>
          </a:extLst>
        </xdr:cNvPr>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39" name="直線コネクタ 538">
          <a:extLst>
            <a:ext uri="{FF2B5EF4-FFF2-40B4-BE49-F238E27FC236}">
              <a16:creationId xmlns:a16="http://schemas.microsoft.com/office/drawing/2014/main" id="{CA007470-A046-46F1-AA52-814FC8077B03}"/>
            </a:ext>
          </a:extLst>
        </xdr:cNvPr>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7BF2D241-B634-4F3A-BF0E-52CF4883D09E}"/>
            </a:ext>
          </a:extLst>
        </xdr:cNvPr>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1" name="フローチャート: 判断 540">
          <a:extLst>
            <a:ext uri="{FF2B5EF4-FFF2-40B4-BE49-F238E27FC236}">
              <a16:creationId xmlns:a16="http://schemas.microsoft.com/office/drawing/2014/main" id="{86D51AA2-A54C-474F-807C-1F6004EBB431}"/>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2" name="フローチャート: 判断 541">
          <a:extLst>
            <a:ext uri="{FF2B5EF4-FFF2-40B4-BE49-F238E27FC236}">
              <a16:creationId xmlns:a16="http://schemas.microsoft.com/office/drawing/2014/main" id="{051A46DA-C9D2-445B-A987-A1387BC0B1AB}"/>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3" name="フローチャート: 判断 542">
          <a:extLst>
            <a:ext uri="{FF2B5EF4-FFF2-40B4-BE49-F238E27FC236}">
              <a16:creationId xmlns:a16="http://schemas.microsoft.com/office/drawing/2014/main" id="{B6912778-4BB2-4B53-8DAB-D8E3D5A85AC5}"/>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33020</xdr:rowOff>
    </xdr:from>
    <xdr:to>
      <xdr:col>72</xdr:col>
      <xdr:colOff>38100</xdr:colOff>
      <xdr:row>60</xdr:row>
      <xdr:rowOff>134620</xdr:rowOff>
    </xdr:to>
    <xdr:sp macro="" textlink="">
      <xdr:nvSpPr>
        <xdr:cNvPr id="544" name="フローチャート: 判断 543">
          <a:extLst>
            <a:ext uri="{FF2B5EF4-FFF2-40B4-BE49-F238E27FC236}">
              <a16:creationId xmlns:a16="http://schemas.microsoft.com/office/drawing/2014/main" id="{5D65B95D-F268-42B6-B4E0-72F0CB5ED0BD}"/>
            </a:ext>
          </a:extLst>
        </xdr:cNvPr>
        <xdr:cNvSpPr/>
      </xdr:nvSpPr>
      <xdr:spPr>
        <a:xfrm>
          <a:off x="13652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545" name="フローチャート: 判断 544">
          <a:extLst>
            <a:ext uri="{FF2B5EF4-FFF2-40B4-BE49-F238E27FC236}">
              <a16:creationId xmlns:a16="http://schemas.microsoft.com/office/drawing/2014/main" id="{AD80E31B-1D91-4D95-B5FD-2519F8E803EC}"/>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65D8E02-823E-4D87-9C16-F8C300CBF41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08D4329-D489-4E54-B0E8-0124EF427BA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50A458B-0882-4095-B359-6AE39803672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18AF8D6-0263-4BF8-A1FE-20CA20C8E02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9CFC482-EB4E-4493-B936-54320299875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51" name="楕円 550">
          <a:extLst>
            <a:ext uri="{FF2B5EF4-FFF2-40B4-BE49-F238E27FC236}">
              <a16:creationId xmlns:a16="http://schemas.microsoft.com/office/drawing/2014/main" id="{51CA2C31-ADED-468D-81B3-5BB9E23CC793}"/>
            </a:ext>
          </a:extLst>
        </xdr:cNvPr>
        <xdr:cNvSpPr/>
      </xdr:nvSpPr>
      <xdr:spPr>
        <a:xfrm>
          <a:off x="16268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1BF3D36B-2C68-45BF-944D-6D4F8EC7469A}"/>
            </a:ext>
          </a:extLst>
        </xdr:cNvPr>
        <xdr:cNvSpPr txBox="1"/>
      </xdr:nvSpPr>
      <xdr:spPr>
        <a:xfrm>
          <a:off x="16357600"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151130</xdr:rowOff>
    </xdr:from>
    <xdr:to>
      <xdr:col>81</xdr:col>
      <xdr:colOff>101600</xdr:colOff>
      <xdr:row>60</xdr:row>
      <xdr:rowOff>81280</xdr:rowOff>
    </xdr:to>
    <xdr:sp macro="" textlink="">
      <xdr:nvSpPr>
        <xdr:cNvPr id="553" name="楕円 552">
          <a:extLst>
            <a:ext uri="{FF2B5EF4-FFF2-40B4-BE49-F238E27FC236}">
              <a16:creationId xmlns:a16="http://schemas.microsoft.com/office/drawing/2014/main" id="{83A34061-AF91-4AFE-BADE-68954EDAA507}"/>
            </a:ext>
          </a:extLst>
        </xdr:cNvPr>
        <xdr:cNvSpPr/>
      </xdr:nvSpPr>
      <xdr:spPr>
        <a:xfrm>
          <a:off x="15430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30480</xdr:rowOff>
    </xdr:from>
    <xdr:to>
      <xdr:col>85</xdr:col>
      <xdr:colOff>127000</xdr:colOff>
      <xdr:row>60</xdr:row>
      <xdr:rowOff>72390</xdr:rowOff>
    </xdr:to>
    <xdr:cxnSp macro="">
      <xdr:nvCxnSpPr>
        <xdr:cNvPr id="554" name="直線コネクタ 553">
          <a:extLst>
            <a:ext uri="{FF2B5EF4-FFF2-40B4-BE49-F238E27FC236}">
              <a16:creationId xmlns:a16="http://schemas.microsoft.com/office/drawing/2014/main" id="{93D376F7-A10A-4603-AFF2-0BFA4398244A}"/>
            </a:ext>
          </a:extLst>
        </xdr:cNvPr>
        <xdr:cNvCxnSpPr/>
      </xdr:nvCxnSpPr>
      <xdr:spPr>
        <a:xfrm>
          <a:off x="15481300" y="103174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103505</xdr:rowOff>
    </xdr:from>
    <xdr:to>
      <xdr:col>76</xdr:col>
      <xdr:colOff>165100</xdr:colOff>
      <xdr:row>60</xdr:row>
      <xdr:rowOff>33655</xdr:rowOff>
    </xdr:to>
    <xdr:sp macro="" textlink="">
      <xdr:nvSpPr>
        <xdr:cNvPr id="555" name="楕円 554">
          <a:extLst>
            <a:ext uri="{FF2B5EF4-FFF2-40B4-BE49-F238E27FC236}">
              <a16:creationId xmlns:a16="http://schemas.microsoft.com/office/drawing/2014/main" id="{7E3444F0-AEC2-471A-AA7C-498A3F64F55E}"/>
            </a:ext>
          </a:extLst>
        </xdr:cNvPr>
        <xdr:cNvSpPr/>
      </xdr:nvSpPr>
      <xdr:spPr>
        <a:xfrm>
          <a:off x="14541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154305</xdr:rowOff>
    </xdr:from>
    <xdr:to>
      <xdr:col>81</xdr:col>
      <xdr:colOff>50800</xdr:colOff>
      <xdr:row>60</xdr:row>
      <xdr:rowOff>30480</xdr:rowOff>
    </xdr:to>
    <xdr:cxnSp macro="">
      <xdr:nvCxnSpPr>
        <xdr:cNvPr id="556" name="直線コネクタ 555">
          <a:extLst>
            <a:ext uri="{FF2B5EF4-FFF2-40B4-BE49-F238E27FC236}">
              <a16:creationId xmlns:a16="http://schemas.microsoft.com/office/drawing/2014/main" id="{9FE0BC9F-A7DF-4219-B47C-EB93C7564F5B}"/>
            </a:ext>
          </a:extLst>
        </xdr:cNvPr>
        <xdr:cNvCxnSpPr/>
      </xdr:nvCxnSpPr>
      <xdr:spPr>
        <a:xfrm>
          <a:off x="14592300" y="102698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65405</xdr:rowOff>
    </xdr:from>
    <xdr:to>
      <xdr:col>72</xdr:col>
      <xdr:colOff>38100</xdr:colOff>
      <xdr:row>59</xdr:row>
      <xdr:rowOff>167005</xdr:rowOff>
    </xdr:to>
    <xdr:sp macro="" textlink="">
      <xdr:nvSpPr>
        <xdr:cNvPr id="557" name="楕円 556">
          <a:extLst>
            <a:ext uri="{FF2B5EF4-FFF2-40B4-BE49-F238E27FC236}">
              <a16:creationId xmlns:a16="http://schemas.microsoft.com/office/drawing/2014/main" id="{5956D033-925C-4C56-B64B-1978EEC517AC}"/>
            </a:ext>
          </a:extLst>
        </xdr:cNvPr>
        <xdr:cNvSpPr/>
      </xdr:nvSpPr>
      <xdr:spPr>
        <a:xfrm>
          <a:off x="13652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116205</xdr:rowOff>
    </xdr:from>
    <xdr:to>
      <xdr:col>76</xdr:col>
      <xdr:colOff>114300</xdr:colOff>
      <xdr:row>59</xdr:row>
      <xdr:rowOff>154305</xdr:rowOff>
    </xdr:to>
    <xdr:cxnSp macro="">
      <xdr:nvCxnSpPr>
        <xdr:cNvPr id="558" name="直線コネクタ 557">
          <a:extLst>
            <a:ext uri="{FF2B5EF4-FFF2-40B4-BE49-F238E27FC236}">
              <a16:creationId xmlns:a16="http://schemas.microsoft.com/office/drawing/2014/main" id="{A2BC10B2-6B9F-4D5F-841A-0651FA81BF76}"/>
            </a:ext>
          </a:extLst>
        </xdr:cNvPr>
        <xdr:cNvCxnSpPr/>
      </xdr:nvCxnSpPr>
      <xdr:spPr>
        <a:xfrm>
          <a:off x="13703300" y="102317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19685</xdr:rowOff>
    </xdr:from>
    <xdr:to>
      <xdr:col>67</xdr:col>
      <xdr:colOff>101600</xdr:colOff>
      <xdr:row>59</xdr:row>
      <xdr:rowOff>121285</xdr:rowOff>
    </xdr:to>
    <xdr:sp macro="" textlink="">
      <xdr:nvSpPr>
        <xdr:cNvPr id="559" name="楕円 558">
          <a:extLst>
            <a:ext uri="{FF2B5EF4-FFF2-40B4-BE49-F238E27FC236}">
              <a16:creationId xmlns:a16="http://schemas.microsoft.com/office/drawing/2014/main" id="{A14C45D3-A7D6-481A-BA19-E82F9C0C711D}"/>
            </a:ext>
          </a:extLst>
        </xdr:cNvPr>
        <xdr:cNvSpPr/>
      </xdr:nvSpPr>
      <xdr:spPr>
        <a:xfrm>
          <a:off x="12763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70485</xdr:rowOff>
    </xdr:from>
    <xdr:to>
      <xdr:col>71</xdr:col>
      <xdr:colOff>177800</xdr:colOff>
      <xdr:row>59</xdr:row>
      <xdr:rowOff>116205</xdr:rowOff>
    </xdr:to>
    <xdr:cxnSp macro="">
      <xdr:nvCxnSpPr>
        <xdr:cNvPr id="560" name="直線コネクタ 559">
          <a:extLst>
            <a:ext uri="{FF2B5EF4-FFF2-40B4-BE49-F238E27FC236}">
              <a16:creationId xmlns:a16="http://schemas.microsoft.com/office/drawing/2014/main" id="{3C46867E-43C7-48C4-89A7-7EE27502B082}"/>
            </a:ext>
          </a:extLst>
        </xdr:cNvPr>
        <xdr:cNvCxnSpPr/>
      </xdr:nvCxnSpPr>
      <xdr:spPr>
        <a:xfrm>
          <a:off x="12814300" y="101860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561" name="n_1aveValue【学校施設】&#10;有形固定資産減価償却率">
          <a:extLst>
            <a:ext uri="{FF2B5EF4-FFF2-40B4-BE49-F238E27FC236}">
              <a16:creationId xmlns:a16="http://schemas.microsoft.com/office/drawing/2014/main" id="{92BC06A1-E051-44C3-8D18-89EF97B764A4}"/>
            </a:ext>
          </a:extLst>
        </xdr:cNvPr>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62" name="n_2aveValue【学校施設】&#10;有形固定資産減価償却率">
          <a:extLst>
            <a:ext uri="{FF2B5EF4-FFF2-40B4-BE49-F238E27FC236}">
              <a16:creationId xmlns:a16="http://schemas.microsoft.com/office/drawing/2014/main" id="{88B0A084-56ED-431F-92DF-A3DA6D700420}"/>
            </a:ext>
          </a:extLst>
        </xdr:cNvPr>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125747</xdr:rowOff>
    </xdr:from>
    <xdr:ext cx="405111" cy="259045"/>
    <xdr:sp macro="" textlink="">
      <xdr:nvSpPr>
        <xdr:cNvPr id="563" name="n_3aveValue【学校施設】&#10;有形固定資産減価償却率">
          <a:extLst>
            <a:ext uri="{FF2B5EF4-FFF2-40B4-BE49-F238E27FC236}">
              <a16:creationId xmlns:a16="http://schemas.microsoft.com/office/drawing/2014/main" id="{7CA44D9D-31A5-4188-8576-AF69E94DE778}"/>
            </a:ext>
          </a:extLst>
        </xdr:cNvPr>
        <xdr:cNvSpPr txBox="1"/>
      </xdr:nvSpPr>
      <xdr:spPr>
        <a:xfrm>
          <a:off x="13500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140987</xdr:rowOff>
    </xdr:from>
    <xdr:ext cx="405111" cy="259045"/>
    <xdr:sp macro="" textlink="">
      <xdr:nvSpPr>
        <xdr:cNvPr id="564" name="n_4aveValue【学校施設】&#10;有形固定資産減価償却率">
          <a:extLst>
            <a:ext uri="{FF2B5EF4-FFF2-40B4-BE49-F238E27FC236}">
              <a16:creationId xmlns:a16="http://schemas.microsoft.com/office/drawing/2014/main" id="{CE031776-CEC7-41D1-AE82-D2D5665BD427}"/>
            </a:ext>
          </a:extLst>
        </xdr:cNvPr>
        <xdr:cNvSpPr txBox="1"/>
      </xdr:nvSpPr>
      <xdr:spPr>
        <a:xfrm>
          <a:off x="12611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97807</xdr:rowOff>
    </xdr:from>
    <xdr:ext cx="405111" cy="259045"/>
    <xdr:sp macro="" textlink="">
      <xdr:nvSpPr>
        <xdr:cNvPr id="565" name="n_1mainValue【学校施設】&#10;有形固定資産減価償却率">
          <a:extLst>
            <a:ext uri="{FF2B5EF4-FFF2-40B4-BE49-F238E27FC236}">
              <a16:creationId xmlns:a16="http://schemas.microsoft.com/office/drawing/2014/main" id="{A84C9D56-C083-44FD-AA19-14BA333ECAAD}"/>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566" name="n_2mainValue【学校施設】&#10;有形固定資産減価償却率">
          <a:extLst>
            <a:ext uri="{FF2B5EF4-FFF2-40B4-BE49-F238E27FC236}">
              <a16:creationId xmlns:a16="http://schemas.microsoft.com/office/drawing/2014/main" id="{DEEBA658-4CDA-4D77-B5DA-FD1AF5E0DDAB}"/>
            </a:ext>
          </a:extLst>
        </xdr:cNvPr>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12082</xdr:rowOff>
    </xdr:from>
    <xdr:ext cx="405111" cy="259045"/>
    <xdr:sp macro="" textlink="">
      <xdr:nvSpPr>
        <xdr:cNvPr id="567" name="n_3mainValue【学校施設】&#10;有形固定資産減価償却率">
          <a:extLst>
            <a:ext uri="{FF2B5EF4-FFF2-40B4-BE49-F238E27FC236}">
              <a16:creationId xmlns:a16="http://schemas.microsoft.com/office/drawing/2014/main" id="{12CFB63A-D9C1-4829-BC63-3716FB4B1DDB}"/>
            </a:ext>
          </a:extLst>
        </xdr:cNvPr>
        <xdr:cNvSpPr txBox="1"/>
      </xdr:nvSpPr>
      <xdr:spPr>
        <a:xfrm>
          <a:off x="13500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137812</xdr:rowOff>
    </xdr:from>
    <xdr:ext cx="405111" cy="259045"/>
    <xdr:sp macro="" textlink="">
      <xdr:nvSpPr>
        <xdr:cNvPr id="568" name="n_4mainValue【学校施設】&#10;有形固定資産減価償却率">
          <a:extLst>
            <a:ext uri="{FF2B5EF4-FFF2-40B4-BE49-F238E27FC236}">
              <a16:creationId xmlns:a16="http://schemas.microsoft.com/office/drawing/2014/main" id="{A97130A0-B1C9-4CA7-9DD5-9B70ECC1AF91}"/>
            </a:ext>
          </a:extLst>
        </xdr:cNvPr>
        <xdr:cNvSpPr txBox="1"/>
      </xdr:nvSpPr>
      <xdr:spPr>
        <a:xfrm>
          <a:off x="12611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B250C8B3-4763-40E8-9B9B-0613C4EFE29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4DA2B6E6-A35C-4613-A5E0-584290180DD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3D6B64CE-EAD0-4EBC-BEE4-9031F43F637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99B81A10-A56B-4251-9D31-EB57F329D61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B465AA37-A1A1-4961-B79A-56C7CD92FD1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302F013F-05E6-49A8-A2D8-74F30B245F8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DF5EDD88-5B47-46DB-B6E3-1CCF9D5C158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AF824897-EE4B-4726-8EF6-A013EB3CFDD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9882F837-6341-45EB-8466-30B816C9EBF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FB0E3FF4-4A16-4D26-A078-A58E4CC8AAD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B31CCCA-D4C0-4817-BADB-24516830F04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7EEBEA25-069F-420F-9311-35C345538AF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317791ED-93EC-42E1-AF4D-7DB95C29F37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FB64B050-54EF-4BAF-AD89-BD4FD538664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AE63EBFC-8F25-43A3-BDD9-581A6041390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2C59FA08-2FA4-484D-BC31-9E30CF386928}"/>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18F04619-ED72-421F-B0BA-67367AACEAF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8404FF7D-C086-4994-B934-2E6C55CD1045}"/>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2AA16B7F-0B74-42B5-8EBC-4E84870797A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5846A582-0C29-4FC9-8927-98B247AF30CD}"/>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42ADFC1E-1B1C-4F08-8D27-0A737296141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AF571147-2584-462E-87F2-ADB07F9D555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9A13D533-D762-4417-9E39-96CC3DD4133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92" name="直線コネクタ 591">
          <a:extLst>
            <a:ext uri="{FF2B5EF4-FFF2-40B4-BE49-F238E27FC236}">
              <a16:creationId xmlns:a16="http://schemas.microsoft.com/office/drawing/2014/main" id="{F0FF66F4-C09B-4A2C-A171-3C3547E6AB53}"/>
            </a:ext>
          </a:extLst>
        </xdr:cNvPr>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93" name="【学校施設】&#10;一人当たり面積最小値テキスト">
          <a:extLst>
            <a:ext uri="{FF2B5EF4-FFF2-40B4-BE49-F238E27FC236}">
              <a16:creationId xmlns:a16="http://schemas.microsoft.com/office/drawing/2014/main" id="{61BEDEBA-7BAB-4FE6-B70C-E73BB91818CE}"/>
            </a:ext>
          </a:extLst>
        </xdr:cNvPr>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94" name="直線コネクタ 593">
          <a:extLst>
            <a:ext uri="{FF2B5EF4-FFF2-40B4-BE49-F238E27FC236}">
              <a16:creationId xmlns:a16="http://schemas.microsoft.com/office/drawing/2014/main" id="{AF8B035C-D19A-40CB-9ED1-71301A32326E}"/>
            </a:ext>
          </a:extLst>
        </xdr:cNvPr>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95" name="【学校施設】&#10;一人当たり面積最大値テキスト">
          <a:extLst>
            <a:ext uri="{FF2B5EF4-FFF2-40B4-BE49-F238E27FC236}">
              <a16:creationId xmlns:a16="http://schemas.microsoft.com/office/drawing/2014/main" id="{1B627436-5B1E-4803-A5D3-8B00C7F65359}"/>
            </a:ext>
          </a:extLst>
        </xdr:cNvPr>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96" name="直線コネクタ 595">
          <a:extLst>
            <a:ext uri="{FF2B5EF4-FFF2-40B4-BE49-F238E27FC236}">
              <a16:creationId xmlns:a16="http://schemas.microsoft.com/office/drawing/2014/main" id="{726DA688-4EEC-4FAE-B653-63FC6D33D619}"/>
            </a:ext>
          </a:extLst>
        </xdr:cNvPr>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597" name="【学校施設】&#10;一人当たり面積平均値テキスト">
          <a:extLst>
            <a:ext uri="{FF2B5EF4-FFF2-40B4-BE49-F238E27FC236}">
              <a16:creationId xmlns:a16="http://schemas.microsoft.com/office/drawing/2014/main" id="{56B939C4-3894-4433-A628-2D480F20888C}"/>
            </a:ext>
          </a:extLst>
        </xdr:cNvPr>
        <xdr:cNvSpPr txBox="1"/>
      </xdr:nvSpPr>
      <xdr:spPr>
        <a:xfrm>
          <a:off x="22199600" y="1058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98" name="フローチャート: 判断 597">
          <a:extLst>
            <a:ext uri="{FF2B5EF4-FFF2-40B4-BE49-F238E27FC236}">
              <a16:creationId xmlns:a16="http://schemas.microsoft.com/office/drawing/2014/main" id="{56F51194-81FA-4EF6-994C-D3C607CFC992}"/>
            </a:ext>
          </a:extLst>
        </xdr:cNvPr>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99" name="フローチャート: 判断 598">
          <a:extLst>
            <a:ext uri="{FF2B5EF4-FFF2-40B4-BE49-F238E27FC236}">
              <a16:creationId xmlns:a16="http://schemas.microsoft.com/office/drawing/2014/main" id="{793731C0-44B1-4384-AED4-E310CD7F8791}"/>
            </a:ext>
          </a:extLst>
        </xdr:cNvPr>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600" name="フローチャート: 判断 599">
          <a:extLst>
            <a:ext uri="{FF2B5EF4-FFF2-40B4-BE49-F238E27FC236}">
              <a16:creationId xmlns:a16="http://schemas.microsoft.com/office/drawing/2014/main" id="{91D013AB-5C28-41FA-A476-A40794BAB18A}"/>
            </a:ext>
          </a:extLst>
        </xdr:cNvPr>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148768</xdr:rowOff>
    </xdr:from>
    <xdr:to>
      <xdr:col>102</xdr:col>
      <xdr:colOff>165100</xdr:colOff>
      <xdr:row>63</xdr:row>
      <xdr:rowOff>78918</xdr:rowOff>
    </xdr:to>
    <xdr:sp macro="" textlink="">
      <xdr:nvSpPr>
        <xdr:cNvPr id="601" name="フローチャート: 判断 600">
          <a:extLst>
            <a:ext uri="{FF2B5EF4-FFF2-40B4-BE49-F238E27FC236}">
              <a16:creationId xmlns:a16="http://schemas.microsoft.com/office/drawing/2014/main" id="{5585F7A1-022A-489E-A459-2D2DC59E7AAF}"/>
            </a:ext>
          </a:extLst>
        </xdr:cNvPr>
        <xdr:cNvSpPr/>
      </xdr:nvSpPr>
      <xdr:spPr>
        <a:xfrm>
          <a:off x="19494500" y="107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153797</xdr:rowOff>
    </xdr:from>
    <xdr:to>
      <xdr:col>98</xdr:col>
      <xdr:colOff>38100</xdr:colOff>
      <xdr:row>63</xdr:row>
      <xdr:rowOff>83947</xdr:rowOff>
    </xdr:to>
    <xdr:sp macro="" textlink="">
      <xdr:nvSpPr>
        <xdr:cNvPr id="602" name="フローチャート: 判断 601">
          <a:extLst>
            <a:ext uri="{FF2B5EF4-FFF2-40B4-BE49-F238E27FC236}">
              <a16:creationId xmlns:a16="http://schemas.microsoft.com/office/drawing/2014/main" id="{65BE54E5-DB14-4FB2-8C75-C9113D677224}"/>
            </a:ext>
          </a:extLst>
        </xdr:cNvPr>
        <xdr:cNvSpPr/>
      </xdr:nvSpPr>
      <xdr:spPr>
        <a:xfrm>
          <a:off x="18605500" y="1078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6474932-B516-4837-BFCA-13B8067E72A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7B8D8BF-DDF1-4F32-BD13-C422F70295E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9EC3AC8-935E-463D-BE1F-FDCF2B164BE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7AA8F2F-0E8B-40D5-B842-7EEC436EA17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6385127-4293-4AC4-80B9-DAB7E594355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9931</xdr:rowOff>
    </xdr:from>
    <xdr:to>
      <xdr:col>116</xdr:col>
      <xdr:colOff>114300</xdr:colOff>
      <xdr:row>63</xdr:row>
      <xdr:rowOff>111531</xdr:rowOff>
    </xdr:to>
    <xdr:sp macro="" textlink="">
      <xdr:nvSpPr>
        <xdr:cNvPr id="608" name="楕円 607">
          <a:extLst>
            <a:ext uri="{FF2B5EF4-FFF2-40B4-BE49-F238E27FC236}">
              <a16:creationId xmlns:a16="http://schemas.microsoft.com/office/drawing/2014/main" id="{790E8930-ECD6-45D5-BB0B-BF65B1A2D611}"/>
            </a:ext>
          </a:extLst>
        </xdr:cNvPr>
        <xdr:cNvSpPr/>
      </xdr:nvSpPr>
      <xdr:spPr>
        <a:xfrm>
          <a:off x="22110700" y="1081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96308</xdr:rowOff>
    </xdr:from>
    <xdr:ext cx="469744" cy="259045"/>
    <xdr:sp macro="" textlink="">
      <xdr:nvSpPr>
        <xdr:cNvPr id="609" name="【学校施設】&#10;一人当たり面積該当値テキスト">
          <a:extLst>
            <a:ext uri="{FF2B5EF4-FFF2-40B4-BE49-F238E27FC236}">
              <a16:creationId xmlns:a16="http://schemas.microsoft.com/office/drawing/2014/main" id="{174B7209-7CEE-4BC3-85B3-6405858245EA}"/>
            </a:ext>
          </a:extLst>
        </xdr:cNvPr>
        <xdr:cNvSpPr txBox="1"/>
      </xdr:nvSpPr>
      <xdr:spPr>
        <a:xfrm>
          <a:off x="22199600" y="1072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610" name="楕円 609">
          <a:extLst>
            <a:ext uri="{FF2B5EF4-FFF2-40B4-BE49-F238E27FC236}">
              <a16:creationId xmlns:a16="http://schemas.microsoft.com/office/drawing/2014/main" id="{D64B3D34-17DA-4CAE-82FA-6CDCCCBA7DCC}"/>
            </a:ext>
          </a:extLst>
        </xdr:cNvPr>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60731</xdr:rowOff>
    </xdr:from>
    <xdr:to>
      <xdr:col>116</xdr:col>
      <xdr:colOff>63500</xdr:colOff>
      <xdr:row>63</xdr:row>
      <xdr:rowOff>66294</xdr:rowOff>
    </xdr:to>
    <xdr:cxnSp macro="">
      <xdr:nvCxnSpPr>
        <xdr:cNvPr id="611" name="直線コネクタ 610">
          <a:extLst>
            <a:ext uri="{FF2B5EF4-FFF2-40B4-BE49-F238E27FC236}">
              <a16:creationId xmlns:a16="http://schemas.microsoft.com/office/drawing/2014/main" id="{B005CDE5-4FA3-4EEB-B3A9-F7068D495682}"/>
            </a:ext>
          </a:extLst>
        </xdr:cNvPr>
        <xdr:cNvCxnSpPr/>
      </xdr:nvCxnSpPr>
      <xdr:spPr>
        <a:xfrm flipV="1">
          <a:off x="21323300" y="10862081"/>
          <a:ext cx="8382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19914</xdr:rowOff>
    </xdr:from>
    <xdr:to>
      <xdr:col>107</xdr:col>
      <xdr:colOff>101600</xdr:colOff>
      <xdr:row>63</xdr:row>
      <xdr:rowOff>121514</xdr:rowOff>
    </xdr:to>
    <xdr:sp macro="" textlink="">
      <xdr:nvSpPr>
        <xdr:cNvPr id="612" name="楕円 611">
          <a:extLst>
            <a:ext uri="{FF2B5EF4-FFF2-40B4-BE49-F238E27FC236}">
              <a16:creationId xmlns:a16="http://schemas.microsoft.com/office/drawing/2014/main" id="{FBB1FC6C-4EA9-420A-9477-B0D7B376E327}"/>
            </a:ext>
          </a:extLst>
        </xdr:cNvPr>
        <xdr:cNvSpPr/>
      </xdr:nvSpPr>
      <xdr:spPr>
        <a:xfrm>
          <a:off x="20383500" y="108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66294</xdr:rowOff>
    </xdr:from>
    <xdr:to>
      <xdr:col>111</xdr:col>
      <xdr:colOff>177800</xdr:colOff>
      <xdr:row>63</xdr:row>
      <xdr:rowOff>70714</xdr:rowOff>
    </xdr:to>
    <xdr:cxnSp macro="">
      <xdr:nvCxnSpPr>
        <xdr:cNvPr id="613" name="直線コネクタ 612">
          <a:extLst>
            <a:ext uri="{FF2B5EF4-FFF2-40B4-BE49-F238E27FC236}">
              <a16:creationId xmlns:a16="http://schemas.microsoft.com/office/drawing/2014/main" id="{C5C7D360-88D0-401C-AED8-1AE314284BA5}"/>
            </a:ext>
          </a:extLst>
        </xdr:cNvPr>
        <xdr:cNvCxnSpPr/>
      </xdr:nvCxnSpPr>
      <xdr:spPr>
        <a:xfrm flipV="1">
          <a:off x="20434300" y="10867644"/>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23571</xdr:rowOff>
    </xdr:from>
    <xdr:to>
      <xdr:col>102</xdr:col>
      <xdr:colOff>165100</xdr:colOff>
      <xdr:row>63</xdr:row>
      <xdr:rowOff>125171</xdr:rowOff>
    </xdr:to>
    <xdr:sp macro="" textlink="">
      <xdr:nvSpPr>
        <xdr:cNvPr id="614" name="楕円 613">
          <a:extLst>
            <a:ext uri="{FF2B5EF4-FFF2-40B4-BE49-F238E27FC236}">
              <a16:creationId xmlns:a16="http://schemas.microsoft.com/office/drawing/2014/main" id="{F0EC888B-765E-4AF7-8029-F8AB6B08012C}"/>
            </a:ext>
          </a:extLst>
        </xdr:cNvPr>
        <xdr:cNvSpPr/>
      </xdr:nvSpPr>
      <xdr:spPr>
        <a:xfrm>
          <a:off x="19494500" y="1082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70714</xdr:rowOff>
    </xdr:from>
    <xdr:to>
      <xdr:col>107</xdr:col>
      <xdr:colOff>50800</xdr:colOff>
      <xdr:row>63</xdr:row>
      <xdr:rowOff>74371</xdr:rowOff>
    </xdr:to>
    <xdr:cxnSp macro="">
      <xdr:nvCxnSpPr>
        <xdr:cNvPr id="615" name="直線コネクタ 614">
          <a:extLst>
            <a:ext uri="{FF2B5EF4-FFF2-40B4-BE49-F238E27FC236}">
              <a16:creationId xmlns:a16="http://schemas.microsoft.com/office/drawing/2014/main" id="{F4E4BFD9-DF11-471E-B3D3-F375FBF4EDF7}"/>
            </a:ext>
          </a:extLst>
        </xdr:cNvPr>
        <xdr:cNvCxnSpPr/>
      </xdr:nvCxnSpPr>
      <xdr:spPr>
        <a:xfrm flipV="1">
          <a:off x="19545300" y="1087206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27077</xdr:rowOff>
    </xdr:from>
    <xdr:to>
      <xdr:col>98</xdr:col>
      <xdr:colOff>38100</xdr:colOff>
      <xdr:row>63</xdr:row>
      <xdr:rowOff>128677</xdr:rowOff>
    </xdr:to>
    <xdr:sp macro="" textlink="">
      <xdr:nvSpPr>
        <xdr:cNvPr id="616" name="楕円 615">
          <a:extLst>
            <a:ext uri="{FF2B5EF4-FFF2-40B4-BE49-F238E27FC236}">
              <a16:creationId xmlns:a16="http://schemas.microsoft.com/office/drawing/2014/main" id="{F7E2A6C5-3F4E-48A0-81BF-A5CC2FDCCB85}"/>
            </a:ext>
          </a:extLst>
        </xdr:cNvPr>
        <xdr:cNvSpPr/>
      </xdr:nvSpPr>
      <xdr:spPr>
        <a:xfrm>
          <a:off x="18605500" y="108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74371</xdr:rowOff>
    </xdr:from>
    <xdr:to>
      <xdr:col>102</xdr:col>
      <xdr:colOff>114300</xdr:colOff>
      <xdr:row>63</xdr:row>
      <xdr:rowOff>77877</xdr:rowOff>
    </xdr:to>
    <xdr:cxnSp macro="">
      <xdr:nvCxnSpPr>
        <xdr:cNvPr id="617" name="直線コネクタ 616">
          <a:extLst>
            <a:ext uri="{FF2B5EF4-FFF2-40B4-BE49-F238E27FC236}">
              <a16:creationId xmlns:a16="http://schemas.microsoft.com/office/drawing/2014/main" id="{EE333FAF-B090-48ED-8CF7-F49F244FF7AE}"/>
            </a:ext>
          </a:extLst>
        </xdr:cNvPr>
        <xdr:cNvCxnSpPr/>
      </xdr:nvCxnSpPr>
      <xdr:spPr>
        <a:xfrm flipV="1">
          <a:off x="18656300" y="10875721"/>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618" name="n_1aveValue【学校施設】&#10;一人当たり面積">
          <a:extLst>
            <a:ext uri="{FF2B5EF4-FFF2-40B4-BE49-F238E27FC236}">
              <a16:creationId xmlns:a16="http://schemas.microsoft.com/office/drawing/2014/main" id="{7200E45C-90DB-482D-8263-85E528D092E6}"/>
            </a:ext>
          </a:extLst>
        </xdr:cNvPr>
        <xdr:cNvSpPr txBox="1"/>
      </xdr:nvSpPr>
      <xdr:spPr>
        <a:xfrm>
          <a:off x="210757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619" name="n_2aveValue【学校施設】&#10;一人当たり面積">
          <a:extLst>
            <a:ext uri="{FF2B5EF4-FFF2-40B4-BE49-F238E27FC236}">
              <a16:creationId xmlns:a16="http://schemas.microsoft.com/office/drawing/2014/main" id="{946191B3-19A4-4BFA-A2BD-4D2FA34A897E}"/>
            </a:ext>
          </a:extLst>
        </xdr:cNvPr>
        <xdr:cNvSpPr txBox="1"/>
      </xdr:nvSpPr>
      <xdr:spPr>
        <a:xfrm>
          <a:off x="201994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95445</xdr:rowOff>
    </xdr:from>
    <xdr:ext cx="469744" cy="259045"/>
    <xdr:sp macro="" textlink="">
      <xdr:nvSpPr>
        <xdr:cNvPr id="620" name="n_3aveValue【学校施設】&#10;一人当たり面積">
          <a:extLst>
            <a:ext uri="{FF2B5EF4-FFF2-40B4-BE49-F238E27FC236}">
              <a16:creationId xmlns:a16="http://schemas.microsoft.com/office/drawing/2014/main" id="{8601D87D-3547-4293-A6CF-B45ED7EE3E4A}"/>
            </a:ext>
          </a:extLst>
        </xdr:cNvPr>
        <xdr:cNvSpPr txBox="1"/>
      </xdr:nvSpPr>
      <xdr:spPr>
        <a:xfrm>
          <a:off x="19310427" y="1055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100474</xdr:rowOff>
    </xdr:from>
    <xdr:ext cx="469744" cy="259045"/>
    <xdr:sp macro="" textlink="">
      <xdr:nvSpPr>
        <xdr:cNvPr id="621" name="n_4aveValue【学校施設】&#10;一人当たり面積">
          <a:extLst>
            <a:ext uri="{FF2B5EF4-FFF2-40B4-BE49-F238E27FC236}">
              <a16:creationId xmlns:a16="http://schemas.microsoft.com/office/drawing/2014/main" id="{BDE2F974-07A6-45F2-806F-E224EEA9D73F}"/>
            </a:ext>
          </a:extLst>
        </xdr:cNvPr>
        <xdr:cNvSpPr txBox="1"/>
      </xdr:nvSpPr>
      <xdr:spPr>
        <a:xfrm>
          <a:off x="18421427" y="1055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108221</xdr:rowOff>
    </xdr:from>
    <xdr:ext cx="469744" cy="259045"/>
    <xdr:sp macro="" textlink="">
      <xdr:nvSpPr>
        <xdr:cNvPr id="622" name="n_1mainValue【学校施設】&#10;一人当たり面積">
          <a:extLst>
            <a:ext uri="{FF2B5EF4-FFF2-40B4-BE49-F238E27FC236}">
              <a16:creationId xmlns:a16="http://schemas.microsoft.com/office/drawing/2014/main" id="{A745C304-F821-48B9-982E-349968A5AEA5}"/>
            </a:ext>
          </a:extLst>
        </xdr:cNvPr>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112641</xdr:rowOff>
    </xdr:from>
    <xdr:ext cx="469744" cy="259045"/>
    <xdr:sp macro="" textlink="">
      <xdr:nvSpPr>
        <xdr:cNvPr id="623" name="n_2mainValue【学校施設】&#10;一人当たり面積">
          <a:extLst>
            <a:ext uri="{FF2B5EF4-FFF2-40B4-BE49-F238E27FC236}">
              <a16:creationId xmlns:a16="http://schemas.microsoft.com/office/drawing/2014/main" id="{DB472D8A-16F3-4011-A75D-365F9D99EDDC}"/>
            </a:ext>
          </a:extLst>
        </xdr:cNvPr>
        <xdr:cNvSpPr txBox="1"/>
      </xdr:nvSpPr>
      <xdr:spPr>
        <a:xfrm>
          <a:off x="20199427" y="1091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116298</xdr:rowOff>
    </xdr:from>
    <xdr:ext cx="469744" cy="259045"/>
    <xdr:sp macro="" textlink="">
      <xdr:nvSpPr>
        <xdr:cNvPr id="624" name="n_3mainValue【学校施設】&#10;一人当たり面積">
          <a:extLst>
            <a:ext uri="{FF2B5EF4-FFF2-40B4-BE49-F238E27FC236}">
              <a16:creationId xmlns:a16="http://schemas.microsoft.com/office/drawing/2014/main" id="{C93D804D-AB34-4D97-A600-8EC873A51B8E}"/>
            </a:ext>
          </a:extLst>
        </xdr:cNvPr>
        <xdr:cNvSpPr txBox="1"/>
      </xdr:nvSpPr>
      <xdr:spPr>
        <a:xfrm>
          <a:off x="19310427" y="1091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119804</xdr:rowOff>
    </xdr:from>
    <xdr:ext cx="469744" cy="259045"/>
    <xdr:sp macro="" textlink="">
      <xdr:nvSpPr>
        <xdr:cNvPr id="625" name="n_4mainValue【学校施設】&#10;一人当たり面積">
          <a:extLst>
            <a:ext uri="{FF2B5EF4-FFF2-40B4-BE49-F238E27FC236}">
              <a16:creationId xmlns:a16="http://schemas.microsoft.com/office/drawing/2014/main" id="{F50CA3A9-192D-451B-A678-FA4357CB4F50}"/>
            </a:ext>
          </a:extLst>
        </xdr:cNvPr>
        <xdr:cNvSpPr txBox="1"/>
      </xdr:nvSpPr>
      <xdr:spPr>
        <a:xfrm>
          <a:off x="18421427" y="1092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CD004047-A1BA-4EB1-A166-A6DCEE37A87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7208F18B-0CA4-4DA3-95EA-76FB725E9B2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8E12182A-2AB9-4F6E-B3CF-C9E891E4853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6DC48608-9ED9-4060-8F4E-22C1EE5CF49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9EC28CB6-3437-4CB0-A7C2-BFF3045D039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D4A6B157-EB1F-430F-ADE2-EDAB86365CA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93E7C7AD-607F-4622-89DF-CB1618B856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C7454C90-E180-46BA-8CE5-209BB3BA92A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185FCA5C-4A6F-4D37-BB1D-4EEC5CB972E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AE04286D-1C71-4E6A-A727-2965F27A4BD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E9466E9B-D9C5-4407-A369-8F66E43CDB4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3AB5A0EC-2717-4044-BB0F-CAD4D875344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671D760E-0AE6-49BD-BF66-7A98100E9E3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7E600BE9-4DAB-4019-B2EE-F8F99775B14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739369F4-5175-481C-8A16-FFC5B14EFEE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C9EF6771-9906-439B-80D0-26457AE8CDC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6FA66F80-5FDE-476E-9C24-D479283ABE6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263C1DC6-CCE1-4E87-B70A-0E07FAA130B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8926FD91-23F2-40CD-9F01-01E529EC273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494DC691-47B7-45B6-9AE5-C14493D0665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B628D811-64D1-47BF-8EB2-9CBAF36DC84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262992A-2C3D-47B6-80DC-D2CD0EFD9C7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C9105F8E-7C36-4288-8E90-5003D314D98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AB875936-7E48-46F0-A33C-4203175A3FF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86</xdr:row>
      <xdr:rowOff>114300</xdr:rowOff>
    </xdr:to>
    <xdr:cxnSp macro="">
      <xdr:nvCxnSpPr>
        <xdr:cNvPr id="650" name="直線コネクタ 649">
          <a:extLst>
            <a:ext uri="{FF2B5EF4-FFF2-40B4-BE49-F238E27FC236}">
              <a16:creationId xmlns:a16="http://schemas.microsoft.com/office/drawing/2014/main" id="{54494CED-F045-4ACB-B45F-EEC64ABB8B7C}"/>
            </a:ext>
          </a:extLst>
        </xdr:cNvPr>
        <xdr:cNvCxnSpPr/>
      </xdr:nvCxnSpPr>
      <xdr:spPr>
        <a:xfrm flipV="1">
          <a:off x="16318864" y="1324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1" name="【児童館】&#10;有形固定資産減価償却率最小値テキスト">
          <a:extLst>
            <a:ext uri="{FF2B5EF4-FFF2-40B4-BE49-F238E27FC236}">
              <a16:creationId xmlns:a16="http://schemas.microsoft.com/office/drawing/2014/main" id="{CF4B682C-3989-4071-9870-939EF35D812B}"/>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a:extLst>
            <a:ext uri="{FF2B5EF4-FFF2-40B4-BE49-F238E27FC236}">
              <a16:creationId xmlns:a16="http://schemas.microsoft.com/office/drawing/2014/main" id="{D9CC7D7D-747C-4967-AA59-4D83C48787DC}"/>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653" name="【児童館】&#10;有形固定資産減価償却率最大値テキスト">
          <a:extLst>
            <a:ext uri="{FF2B5EF4-FFF2-40B4-BE49-F238E27FC236}">
              <a16:creationId xmlns:a16="http://schemas.microsoft.com/office/drawing/2014/main" id="{239C8B36-6F3E-44FE-B4B4-8E2015C05F5D}"/>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654" name="直線コネクタ 653">
          <a:extLst>
            <a:ext uri="{FF2B5EF4-FFF2-40B4-BE49-F238E27FC236}">
              <a16:creationId xmlns:a16="http://schemas.microsoft.com/office/drawing/2014/main" id="{1B3F0A04-52A5-43E0-8A67-8CE7607E0A23}"/>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141622</xdr:rowOff>
    </xdr:from>
    <xdr:ext cx="405111" cy="259045"/>
    <xdr:sp macro="" textlink="">
      <xdr:nvSpPr>
        <xdr:cNvPr id="655" name="【児童館】&#10;有形固定資産減価償却率平均値テキスト">
          <a:extLst>
            <a:ext uri="{FF2B5EF4-FFF2-40B4-BE49-F238E27FC236}">
              <a16:creationId xmlns:a16="http://schemas.microsoft.com/office/drawing/2014/main" id="{6ADD7AA3-A758-4B12-8DFD-25EEF7CE9C01}"/>
            </a:ext>
          </a:extLst>
        </xdr:cNvPr>
        <xdr:cNvSpPr txBox="1"/>
      </xdr:nvSpPr>
      <xdr:spPr>
        <a:xfrm>
          <a:off x="16357600" y="14200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656" name="フローチャート: 判断 655">
          <a:extLst>
            <a:ext uri="{FF2B5EF4-FFF2-40B4-BE49-F238E27FC236}">
              <a16:creationId xmlns:a16="http://schemas.microsoft.com/office/drawing/2014/main" id="{43E0ADFC-8DCC-4BC2-9497-FF8C86540F73}"/>
            </a:ext>
          </a:extLst>
        </xdr:cNvPr>
        <xdr:cNvSpPr/>
      </xdr:nvSpPr>
      <xdr:spPr>
        <a:xfrm>
          <a:off x="162687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657" name="フローチャート: 判断 656">
          <a:extLst>
            <a:ext uri="{FF2B5EF4-FFF2-40B4-BE49-F238E27FC236}">
              <a16:creationId xmlns:a16="http://schemas.microsoft.com/office/drawing/2014/main" id="{21AFF8C4-B6F5-466D-92EA-55105345690F}"/>
            </a:ext>
          </a:extLst>
        </xdr:cNvPr>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13970</xdr:rowOff>
    </xdr:from>
    <xdr:to>
      <xdr:col>76</xdr:col>
      <xdr:colOff>165100</xdr:colOff>
      <xdr:row>83</xdr:row>
      <xdr:rowOff>115570</xdr:rowOff>
    </xdr:to>
    <xdr:sp macro="" textlink="">
      <xdr:nvSpPr>
        <xdr:cNvPr id="658" name="フローチャート: 判断 657">
          <a:extLst>
            <a:ext uri="{FF2B5EF4-FFF2-40B4-BE49-F238E27FC236}">
              <a16:creationId xmlns:a16="http://schemas.microsoft.com/office/drawing/2014/main" id="{14EAD2CB-7F64-4F71-9072-F10166E52D77}"/>
            </a:ext>
          </a:extLst>
        </xdr:cNvPr>
        <xdr:cNvSpPr/>
      </xdr:nvSpPr>
      <xdr:spPr>
        <a:xfrm>
          <a:off x="1454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31114</xdr:rowOff>
    </xdr:from>
    <xdr:to>
      <xdr:col>72</xdr:col>
      <xdr:colOff>38100</xdr:colOff>
      <xdr:row>81</xdr:row>
      <xdr:rowOff>132714</xdr:rowOff>
    </xdr:to>
    <xdr:sp macro="" textlink="">
      <xdr:nvSpPr>
        <xdr:cNvPr id="659" name="フローチャート: 判断 658">
          <a:extLst>
            <a:ext uri="{FF2B5EF4-FFF2-40B4-BE49-F238E27FC236}">
              <a16:creationId xmlns:a16="http://schemas.microsoft.com/office/drawing/2014/main" id="{B79C2934-F700-407D-9506-CA50C272B544}"/>
            </a:ext>
          </a:extLst>
        </xdr:cNvPr>
        <xdr:cNvSpPr/>
      </xdr:nvSpPr>
      <xdr:spPr>
        <a:xfrm>
          <a:off x="13652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17780</xdr:rowOff>
    </xdr:from>
    <xdr:to>
      <xdr:col>67</xdr:col>
      <xdr:colOff>101600</xdr:colOff>
      <xdr:row>81</xdr:row>
      <xdr:rowOff>119380</xdr:rowOff>
    </xdr:to>
    <xdr:sp macro="" textlink="">
      <xdr:nvSpPr>
        <xdr:cNvPr id="660" name="フローチャート: 判断 659">
          <a:extLst>
            <a:ext uri="{FF2B5EF4-FFF2-40B4-BE49-F238E27FC236}">
              <a16:creationId xmlns:a16="http://schemas.microsoft.com/office/drawing/2014/main" id="{69017450-EF89-427E-A405-00A33E60C83D}"/>
            </a:ext>
          </a:extLst>
        </xdr:cNvPr>
        <xdr:cNvSpPr/>
      </xdr:nvSpPr>
      <xdr:spPr>
        <a:xfrm>
          <a:off x="12763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3020C17-51ED-4AF0-99A4-CAFEC850680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ED79EF7-B7E0-4D4F-A68E-26A961E32A8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D1D8A92-C3A2-401B-8F23-A142D80167A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E3EDD4A-A5C2-4927-B95E-BAF6BEE4B55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2A272C0B-F753-4CC6-A505-3AA40927DAF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164464</xdr:rowOff>
    </xdr:from>
    <xdr:to>
      <xdr:col>85</xdr:col>
      <xdr:colOff>177800</xdr:colOff>
      <xdr:row>85</xdr:row>
      <xdr:rowOff>94614</xdr:rowOff>
    </xdr:to>
    <xdr:sp macro="" textlink="">
      <xdr:nvSpPr>
        <xdr:cNvPr id="666" name="楕円 665">
          <a:extLst>
            <a:ext uri="{FF2B5EF4-FFF2-40B4-BE49-F238E27FC236}">
              <a16:creationId xmlns:a16="http://schemas.microsoft.com/office/drawing/2014/main" id="{6360938A-C350-420C-809C-81B829AB8C3E}"/>
            </a:ext>
          </a:extLst>
        </xdr:cNvPr>
        <xdr:cNvSpPr/>
      </xdr:nvSpPr>
      <xdr:spPr>
        <a:xfrm>
          <a:off x="162687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142891</xdr:rowOff>
    </xdr:from>
    <xdr:ext cx="405111" cy="259045"/>
    <xdr:sp macro="" textlink="">
      <xdr:nvSpPr>
        <xdr:cNvPr id="667" name="【児童館】&#10;有形固定資産減価償却率該当値テキスト">
          <a:extLst>
            <a:ext uri="{FF2B5EF4-FFF2-40B4-BE49-F238E27FC236}">
              <a16:creationId xmlns:a16="http://schemas.microsoft.com/office/drawing/2014/main" id="{6504E9F4-4963-4897-85F7-8B8F7F2F1F04}"/>
            </a:ext>
          </a:extLst>
        </xdr:cNvPr>
        <xdr:cNvSpPr txBox="1"/>
      </xdr:nvSpPr>
      <xdr:spPr>
        <a:xfrm>
          <a:off x="16357600"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141605</xdr:rowOff>
    </xdr:from>
    <xdr:to>
      <xdr:col>81</xdr:col>
      <xdr:colOff>101600</xdr:colOff>
      <xdr:row>85</xdr:row>
      <xdr:rowOff>71755</xdr:rowOff>
    </xdr:to>
    <xdr:sp macro="" textlink="">
      <xdr:nvSpPr>
        <xdr:cNvPr id="668" name="楕円 667">
          <a:extLst>
            <a:ext uri="{FF2B5EF4-FFF2-40B4-BE49-F238E27FC236}">
              <a16:creationId xmlns:a16="http://schemas.microsoft.com/office/drawing/2014/main" id="{DF093DF3-9C30-4C9F-8469-83F808B4CAAB}"/>
            </a:ext>
          </a:extLst>
        </xdr:cNvPr>
        <xdr:cNvSpPr/>
      </xdr:nvSpPr>
      <xdr:spPr>
        <a:xfrm>
          <a:off x="15430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20955</xdr:rowOff>
    </xdr:from>
    <xdr:to>
      <xdr:col>85</xdr:col>
      <xdr:colOff>127000</xdr:colOff>
      <xdr:row>85</xdr:row>
      <xdr:rowOff>43814</xdr:rowOff>
    </xdr:to>
    <xdr:cxnSp macro="">
      <xdr:nvCxnSpPr>
        <xdr:cNvPr id="669" name="直線コネクタ 668">
          <a:extLst>
            <a:ext uri="{FF2B5EF4-FFF2-40B4-BE49-F238E27FC236}">
              <a16:creationId xmlns:a16="http://schemas.microsoft.com/office/drawing/2014/main" id="{510D0F7D-C1E2-419D-92EC-0CB37F27405C}"/>
            </a:ext>
          </a:extLst>
        </xdr:cNvPr>
        <xdr:cNvCxnSpPr/>
      </xdr:nvCxnSpPr>
      <xdr:spPr>
        <a:xfrm>
          <a:off x="15481300" y="1459420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38736</xdr:rowOff>
    </xdr:from>
    <xdr:to>
      <xdr:col>76</xdr:col>
      <xdr:colOff>165100</xdr:colOff>
      <xdr:row>85</xdr:row>
      <xdr:rowOff>140336</xdr:rowOff>
    </xdr:to>
    <xdr:sp macro="" textlink="">
      <xdr:nvSpPr>
        <xdr:cNvPr id="670" name="楕円 669">
          <a:extLst>
            <a:ext uri="{FF2B5EF4-FFF2-40B4-BE49-F238E27FC236}">
              <a16:creationId xmlns:a16="http://schemas.microsoft.com/office/drawing/2014/main" id="{F6B32F07-1A86-4ED7-85FC-24B9F40EA5E5}"/>
            </a:ext>
          </a:extLst>
        </xdr:cNvPr>
        <xdr:cNvSpPr/>
      </xdr:nvSpPr>
      <xdr:spPr>
        <a:xfrm>
          <a:off x="14541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20955</xdr:rowOff>
    </xdr:from>
    <xdr:to>
      <xdr:col>81</xdr:col>
      <xdr:colOff>50800</xdr:colOff>
      <xdr:row>85</xdr:row>
      <xdr:rowOff>89536</xdr:rowOff>
    </xdr:to>
    <xdr:cxnSp macro="">
      <xdr:nvCxnSpPr>
        <xdr:cNvPr id="671" name="直線コネクタ 670">
          <a:extLst>
            <a:ext uri="{FF2B5EF4-FFF2-40B4-BE49-F238E27FC236}">
              <a16:creationId xmlns:a16="http://schemas.microsoft.com/office/drawing/2014/main" id="{2E28112C-6CA0-4492-B42D-AC10D5FDD73E}"/>
            </a:ext>
          </a:extLst>
        </xdr:cNvPr>
        <xdr:cNvCxnSpPr/>
      </xdr:nvCxnSpPr>
      <xdr:spPr>
        <a:xfrm flipV="1">
          <a:off x="14592300" y="1459420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21589</xdr:rowOff>
    </xdr:from>
    <xdr:to>
      <xdr:col>72</xdr:col>
      <xdr:colOff>38100</xdr:colOff>
      <xdr:row>85</xdr:row>
      <xdr:rowOff>123189</xdr:rowOff>
    </xdr:to>
    <xdr:sp macro="" textlink="">
      <xdr:nvSpPr>
        <xdr:cNvPr id="672" name="楕円 671">
          <a:extLst>
            <a:ext uri="{FF2B5EF4-FFF2-40B4-BE49-F238E27FC236}">
              <a16:creationId xmlns:a16="http://schemas.microsoft.com/office/drawing/2014/main" id="{5C1AD7EF-4F74-4D73-A44C-9CE8CCB0E82C}"/>
            </a:ext>
          </a:extLst>
        </xdr:cNvPr>
        <xdr:cNvSpPr/>
      </xdr:nvSpPr>
      <xdr:spPr>
        <a:xfrm>
          <a:off x="1365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72389</xdr:rowOff>
    </xdr:from>
    <xdr:to>
      <xdr:col>76</xdr:col>
      <xdr:colOff>114300</xdr:colOff>
      <xdr:row>85</xdr:row>
      <xdr:rowOff>89536</xdr:rowOff>
    </xdr:to>
    <xdr:cxnSp macro="">
      <xdr:nvCxnSpPr>
        <xdr:cNvPr id="673" name="直線コネクタ 672">
          <a:extLst>
            <a:ext uri="{FF2B5EF4-FFF2-40B4-BE49-F238E27FC236}">
              <a16:creationId xmlns:a16="http://schemas.microsoft.com/office/drawing/2014/main" id="{11B99209-8E45-40A2-919E-B10B08790C6D}"/>
            </a:ext>
          </a:extLst>
        </xdr:cNvPr>
        <xdr:cNvCxnSpPr/>
      </xdr:nvCxnSpPr>
      <xdr:spPr>
        <a:xfrm>
          <a:off x="13703300" y="146456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2539</xdr:rowOff>
    </xdr:from>
    <xdr:to>
      <xdr:col>67</xdr:col>
      <xdr:colOff>101600</xdr:colOff>
      <xdr:row>85</xdr:row>
      <xdr:rowOff>104139</xdr:rowOff>
    </xdr:to>
    <xdr:sp macro="" textlink="">
      <xdr:nvSpPr>
        <xdr:cNvPr id="674" name="楕円 673">
          <a:extLst>
            <a:ext uri="{FF2B5EF4-FFF2-40B4-BE49-F238E27FC236}">
              <a16:creationId xmlns:a16="http://schemas.microsoft.com/office/drawing/2014/main" id="{CC8CB7CD-8D39-41BE-A79D-4661525E2C86}"/>
            </a:ext>
          </a:extLst>
        </xdr:cNvPr>
        <xdr:cNvSpPr/>
      </xdr:nvSpPr>
      <xdr:spPr>
        <a:xfrm>
          <a:off x="12763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53339</xdr:rowOff>
    </xdr:from>
    <xdr:to>
      <xdr:col>71</xdr:col>
      <xdr:colOff>177800</xdr:colOff>
      <xdr:row>85</xdr:row>
      <xdr:rowOff>72389</xdr:rowOff>
    </xdr:to>
    <xdr:cxnSp macro="">
      <xdr:nvCxnSpPr>
        <xdr:cNvPr id="675" name="直線コネクタ 674">
          <a:extLst>
            <a:ext uri="{FF2B5EF4-FFF2-40B4-BE49-F238E27FC236}">
              <a16:creationId xmlns:a16="http://schemas.microsoft.com/office/drawing/2014/main" id="{A6E3184B-EEC6-4326-BFDC-DD24F155EEDB}"/>
            </a:ext>
          </a:extLst>
        </xdr:cNvPr>
        <xdr:cNvCxnSpPr/>
      </xdr:nvCxnSpPr>
      <xdr:spPr>
        <a:xfrm>
          <a:off x="12814300" y="14626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143527</xdr:rowOff>
    </xdr:from>
    <xdr:ext cx="405111" cy="259045"/>
    <xdr:sp macro="" textlink="">
      <xdr:nvSpPr>
        <xdr:cNvPr id="676" name="n_1aveValue【児童館】&#10;有形固定資産減価償却率">
          <a:extLst>
            <a:ext uri="{FF2B5EF4-FFF2-40B4-BE49-F238E27FC236}">
              <a16:creationId xmlns:a16="http://schemas.microsoft.com/office/drawing/2014/main" id="{691845DC-8D4A-4B3F-86CA-74D021EE5E3F}"/>
            </a:ext>
          </a:extLst>
        </xdr:cNvPr>
        <xdr:cNvSpPr txBox="1"/>
      </xdr:nvSpPr>
      <xdr:spPr>
        <a:xfrm>
          <a:off x="152660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132097</xdr:rowOff>
    </xdr:from>
    <xdr:ext cx="405111" cy="259045"/>
    <xdr:sp macro="" textlink="">
      <xdr:nvSpPr>
        <xdr:cNvPr id="677" name="n_2aveValue【児童館】&#10;有形固定資産減価償却率">
          <a:extLst>
            <a:ext uri="{FF2B5EF4-FFF2-40B4-BE49-F238E27FC236}">
              <a16:creationId xmlns:a16="http://schemas.microsoft.com/office/drawing/2014/main" id="{05C042F2-C423-4714-9983-E226B19676B4}"/>
            </a:ext>
          </a:extLst>
        </xdr:cNvPr>
        <xdr:cNvSpPr txBox="1"/>
      </xdr:nvSpPr>
      <xdr:spPr>
        <a:xfrm>
          <a:off x="14389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149241</xdr:rowOff>
    </xdr:from>
    <xdr:ext cx="405111" cy="259045"/>
    <xdr:sp macro="" textlink="">
      <xdr:nvSpPr>
        <xdr:cNvPr id="678" name="n_3aveValue【児童館】&#10;有形固定資産減価償却率">
          <a:extLst>
            <a:ext uri="{FF2B5EF4-FFF2-40B4-BE49-F238E27FC236}">
              <a16:creationId xmlns:a16="http://schemas.microsoft.com/office/drawing/2014/main" id="{C21FE4DD-75F3-4652-9E8B-DEEAD2E2CDBE}"/>
            </a:ext>
          </a:extLst>
        </xdr:cNvPr>
        <xdr:cNvSpPr txBox="1"/>
      </xdr:nvSpPr>
      <xdr:spPr>
        <a:xfrm>
          <a:off x="13500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135907</xdr:rowOff>
    </xdr:from>
    <xdr:ext cx="405111" cy="259045"/>
    <xdr:sp macro="" textlink="">
      <xdr:nvSpPr>
        <xdr:cNvPr id="679" name="n_4aveValue【児童館】&#10;有形固定資産減価償却率">
          <a:extLst>
            <a:ext uri="{FF2B5EF4-FFF2-40B4-BE49-F238E27FC236}">
              <a16:creationId xmlns:a16="http://schemas.microsoft.com/office/drawing/2014/main" id="{C97C9EAC-E86E-43DE-A665-46F3AE256264}"/>
            </a:ext>
          </a:extLst>
        </xdr:cNvPr>
        <xdr:cNvSpPr txBox="1"/>
      </xdr:nvSpPr>
      <xdr:spPr>
        <a:xfrm>
          <a:off x="12611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62882</xdr:rowOff>
    </xdr:from>
    <xdr:ext cx="405111" cy="259045"/>
    <xdr:sp macro="" textlink="">
      <xdr:nvSpPr>
        <xdr:cNvPr id="680" name="n_1mainValue【児童館】&#10;有形固定資産減価償却率">
          <a:extLst>
            <a:ext uri="{FF2B5EF4-FFF2-40B4-BE49-F238E27FC236}">
              <a16:creationId xmlns:a16="http://schemas.microsoft.com/office/drawing/2014/main" id="{B9A1E931-C672-4266-AF2C-7375F95DCD6B}"/>
            </a:ext>
          </a:extLst>
        </xdr:cNvPr>
        <xdr:cNvSpPr txBox="1"/>
      </xdr:nvSpPr>
      <xdr:spPr>
        <a:xfrm>
          <a:off x="15266044"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131463</xdr:rowOff>
    </xdr:from>
    <xdr:ext cx="405111" cy="259045"/>
    <xdr:sp macro="" textlink="">
      <xdr:nvSpPr>
        <xdr:cNvPr id="681" name="n_2mainValue【児童館】&#10;有形固定資産減価償却率">
          <a:extLst>
            <a:ext uri="{FF2B5EF4-FFF2-40B4-BE49-F238E27FC236}">
              <a16:creationId xmlns:a16="http://schemas.microsoft.com/office/drawing/2014/main" id="{80D21BF6-B3BF-4C67-9472-32E8466BBBD0}"/>
            </a:ext>
          </a:extLst>
        </xdr:cNvPr>
        <xdr:cNvSpPr txBox="1"/>
      </xdr:nvSpPr>
      <xdr:spPr>
        <a:xfrm>
          <a:off x="14389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114316</xdr:rowOff>
    </xdr:from>
    <xdr:ext cx="405111" cy="259045"/>
    <xdr:sp macro="" textlink="">
      <xdr:nvSpPr>
        <xdr:cNvPr id="682" name="n_3mainValue【児童館】&#10;有形固定資産減価償却率">
          <a:extLst>
            <a:ext uri="{FF2B5EF4-FFF2-40B4-BE49-F238E27FC236}">
              <a16:creationId xmlns:a16="http://schemas.microsoft.com/office/drawing/2014/main" id="{EBFB9F56-9F44-40A3-B4CA-05D6DB741C51}"/>
            </a:ext>
          </a:extLst>
        </xdr:cNvPr>
        <xdr:cNvSpPr txBox="1"/>
      </xdr:nvSpPr>
      <xdr:spPr>
        <a:xfrm>
          <a:off x="13500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95266</xdr:rowOff>
    </xdr:from>
    <xdr:ext cx="405111" cy="259045"/>
    <xdr:sp macro="" textlink="">
      <xdr:nvSpPr>
        <xdr:cNvPr id="683" name="n_4mainValue【児童館】&#10;有形固定資産減価償却率">
          <a:extLst>
            <a:ext uri="{FF2B5EF4-FFF2-40B4-BE49-F238E27FC236}">
              <a16:creationId xmlns:a16="http://schemas.microsoft.com/office/drawing/2014/main" id="{566F424A-208A-484B-A3F4-F2D20B85594C}"/>
            </a:ext>
          </a:extLst>
        </xdr:cNvPr>
        <xdr:cNvSpPr txBox="1"/>
      </xdr:nvSpPr>
      <xdr:spPr>
        <a:xfrm>
          <a:off x="126117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D729FEE8-B113-4A46-BED9-D5857C036B4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E5225DF6-99AD-4310-A46C-F2BDF939310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2872940B-9FC9-4579-80BF-BE3ED20984E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AFDBED9F-1FE8-4764-A888-68D3D6EEB1D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7CE0D2CA-85DE-402D-956D-A099A4F7549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DE5F1C32-034A-4457-8920-D151976A39A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55EFC9C0-1688-4373-A007-9BFED06913B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D3C279FD-5771-4065-BB1D-99FBAF41863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E7038595-B156-4B2E-AF5C-1261B2B1EC8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E724E034-F616-433F-8A7B-BC18AF8E029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64ABE03B-3B8C-4663-B07C-7B181A9CF1F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D9192854-2247-4729-8BFB-34CDCD67E4F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5182C5BF-821B-4FBE-927B-858AE300712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BDBE38AC-7C43-4D31-AF89-DF2538461A5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E23901B9-E9CE-44AD-8814-E1183506381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A3DB4781-666A-4E39-A669-FDE38FCBB39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68C3CBA5-C705-4BAE-A7CF-FD559D90F09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59846BAD-12BD-46CC-BAFA-E65085C6CEA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A56C932F-D596-4F89-9D35-82E8D52BA9E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7A6A22CA-183A-4DFD-95D7-D5CA437651E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E1A08405-1C49-47E7-B0EE-29D8B79F4E0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22098</xdr:rowOff>
    </xdr:from>
    <xdr:to>
      <xdr:col>116</xdr:col>
      <xdr:colOff>62864</xdr:colOff>
      <xdr:row>86</xdr:row>
      <xdr:rowOff>10668</xdr:rowOff>
    </xdr:to>
    <xdr:cxnSp macro="">
      <xdr:nvCxnSpPr>
        <xdr:cNvPr id="705" name="直線コネクタ 704">
          <a:extLst>
            <a:ext uri="{FF2B5EF4-FFF2-40B4-BE49-F238E27FC236}">
              <a16:creationId xmlns:a16="http://schemas.microsoft.com/office/drawing/2014/main" id="{DF376C9C-B356-4ACF-BF13-C8155653279A}"/>
            </a:ext>
          </a:extLst>
        </xdr:cNvPr>
        <xdr:cNvCxnSpPr/>
      </xdr:nvCxnSpPr>
      <xdr:spPr>
        <a:xfrm flipV="1">
          <a:off x="22160864" y="1356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6" name="【児童館】&#10;一人当たり面積最小値テキスト">
          <a:extLst>
            <a:ext uri="{FF2B5EF4-FFF2-40B4-BE49-F238E27FC236}">
              <a16:creationId xmlns:a16="http://schemas.microsoft.com/office/drawing/2014/main" id="{3D531EE9-2CAB-4DD0-9185-AE2172D76CDF}"/>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7" name="直線コネクタ 706">
          <a:extLst>
            <a:ext uri="{FF2B5EF4-FFF2-40B4-BE49-F238E27FC236}">
              <a16:creationId xmlns:a16="http://schemas.microsoft.com/office/drawing/2014/main" id="{0A497099-F6F4-42AB-8017-2F1E9B8D8925}"/>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140225</xdr:rowOff>
    </xdr:from>
    <xdr:ext cx="469744" cy="259045"/>
    <xdr:sp macro="" textlink="">
      <xdr:nvSpPr>
        <xdr:cNvPr id="708" name="【児童館】&#10;一人当たり面積最大値テキスト">
          <a:extLst>
            <a:ext uri="{FF2B5EF4-FFF2-40B4-BE49-F238E27FC236}">
              <a16:creationId xmlns:a16="http://schemas.microsoft.com/office/drawing/2014/main" id="{39114DAD-3A62-4833-9E92-72D647328DEF}"/>
            </a:ext>
          </a:extLst>
        </xdr:cNvPr>
        <xdr:cNvSpPr txBox="1"/>
      </xdr:nvSpPr>
      <xdr:spPr>
        <a:xfrm>
          <a:off x="22199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22098</xdr:rowOff>
    </xdr:from>
    <xdr:to>
      <xdr:col>116</xdr:col>
      <xdr:colOff>152400</xdr:colOff>
      <xdr:row>79</xdr:row>
      <xdr:rowOff>22098</xdr:rowOff>
    </xdr:to>
    <xdr:cxnSp macro="">
      <xdr:nvCxnSpPr>
        <xdr:cNvPr id="709" name="直線コネクタ 708">
          <a:extLst>
            <a:ext uri="{FF2B5EF4-FFF2-40B4-BE49-F238E27FC236}">
              <a16:creationId xmlns:a16="http://schemas.microsoft.com/office/drawing/2014/main" id="{061FCC75-2DF9-42BB-8C92-208E178AC0B9}"/>
            </a:ext>
          </a:extLst>
        </xdr:cNvPr>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105173</xdr:rowOff>
    </xdr:from>
    <xdr:ext cx="469744" cy="259045"/>
    <xdr:sp macro="" textlink="">
      <xdr:nvSpPr>
        <xdr:cNvPr id="710" name="【児童館】&#10;一人当たり面積平均値テキスト">
          <a:extLst>
            <a:ext uri="{FF2B5EF4-FFF2-40B4-BE49-F238E27FC236}">
              <a16:creationId xmlns:a16="http://schemas.microsoft.com/office/drawing/2014/main" id="{DAAAEED1-C95F-4651-BFDD-7D373023B718}"/>
            </a:ext>
          </a:extLst>
        </xdr:cNvPr>
        <xdr:cNvSpPr txBox="1"/>
      </xdr:nvSpPr>
      <xdr:spPr>
        <a:xfrm>
          <a:off x="22199600" y="1433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711" name="フローチャート: 判断 710">
          <a:extLst>
            <a:ext uri="{FF2B5EF4-FFF2-40B4-BE49-F238E27FC236}">
              <a16:creationId xmlns:a16="http://schemas.microsoft.com/office/drawing/2014/main" id="{333269B1-1409-48CD-85CA-8B24E3697136}"/>
            </a:ext>
          </a:extLst>
        </xdr:cNvPr>
        <xdr:cNvSpPr/>
      </xdr:nvSpPr>
      <xdr:spPr>
        <a:xfrm>
          <a:off x="221107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12" name="フローチャート: 判断 711">
          <a:extLst>
            <a:ext uri="{FF2B5EF4-FFF2-40B4-BE49-F238E27FC236}">
              <a16:creationId xmlns:a16="http://schemas.microsoft.com/office/drawing/2014/main" id="{BC084E19-7E73-4E25-A916-7E4842AD823C}"/>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13" name="フローチャート: 判断 712">
          <a:extLst>
            <a:ext uri="{FF2B5EF4-FFF2-40B4-BE49-F238E27FC236}">
              <a16:creationId xmlns:a16="http://schemas.microsoft.com/office/drawing/2014/main" id="{6E52A4FA-DE05-43D0-B404-38C74B741942}"/>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714" name="フローチャート: 判断 713">
          <a:extLst>
            <a:ext uri="{FF2B5EF4-FFF2-40B4-BE49-F238E27FC236}">
              <a16:creationId xmlns:a16="http://schemas.microsoft.com/office/drawing/2014/main" id="{C64B64BF-B13D-4A01-879B-EAC0648945ED}"/>
            </a:ext>
          </a:extLst>
        </xdr:cNvPr>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15" name="フローチャート: 判断 714">
          <a:extLst>
            <a:ext uri="{FF2B5EF4-FFF2-40B4-BE49-F238E27FC236}">
              <a16:creationId xmlns:a16="http://schemas.microsoft.com/office/drawing/2014/main" id="{91713B0D-AA45-4C7A-BF0A-B7083FBB7F8E}"/>
            </a:ext>
          </a:extLst>
        </xdr:cNvPr>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500582EE-FBD6-4491-A710-626E4BA5992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EBD96F1-A654-469F-A215-BEB42D5F8B9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F932211D-5A10-4A50-B627-0BC7A91BEEE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81A5E76-9F9B-47BE-913E-C3ECA41CA2C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4C836C8-EFE8-429E-8354-358BA158BCE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21" name="楕円 720">
          <a:extLst>
            <a:ext uri="{FF2B5EF4-FFF2-40B4-BE49-F238E27FC236}">
              <a16:creationId xmlns:a16="http://schemas.microsoft.com/office/drawing/2014/main" id="{FAC3A3C0-7670-4EBF-A0B0-50768E1D7D64}"/>
            </a:ext>
          </a:extLst>
        </xdr:cNvPr>
        <xdr:cNvSpPr/>
      </xdr:nvSpPr>
      <xdr:spPr>
        <a:xfrm>
          <a:off x="22110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140479</xdr:rowOff>
    </xdr:from>
    <xdr:ext cx="469744" cy="259045"/>
    <xdr:sp macro="" textlink="">
      <xdr:nvSpPr>
        <xdr:cNvPr id="722" name="【児童館】&#10;一人当たり面積該当値テキスト">
          <a:extLst>
            <a:ext uri="{FF2B5EF4-FFF2-40B4-BE49-F238E27FC236}">
              <a16:creationId xmlns:a16="http://schemas.microsoft.com/office/drawing/2014/main" id="{85A845DA-023E-4F9E-A655-A815D09BB1DD}"/>
            </a:ext>
          </a:extLst>
        </xdr:cNvPr>
        <xdr:cNvSpPr txBox="1"/>
      </xdr:nvSpPr>
      <xdr:spPr>
        <a:xfrm>
          <a:off x="22199600"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131318</xdr:rowOff>
    </xdr:from>
    <xdr:to>
      <xdr:col>112</xdr:col>
      <xdr:colOff>38100</xdr:colOff>
      <xdr:row>84</xdr:row>
      <xdr:rowOff>61468</xdr:rowOff>
    </xdr:to>
    <xdr:sp macro="" textlink="">
      <xdr:nvSpPr>
        <xdr:cNvPr id="723" name="楕円 722">
          <a:extLst>
            <a:ext uri="{FF2B5EF4-FFF2-40B4-BE49-F238E27FC236}">
              <a16:creationId xmlns:a16="http://schemas.microsoft.com/office/drawing/2014/main" id="{02492865-0CDD-4F09-A63E-825D1CDF914C}"/>
            </a:ext>
          </a:extLst>
        </xdr:cNvPr>
        <xdr:cNvSpPr/>
      </xdr:nvSpPr>
      <xdr:spPr>
        <a:xfrm>
          <a:off x="21272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168402</xdr:rowOff>
    </xdr:from>
    <xdr:to>
      <xdr:col>116</xdr:col>
      <xdr:colOff>63500</xdr:colOff>
      <xdr:row>84</xdr:row>
      <xdr:rowOff>10668</xdr:rowOff>
    </xdr:to>
    <xdr:cxnSp macro="">
      <xdr:nvCxnSpPr>
        <xdr:cNvPr id="724" name="直線コネクタ 723">
          <a:extLst>
            <a:ext uri="{FF2B5EF4-FFF2-40B4-BE49-F238E27FC236}">
              <a16:creationId xmlns:a16="http://schemas.microsoft.com/office/drawing/2014/main" id="{D3793C43-85FB-4AC7-83FD-2A572229C2EF}"/>
            </a:ext>
          </a:extLst>
        </xdr:cNvPr>
        <xdr:cNvCxnSpPr/>
      </xdr:nvCxnSpPr>
      <xdr:spPr>
        <a:xfrm flipV="1">
          <a:off x="21323300" y="143987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140463</xdr:rowOff>
    </xdr:from>
    <xdr:to>
      <xdr:col>107</xdr:col>
      <xdr:colOff>101600</xdr:colOff>
      <xdr:row>84</xdr:row>
      <xdr:rowOff>70613</xdr:rowOff>
    </xdr:to>
    <xdr:sp macro="" textlink="">
      <xdr:nvSpPr>
        <xdr:cNvPr id="725" name="楕円 724">
          <a:extLst>
            <a:ext uri="{FF2B5EF4-FFF2-40B4-BE49-F238E27FC236}">
              <a16:creationId xmlns:a16="http://schemas.microsoft.com/office/drawing/2014/main" id="{F3274E37-FBA5-4F55-86D1-5D80D77B29A2}"/>
            </a:ext>
          </a:extLst>
        </xdr:cNvPr>
        <xdr:cNvSpPr/>
      </xdr:nvSpPr>
      <xdr:spPr>
        <a:xfrm>
          <a:off x="20383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xdr:rowOff>
    </xdr:from>
    <xdr:to>
      <xdr:col>111</xdr:col>
      <xdr:colOff>177800</xdr:colOff>
      <xdr:row>84</xdr:row>
      <xdr:rowOff>19813</xdr:rowOff>
    </xdr:to>
    <xdr:cxnSp macro="">
      <xdr:nvCxnSpPr>
        <xdr:cNvPr id="726" name="直線コネクタ 725">
          <a:extLst>
            <a:ext uri="{FF2B5EF4-FFF2-40B4-BE49-F238E27FC236}">
              <a16:creationId xmlns:a16="http://schemas.microsoft.com/office/drawing/2014/main" id="{922CFA73-15ED-4326-8F51-3792B61C0D4D}"/>
            </a:ext>
          </a:extLst>
        </xdr:cNvPr>
        <xdr:cNvCxnSpPr/>
      </xdr:nvCxnSpPr>
      <xdr:spPr>
        <a:xfrm flipV="1">
          <a:off x="20434300" y="144124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727" name="楕円 726">
          <a:extLst>
            <a:ext uri="{FF2B5EF4-FFF2-40B4-BE49-F238E27FC236}">
              <a16:creationId xmlns:a16="http://schemas.microsoft.com/office/drawing/2014/main" id="{279FE5C6-7754-44EE-8A3B-BFB7F6D5C4F0}"/>
            </a:ext>
          </a:extLst>
        </xdr:cNvPr>
        <xdr:cNvSpPr/>
      </xdr:nvSpPr>
      <xdr:spPr>
        <a:xfrm>
          <a:off x="19494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19813</xdr:rowOff>
    </xdr:from>
    <xdr:to>
      <xdr:col>107</xdr:col>
      <xdr:colOff>50800</xdr:colOff>
      <xdr:row>84</xdr:row>
      <xdr:rowOff>24385</xdr:rowOff>
    </xdr:to>
    <xdr:cxnSp macro="">
      <xdr:nvCxnSpPr>
        <xdr:cNvPr id="728" name="直線コネクタ 727">
          <a:extLst>
            <a:ext uri="{FF2B5EF4-FFF2-40B4-BE49-F238E27FC236}">
              <a16:creationId xmlns:a16="http://schemas.microsoft.com/office/drawing/2014/main" id="{55D80B6C-C10E-46DB-AB7B-5FF3C26965BA}"/>
            </a:ext>
          </a:extLst>
        </xdr:cNvPr>
        <xdr:cNvCxnSpPr/>
      </xdr:nvCxnSpPr>
      <xdr:spPr>
        <a:xfrm flipV="1">
          <a:off x="19545300" y="144216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154178</xdr:rowOff>
    </xdr:from>
    <xdr:to>
      <xdr:col>98</xdr:col>
      <xdr:colOff>38100</xdr:colOff>
      <xdr:row>84</xdr:row>
      <xdr:rowOff>84328</xdr:rowOff>
    </xdr:to>
    <xdr:sp macro="" textlink="">
      <xdr:nvSpPr>
        <xdr:cNvPr id="729" name="楕円 728">
          <a:extLst>
            <a:ext uri="{FF2B5EF4-FFF2-40B4-BE49-F238E27FC236}">
              <a16:creationId xmlns:a16="http://schemas.microsoft.com/office/drawing/2014/main" id="{1B2875C0-127C-45CC-B5BD-206A75FB416D}"/>
            </a:ext>
          </a:extLst>
        </xdr:cNvPr>
        <xdr:cNvSpPr/>
      </xdr:nvSpPr>
      <xdr:spPr>
        <a:xfrm>
          <a:off x="18605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24385</xdr:rowOff>
    </xdr:from>
    <xdr:to>
      <xdr:col>102</xdr:col>
      <xdr:colOff>114300</xdr:colOff>
      <xdr:row>84</xdr:row>
      <xdr:rowOff>33528</xdr:rowOff>
    </xdr:to>
    <xdr:cxnSp macro="">
      <xdr:nvCxnSpPr>
        <xdr:cNvPr id="730" name="直線コネクタ 729">
          <a:extLst>
            <a:ext uri="{FF2B5EF4-FFF2-40B4-BE49-F238E27FC236}">
              <a16:creationId xmlns:a16="http://schemas.microsoft.com/office/drawing/2014/main" id="{FA340EBD-DFC2-4703-8537-C83D1C0E4BB5}"/>
            </a:ext>
          </a:extLst>
        </xdr:cNvPr>
        <xdr:cNvCxnSpPr/>
      </xdr:nvCxnSpPr>
      <xdr:spPr>
        <a:xfrm flipV="1">
          <a:off x="18656300" y="144261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731" name="n_1aveValue【児童館】&#10;一人当たり面積">
          <a:extLst>
            <a:ext uri="{FF2B5EF4-FFF2-40B4-BE49-F238E27FC236}">
              <a16:creationId xmlns:a16="http://schemas.microsoft.com/office/drawing/2014/main" id="{F69FEC43-C86F-4A4D-A97D-94507FCC6810}"/>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32" name="n_2aveValue【児童館】&#10;一人当たり面積">
          <a:extLst>
            <a:ext uri="{FF2B5EF4-FFF2-40B4-BE49-F238E27FC236}">
              <a16:creationId xmlns:a16="http://schemas.microsoft.com/office/drawing/2014/main" id="{EC2A628C-8FE1-4F4F-BAD8-CB6D1ACF971D}"/>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733" name="n_3aveValue【児童館】&#10;一人当たり面積">
          <a:extLst>
            <a:ext uri="{FF2B5EF4-FFF2-40B4-BE49-F238E27FC236}">
              <a16:creationId xmlns:a16="http://schemas.microsoft.com/office/drawing/2014/main" id="{0E4AC9CB-83D7-4BE8-BA2E-5814C939F25B}"/>
            </a:ext>
          </a:extLst>
        </xdr:cNvPr>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734" name="n_4aveValue【児童館】&#10;一人当たり面積">
          <a:extLst>
            <a:ext uri="{FF2B5EF4-FFF2-40B4-BE49-F238E27FC236}">
              <a16:creationId xmlns:a16="http://schemas.microsoft.com/office/drawing/2014/main" id="{D17D4BF2-6317-4C6D-9AF3-8939A9749404}"/>
            </a:ext>
          </a:extLst>
        </xdr:cNvPr>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52595</xdr:rowOff>
    </xdr:from>
    <xdr:ext cx="469744" cy="259045"/>
    <xdr:sp macro="" textlink="">
      <xdr:nvSpPr>
        <xdr:cNvPr id="735" name="n_1mainValue【児童館】&#10;一人当たり面積">
          <a:extLst>
            <a:ext uri="{FF2B5EF4-FFF2-40B4-BE49-F238E27FC236}">
              <a16:creationId xmlns:a16="http://schemas.microsoft.com/office/drawing/2014/main" id="{BC812275-755C-4B1F-878A-AEFF7D414C5D}"/>
            </a:ext>
          </a:extLst>
        </xdr:cNvPr>
        <xdr:cNvSpPr txBox="1"/>
      </xdr:nvSpPr>
      <xdr:spPr>
        <a:xfrm>
          <a:off x="210757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61740</xdr:rowOff>
    </xdr:from>
    <xdr:ext cx="469744" cy="259045"/>
    <xdr:sp macro="" textlink="">
      <xdr:nvSpPr>
        <xdr:cNvPr id="736" name="n_2mainValue【児童館】&#10;一人当たり面積">
          <a:extLst>
            <a:ext uri="{FF2B5EF4-FFF2-40B4-BE49-F238E27FC236}">
              <a16:creationId xmlns:a16="http://schemas.microsoft.com/office/drawing/2014/main" id="{32A55301-E3D5-4E44-9B2D-2D91D95FC3C6}"/>
            </a:ext>
          </a:extLst>
        </xdr:cNvPr>
        <xdr:cNvSpPr txBox="1"/>
      </xdr:nvSpPr>
      <xdr:spPr>
        <a:xfrm>
          <a:off x="201994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737" name="n_3mainValue【児童館】&#10;一人当たり面積">
          <a:extLst>
            <a:ext uri="{FF2B5EF4-FFF2-40B4-BE49-F238E27FC236}">
              <a16:creationId xmlns:a16="http://schemas.microsoft.com/office/drawing/2014/main" id="{4344D4FD-9524-4DE6-BAAE-10E1D463879A}"/>
            </a:ext>
          </a:extLst>
        </xdr:cNvPr>
        <xdr:cNvSpPr txBox="1"/>
      </xdr:nvSpPr>
      <xdr:spPr>
        <a:xfrm>
          <a:off x="19310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100855</xdr:rowOff>
    </xdr:from>
    <xdr:ext cx="469744" cy="259045"/>
    <xdr:sp macro="" textlink="">
      <xdr:nvSpPr>
        <xdr:cNvPr id="738" name="n_4mainValue【児童館】&#10;一人当たり面積">
          <a:extLst>
            <a:ext uri="{FF2B5EF4-FFF2-40B4-BE49-F238E27FC236}">
              <a16:creationId xmlns:a16="http://schemas.microsoft.com/office/drawing/2014/main" id="{7B1D3A64-6152-4A0E-B8B8-A62D179BEB48}"/>
            </a:ext>
          </a:extLst>
        </xdr:cNvPr>
        <xdr:cNvSpPr txBox="1"/>
      </xdr:nvSpPr>
      <xdr:spPr>
        <a:xfrm>
          <a:off x="18421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2F12AA55-33A4-4733-98E2-44E53BEA87B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F9CBA7EB-E511-4C6B-9B8A-7A63F794872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C149E79C-DDE1-45F8-BBE2-FFC0B7806A7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5F057E42-B20E-4B15-8006-99BE014498C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F8C0E8BA-03ED-419D-BBF3-DDD2363F21C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97333CCE-28FD-455C-B831-9DA20E72ADA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F4AF02AF-E0B9-4CBB-BA91-DCF13A91E0B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A0D10B62-AA86-417B-A531-CB06C9D18BE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E52BB378-F793-482D-BF18-0BC137D1A5E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680B3CA0-BF8E-4D78-9A9B-4550AE47A5C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6E89D3DA-DDB1-4404-9F1F-255A6527F2E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4E62D5C5-C561-479A-84DE-80A77F5A1CD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8E97BD22-51A7-4139-893F-2001715C922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ACB3FDE1-964D-46EE-BABB-042A10C6494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1FCFEF57-C68C-4677-BC11-3435795B38D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39982F4F-D491-4281-8717-DD854F2C104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728D5B82-99E5-4AE4-93BD-37CE3943F96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F412009D-6462-4B08-A90B-5A0063AFCB6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CCE18A60-C381-43CE-9FE4-406E05F3691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7D069FFB-1348-4D95-8EFD-8E6DD1FCD97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7F8274E0-321D-45B2-95A4-325C6FBE628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7DAD85D2-1CFE-4D01-A33E-0AC3D371C08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302F017A-56DD-4B60-8F5E-73CA5370841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1FC27574-B038-4647-89B9-C9505BD623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D2E4E70A-9211-42D1-937C-89586554658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2F0C66CE-A5A7-4FA0-A5FE-F9D11FEDD41B}"/>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a:extLst>
            <a:ext uri="{FF2B5EF4-FFF2-40B4-BE49-F238E27FC236}">
              <a16:creationId xmlns:a16="http://schemas.microsoft.com/office/drawing/2014/main" id="{FC65D9B1-BED4-4EC1-9284-1246FF4E823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639045DC-8EE6-4DC3-AC87-24714F3B079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7" name="【公民館】&#10;有形固定資産減価償却率最大値テキスト">
          <a:extLst>
            <a:ext uri="{FF2B5EF4-FFF2-40B4-BE49-F238E27FC236}">
              <a16:creationId xmlns:a16="http://schemas.microsoft.com/office/drawing/2014/main" id="{BA388E60-6EC3-4FAA-87F2-0A2A8BAB196A}"/>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8" name="直線コネクタ 767">
          <a:extLst>
            <a:ext uri="{FF2B5EF4-FFF2-40B4-BE49-F238E27FC236}">
              <a16:creationId xmlns:a16="http://schemas.microsoft.com/office/drawing/2014/main" id="{CDFC11DA-1D3F-41A7-8362-81DC475D94CC}"/>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51543</xdr:rowOff>
    </xdr:from>
    <xdr:ext cx="405111" cy="259045"/>
    <xdr:sp macro="" textlink="">
      <xdr:nvSpPr>
        <xdr:cNvPr id="769" name="【公民館】&#10;有形固定資産減価償却率平均値テキスト">
          <a:extLst>
            <a:ext uri="{FF2B5EF4-FFF2-40B4-BE49-F238E27FC236}">
              <a16:creationId xmlns:a16="http://schemas.microsoft.com/office/drawing/2014/main" id="{4D635848-89AE-42DB-8296-BBDBEF0B6230}"/>
            </a:ext>
          </a:extLst>
        </xdr:cNvPr>
        <xdr:cNvSpPr txBox="1"/>
      </xdr:nvSpPr>
      <xdr:spPr>
        <a:xfrm>
          <a:off x="16357600" y="18053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770" name="フローチャート: 判断 769">
          <a:extLst>
            <a:ext uri="{FF2B5EF4-FFF2-40B4-BE49-F238E27FC236}">
              <a16:creationId xmlns:a16="http://schemas.microsoft.com/office/drawing/2014/main" id="{0E6DD694-74DF-4241-A304-6C63E5D4263F}"/>
            </a:ext>
          </a:extLst>
        </xdr:cNvPr>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771" name="フローチャート: 判断 770">
          <a:extLst>
            <a:ext uri="{FF2B5EF4-FFF2-40B4-BE49-F238E27FC236}">
              <a16:creationId xmlns:a16="http://schemas.microsoft.com/office/drawing/2014/main" id="{2A78EA7A-34C1-49F9-A827-6B9191967FE2}"/>
            </a:ext>
          </a:extLst>
        </xdr:cNvPr>
        <xdr:cNvSpPr/>
      </xdr:nvSpPr>
      <xdr:spPr>
        <a:xfrm>
          <a:off x="15430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2" name="フローチャート: 判断 771">
          <a:extLst>
            <a:ext uri="{FF2B5EF4-FFF2-40B4-BE49-F238E27FC236}">
              <a16:creationId xmlns:a16="http://schemas.microsoft.com/office/drawing/2014/main" id="{CA7FD54B-D060-448D-A77D-8EEBD1143043}"/>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73" name="フローチャート: 判断 772">
          <a:extLst>
            <a:ext uri="{FF2B5EF4-FFF2-40B4-BE49-F238E27FC236}">
              <a16:creationId xmlns:a16="http://schemas.microsoft.com/office/drawing/2014/main" id="{70CC241A-7C67-4A12-A016-37650E9C5EE3}"/>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87449</xdr:rowOff>
    </xdr:from>
    <xdr:to>
      <xdr:col>67</xdr:col>
      <xdr:colOff>101600</xdr:colOff>
      <xdr:row>106</xdr:row>
      <xdr:rowOff>17599</xdr:rowOff>
    </xdr:to>
    <xdr:sp macro="" textlink="">
      <xdr:nvSpPr>
        <xdr:cNvPr id="774" name="フローチャート: 判断 773">
          <a:extLst>
            <a:ext uri="{FF2B5EF4-FFF2-40B4-BE49-F238E27FC236}">
              <a16:creationId xmlns:a16="http://schemas.microsoft.com/office/drawing/2014/main" id="{96437AF3-2FA4-4B1E-9495-D77FE1516EB5}"/>
            </a:ext>
          </a:extLst>
        </xdr:cNvPr>
        <xdr:cNvSpPr/>
      </xdr:nvSpPr>
      <xdr:spPr>
        <a:xfrm>
          <a:off x="12763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A353C0E-D63A-4B65-8177-1B7492001F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A8CE3A2-6632-4449-83A9-EBC6F6FEE60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A51F017-5FBF-400F-B86A-0F6304DCBFF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358785A-385D-4679-940C-FD5B476C556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40ADF960-551C-4FA8-979E-EED6AD3BF61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23768</xdr:rowOff>
    </xdr:from>
    <xdr:to>
      <xdr:col>85</xdr:col>
      <xdr:colOff>177800</xdr:colOff>
      <xdr:row>108</xdr:row>
      <xdr:rowOff>125368</xdr:rowOff>
    </xdr:to>
    <xdr:sp macro="" textlink="">
      <xdr:nvSpPr>
        <xdr:cNvPr id="780" name="楕円 779">
          <a:extLst>
            <a:ext uri="{FF2B5EF4-FFF2-40B4-BE49-F238E27FC236}">
              <a16:creationId xmlns:a16="http://schemas.microsoft.com/office/drawing/2014/main" id="{6C10A3CB-C2B9-4BFC-B59E-EBC1F29AF932}"/>
            </a:ext>
          </a:extLst>
        </xdr:cNvPr>
        <xdr:cNvSpPr/>
      </xdr:nvSpPr>
      <xdr:spPr>
        <a:xfrm>
          <a:off x="162687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2195</xdr:rowOff>
    </xdr:from>
    <xdr:ext cx="405111" cy="259045"/>
    <xdr:sp macro="" textlink="">
      <xdr:nvSpPr>
        <xdr:cNvPr id="781" name="【公民館】&#10;有形固定資産減価償却率該当値テキスト">
          <a:extLst>
            <a:ext uri="{FF2B5EF4-FFF2-40B4-BE49-F238E27FC236}">
              <a16:creationId xmlns:a16="http://schemas.microsoft.com/office/drawing/2014/main" id="{B1E3CAFC-6B7B-4284-934C-A1F1AA19A426}"/>
            </a:ext>
          </a:extLst>
        </xdr:cNvPr>
        <xdr:cNvSpPr txBox="1"/>
      </xdr:nvSpPr>
      <xdr:spPr>
        <a:xfrm>
          <a:off x="16357600"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4173</xdr:rowOff>
    </xdr:from>
    <xdr:to>
      <xdr:col>81</xdr:col>
      <xdr:colOff>101600</xdr:colOff>
      <xdr:row>108</xdr:row>
      <xdr:rowOff>105773</xdr:rowOff>
    </xdr:to>
    <xdr:sp macro="" textlink="">
      <xdr:nvSpPr>
        <xdr:cNvPr id="782" name="楕円 781">
          <a:extLst>
            <a:ext uri="{FF2B5EF4-FFF2-40B4-BE49-F238E27FC236}">
              <a16:creationId xmlns:a16="http://schemas.microsoft.com/office/drawing/2014/main" id="{499BB9D3-D0FA-4968-8677-BDA51BB1D8D5}"/>
            </a:ext>
          </a:extLst>
        </xdr:cNvPr>
        <xdr:cNvSpPr/>
      </xdr:nvSpPr>
      <xdr:spPr>
        <a:xfrm>
          <a:off x="154305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54973</xdr:rowOff>
    </xdr:from>
    <xdr:to>
      <xdr:col>85</xdr:col>
      <xdr:colOff>127000</xdr:colOff>
      <xdr:row>108</xdr:row>
      <xdr:rowOff>74568</xdr:rowOff>
    </xdr:to>
    <xdr:cxnSp macro="">
      <xdr:nvCxnSpPr>
        <xdr:cNvPr id="783" name="直線コネクタ 782">
          <a:extLst>
            <a:ext uri="{FF2B5EF4-FFF2-40B4-BE49-F238E27FC236}">
              <a16:creationId xmlns:a16="http://schemas.microsoft.com/office/drawing/2014/main" id="{360B0F49-A637-4572-8B58-67B66691019D}"/>
            </a:ext>
          </a:extLst>
        </xdr:cNvPr>
        <xdr:cNvCxnSpPr/>
      </xdr:nvCxnSpPr>
      <xdr:spPr>
        <a:xfrm>
          <a:off x="15481300" y="18571573"/>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157662</xdr:rowOff>
    </xdr:from>
    <xdr:to>
      <xdr:col>76</xdr:col>
      <xdr:colOff>165100</xdr:colOff>
      <xdr:row>108</xdr:row>
      <xdr:rowOff>87812</xdr:rowOff>
    </xdr:to>
    <xdr:sp macro="" textlink="">
      <xdr:nvSpPr>
        <xdr:cNvPr id="784" name="楕円 783">
          <a:extLst>
            <a:ext uri="{FF2B5EF4-FFF2-40B4-BE49-F238E27FC236}">
              <a16:creationId xmlns:a16="http://schemas.microsoft.com/office/drawing/2014/main" id="{9ED70BC9-E918-4962-AD73-ED4E9F04BEB0}"/>
            </a:ext>
          </a:extLst>
        </xdr:cNvPr>
        <xdr:cNvSpPr/>
      </xdr:nvSpPr>
      <xdr:spPr>
        <a:xfrm>
          <a:off x="14541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37012</xdr:rowOff>
    </xdr:from>
    <xdr:to>
      <xdr:col>81</xdr:col>
      <xdr:colOff>50800</xdr:colOff>
      <xdr:row>108</xdr:row>
      <xdr:rowOff>54973</xdr:rowOff>
    </xdr:to>
    <xdr:cxnSp macro="">
      <xdr:nvCxnSpPr>
        <xdr:cNvPr id="785" name="直線コネクタ 784">
          <a:extLst>
            <a:ext uri="{FF2B5EF4-FFF2-40B4-BE49-F238E27FC236}">
              <a16:creationId xmlns:a16="http://schemas.microsoft.com/office/drawing/2014/main" id="{5DD4E475-6A16-480B-AE24-2D969475468E}"/>
            </a:ext>
          </a:extLst>
        </xdr:cNvPr>
        <xdr:cNvCxnSpPr/>
      </xdr:nvCxnSpPr>
      <xdr:spPr>
        <a:xfrm>
          <a:off x="14592300" y="185536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149498</xdr:rowOff>
    </xdr:from>
    <xdr:to>
      <xdr:col>72</xdr:col>
      <xdr:colOff>38100</xdr:colOff>
      <xdr:row>108</xdr:row>
      <xdr:rowOff>79648</xdr:rowOff>
    </xdr:to>
    <xdr:sp macro="" textlink="">
      <xdr:nvSpPr>
        <xdr:cNvPr id="786" name="楕円 785">
          <a:extLst>
            <a:ext uri="{FF2B5EF4-FFF2-40B4-BE49-F238E27FC236}">
              <a16:creationId xmlns:a16="http://schemas.microsoft.com/office/drawing/2014/main" id="{214248CC-80A4-41A1-BE89-AE3896839DDB}"/>
            </a:ext>
          </a:extLst>
        </xdr:cNvPr>
        <xdr:cNvSpPr/>
      </xdr:nvSpPr>
      <xdr:spPr>
        <a:xfrm>
          <a:off x="13652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28848</xdr:rowOff>
    </xdr:from>
    <xdr:to>
      <xdr:col>76</xdr:col>
      <xdr:colOff>114300</xdr:colOff>
      <xdr:row>108</xdr:row>
      <xdr:rowOff>37012</xdr:rowOff>
    </xdr:to>
    <xdr:cxnSp macro="">
      <xdr:nvCxnSpPr>
        <xdr:cNvPr id="787" name="直線コネクタ 786">
          <a:extLst>
            <a:ext uri="{FF2B5EF4-FFF2-40B4-BE49-F238E27FC236}">
              <a16:creationId xmlns:a16="http://schemas.microsoft.com/office/drawing/2014/main" id="{93B78C95-1796-4DFE-AEE9-B08FEC1F580C}"/>
            </a:ext>
          </a:extLst>
        </xdr:cNvPr>
        <xdr:cNvCxnSpPr/>
      </xdr:nvCxnSpPr>
      <xdr:spPr>
        <a:xfrm>
          <a:off x="13703300" y="1854544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126637</xdr:rowOff>
    </xdr:from>
    <xdr:to>
      <xdr:col>67</xdr:col>
      <xdr:colOff>101600</xdr:colOff>
      <xdr:row>108</xdr:row>
      <xdr:rowOff>56787</xdr:rowOff>
    </xdr:to>
    <xdr:sp macro="" textlink="">
      <xdr:nvSpPr>
        <xdr:cNvPr id="788" name="楕円 787">
          <a:extLst>
            <a:ext uri="{FF2B5EF4-FFF2-40B4-BE49-F238E27FC236}">
              <a16:creationId xmlns:a16="http://schemas.microsoft.com/office/drawing/2014/main" id="{209DC68F-3054-4095-8E33-820C89FAB568}"/>
            </a:ext>
          </a:extLst>
        </xdr:cNvPr>
        <xdr:cNvSpPr/>
      </xdr:nvSpPr>
      <xdr:spPr>
        <a:xfrm>
          <a:off x="12763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5987</xdr:rowOff>
    </xdr:from>
    <xdr:to>
      <xdr:col>71</xdr:col>
      <xdr:colOff>177800</xdr:colOff>
      <xdr:row>108</xdr:row>
      <xdr:rowOff>28848</xdr:rowOff>
    </xdr:to>
    <xdr:cxnSp macro="">
      <xdr:nvCxnSpPr>
        <xdr:cNvPr id="789" name="直線コネクタ 788">
          <a:extLst>
            <a:ext uri="{FF2B5EF4-FFF2-40B4-BE49-F238E27FC236}">
              <a16:creationId xmlns:a16="http://schemas.microsoft.com/office/drawing/2014/main" id="{7CEAE6CB-295F-4761-AFF7-377983246F77}"/>
            </a:ext>
          </a:extLst>
        </xdr:cNvPr>
        <xdr:cNvCxnSpPr/>
      </xdr:nvCxnSpPr>
      <xdr:spPr>
        <a:xfrm>
          <a:off x="12814300" y="185225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89643</xdr:rowOff>
    </xdr:from>
    <xdr:ext cx="405111" cy="259045"/>
    <xdr:sp macro="" textlink="">
      <xdr:nvSpPr>
        <xdr:cNvPr id="790" name="n_1aveValue【公民館】&#10;有形固定資産減価償却率">
          <a:extLst>
            <a:ext uri="{FF2B5EF4-FFF2-40B4-BE49-F238E27FC236}">
              <a16:creationId xmlns:a16="http://schemas.microsoft.com/office/drawing/2014/main" id="{704C8211-D897-4476-B5A7-2DF8ECD773BD}"/>
            </a:ext>
          </a:extLst>
        </xdr:cNvPr>
        <xdr:cNvSpPr txBox="1"/>
      </xdr:nvSpPr>
      <xdr:spPr>
        <a:xfrm>
          <a:off x="152660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91" name="n_2aveValue【公民館】&#10;有形固定資産減価償却率">
          <a:extLst>
            <a:ext uri="{FF2B5EF4-FFF2-40B4-BE49-F238E27FC236}">
              <a16:creationId xmlns:a16="http://schemas.microsoft.com/office/drawing/2014/main" id="{34B94108-5F8E-467C-87E2-B794254A96CE}"/>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792" name="n_3aveValue【公民館】&#10;有形固定資産減価償却率">
          <a:extLst>
            <a:ext uri="{FF2B5EF4-FFF2-40B4-BE49-F238E27FC236}">
              <a16:creationId xmlns:a16="http://schemas.microsoft.com/office/drawing/2014/main" id="{96019273-FA02-41A8-9898-4CB0C616C64B}"/>
            </a:ext>
          </a:extLst>
        </xdr:cNvPr>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34126</xdr:rowOff>
    </xdr:from>
    <xdr:ext cx="405111" cy="259045"/>
    <xdr:sp macro="" textlink="">
      <xdr:nvSpPr>
        <xdr:cNvPr id="793" name="n_4aveValue【公民館】&#10;有形固定資産減価償却率">
          <a:extLst>
            <a:ext uri="{FF2B5EF4-FFF2-40B4-BE49-F238E27FC236}">
              <a16:creationId xmlns:a16="http://schemas.microsoft.com/office/drawing/2014/main" id="{8F188BC9-0D63-485B-BE0A-94A7050C80A0}"/>
            </a:ext>
          </a:extLst>
        </xdr:cNvPr>
        <xdr:cNvSpPr txBox="1"/>
      </xdr:nvSpPr>
      <xdr:spPr>
        <a:xfrm>
          <a:off x="12611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96900</xdr:rowOff>
    </xdr:from>
    <xdr:ext cx="405111" cy="259045"/>
    <xdr:sp macro="" textlink="">
      <xdr:nvSpPr>
        <xdr:cNvPr id="794" name="n_1mainValue【公民館】&#10;有形固定資産減価償却率">
          <a:extLst>
            <a:ext uri="{FF2B5EF4-FFF2-40B4-BE49-F238E27FC236}">
              <a16:creationId xmlns:a16="http://schemas.microsoft.com/office/drawing/2014/main" id="{A110F081-8378-4167-ACA7-0E5408463C42}"/>
            </a:ext>
          </a:extLst>
        </xdr:cNvPr>
        <xdr:cNvSpPr txBox="1"/>
      </xdr:nvSpPr>
      <xdr:spPr>
        <a:xfrm>
          <a:off x="15266044" y="1861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78939</xdr:rowOff>
    </xdr:from>
    <xdr:ext cx="405111" cy="259045"/>
    <xdr:sp macro="" textlink="">
      <xdr:nvSpPr>
        <xdr:cNvPr id="795" name="n_2mainValue【公民館】&#10;有形固定資産減価償却率">
          <a:extLst>
            <a:ext uri="{FF2B5EF4-FFF2-40B4-BE49-F238E27FC236}">
              <a16:creationId xmlns:a16="http://schemas.microsoft.com/office/drawing/2014/main" id="{69A659BD-F014-4711-A749-AD8766EB22EF}"/>
            </a:ext>
          </a:extLst>
        </xdr:cNvPr>
        <xdr:cNvSpPr txBox="1"/>
      </xdr:nvSpPr>
      <xdr:spPr>
        <a:xfrm>
          <a:off x="14389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70775</xdr:rowOff>
    </xdr:from>
    <xdr:ext cx="405111" cy="259045"/>
    <xdr:sp macro="" textlink="">
      <xdr:nvSpPr>
        <xdr:cNvPr id="796" name="n_3mainValue【公民館】&#10;有形固定資産減価償却率">
          <a:extLst>
            <a:ext uri="{FF2B5EF4-FFF2-40B4-BE49-F238E27FC236}">
              <a16:creationId xmlns:a16="http://schemas.microsoft.com/office/drawing/2014/main" id="{9C8F472C-6956-4D8D-97BF-E9BCEF9065DF}"/>
            </a:ext>
          </a:extLst>
        </xdr:cNvPr>
        <xdr:cNvSpPr txBox="1"/>
      </xdr:nvSpPr>
      <xdr:spPr>
        <a:xfrm>
          <a:off x="135007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47914</xdr:rowOff>
    </xdr:from>
    <xdr:ext cx="405111" cy="259045"/>
    <xdr:sp macro="" textlink="">
      <xdr:nvSpPr>
        <xdr:cNvPr id="797" name="n_4mainValue【公民館】&#10;有形固定資産減価償却率">
          <a:extLst>
            <a:ext uri="{FF2B5EF4-FFF2-40B4-BE49-F238E27FC236}">
              <a16:creationId xmlns:a16="http://schemas.microsoft.com/office/drawing/2014/main" id="{9EC18B37-F2EA-43C3-AFDF-263874F1C085}"/>
            </a:ext>
          </a:extLst>
        </xdr:cNvPr>
        <xdr:cNvSpPr txBox="1"/>
      </xdr:nvSpPr>
      <xdr:spPr>
        <a:xfrm>
          <a:off x="126117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BAD55CA9-4060-4F2C-A4B6-E3933BEAF6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A18B83E4-A0DB-4375-AADC-2D79C05E988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DCF645D-D056-46B3-BFBA-193D3F4BC36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D0ACB8EE-120B-4AB1-B36B-8EAEC2B5A1D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3AC3A4FF-6DF1-4B05-A252-C6EC118AEFE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61B6466B-EE6E-44D9-B6DF-17DA43E26C7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C66E729A-5056-4373-98A0-D51BF9300AD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27B317A1-4899-4DA7-95ED-2975EB714A7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A174C5C0-9FA1-4192-AC08-CE6487AB11D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6972940E-6FC6-43CA-ADE5-78B37C5818F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a:extLst>
            <a:ext uri="{FF2B5EF4-FFF2-40B4-BE49-F238E27FC236}">
              <a16:creationId xmlns:a16="http://schemas.microsoft.com/office/drawing/2014/main" id="{FDB6624A-253A-491B-B72E-D5B3AD339B17}"/>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a:extLst>
            <a:ext uri="{FF2B5EF4-FFF2-40B4-BE49-F238E27FC236}">
              <a16:creationId xmlns:a16="http://schemas.microsoft.com/office/drawing/2014/main" id="{029DFA95-FC8E-445A-B746-AC18A6214DB8}"/>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85497CEC-08FA-4A56-BA9D-6E9084D808F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AD365BF4-136C-4F16-BD50-07089B01220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2" name="直線コネクタ 811">
          <a:extLst>
            <a:ext uri="{FF2B5EF4-FFF2-40B4-BE49-F238E27FC236}">
              <a16:creationId xmlns:a16="http://schemas.microsoft.com/office/drawing/2014/main" id="{AC54CBEF-65EE-4A44-960A-AFC8C06F5A32}"/>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3" name="テキスト ボックス 812">
          <a:extLst>
            <a:ext uri="{FF2B5EF4-FFF2-40B4-BE49-F238E27FC236}">
              <a16:creationId xmlns:a16="http://schemas.microsoft.com/office/drawing/2014/main" id="{364D003F-B4E3-48CD-B6EA-C91DAF818016}"/>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C44F0753-C4FE-41F9-9FA8-4112CC97F9E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6CA2994A-A584-434F-B5A3-E5988071D1B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706BB850-8E9B-42B1-B645-A60D3CA0C6C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817" name="直線コネクタ 816">
          <a:extLst>
            <a:ext uri="{FF2B5EF4-FFF2-40B4-BE49-F238E27FC236}">
              <a16:creationId xmlns:a16="http://schemas.microsoft.com/office/drawing/2014/main" id="{8577A54F-867D-45CD-8550-A9909CC90ECB}"/>
            </a:ext>
          </a:extLst>
        </xdr:cNvPr>
        <xdr:cNvCxnSpPr/>
      </xdr:nvCxnSpPr>
      <xdr:spPr>
        <a:xfrm flipV="1">
          <a:off x="22160864" y="172914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818" name="【公民館】&#10;一人当たり面積最小値テキスト">
          <a:extLst>
            <a:ext uri="{FF2B5EF4-FFF2-40B4-BE49-F238E27FC236}">
              <a16:creationId xmlns:a16="http://schemas.microsoft.com/office/drawing/2014/main" id="{96182D25-2F21-46D9-8A6B-95C817131672}"/>
            </a:ext>
          </a:extLst>
        </xdr:cNvPr>
        <xdr:cNvSpPr txBox="1"/>
      </xdr:nvSpPr>
      <xdr:spPr>
        <a:xfrm>
          <a:off x="2219960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819" name="直線コネクタ 818">
          <a:extLst>
            <a:ext uri="{FF2B5EF4-FFF2-40B4-BE49-F238E27FC236}">
              <a16:creationId xmlns:a16="http://schemas.microsoft.com/office/drawing/2014/main" id="{A37EB69A-B9F6-4C20-BEA0-A52BCCB1454A}"/>
            </a:ext>
          </a:extLst>
        </xdr:cNvPr>
        <xdr:cNvCxnSpPr/>
      </xdr:nvCxnSpPr>
      <xdr:spPr>
        <a:xfrm>
          <a:off x="22072600" y="184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820" name="【公民館】&#10;一人当たり面積最大値テキスト">
          <a:extLst>
            <a:ext uri="{FF2B5EF4-FFF2-40B4-BE49-F238E27FC236}">
              <a16:creationId xmlns:a16="http://schemas.microsoft.com/office/drawing/2014/main" id="{DF03FD7C-368F-414C-AFB4-744EBF95B25D}"/>
            </a:ext>
          </a:extLst>
        </xdr:cNvPr>
        <xdr:cNvSpPr txBox="1"/>
      </xdr:nvSpPr>
      <xdr:spPr>
        <a:xfrm>
          <a:off x="22199600" y="170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821" name="直線コネクタ 820">
          <a:extLst>
            <a:ext uri="{FF2B5EF4-FFF2-40B4-BE49-F238E27FC236}">
              <a16:creationId xmlns:a16="http://schemas.microsoft.com/office/drawing/2014/main" id="{6118D800-D10A-4D34-AB8D-96B8479147C7}"/>
            </a:ext>
          </a:extLst>
        </xdr:cNvPr>
        <xdr:cNvCxnSpPr/>
      </xdr:nvCxnSpPr>
      <xdr:spPr>
        <a:xfrm>
          <a:off x="22072600" y="172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118699</xdr:rowOff>
    </xdr:from>
    <xdr:ext cx="469744" cy="259045"/>
    <xdr:sp macro="" textlink="">
      <xdr:nvSpPr>
        <xdr:cNvPr id="822" name="【公民館】&#10;一人当たり面積平均値テキスト">
          <a:extLst>
            <a:ext uri="{FF2B5EF4-FFF2-40B4-BE49-F238E27FC236}">
              <a16:creationId xmlns:a16="http://schemas.microsoft.com/office/drawing/2014/main" id="{1126C07B-B48B-4D2C-A7F0-3830D887160F}"/>
            </a:ext>
          </a:extLst>
        </xdr:cNvPr>
        <xdr:cNvSpPr txBox="1"/>
      </xdr:nvSpPr>
      <xdr:spPr>
        <a:xfrm>
          <a:off x="22199600" y="1812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823" name="フローチャート: 判断 822">
          <a:extLst>
            <a:ext uri="{FF2B5EF4-FFF2-40B4-BE49-F238E27FC236}">
              <a16:creationId xmlns:a16="http://schemas.microsoft.com/office/drawing/2014/main" id="{2A5D2355-9813-4D21-B688-CB8E470D341B}"/>
            </a:ext>
          </a:extLst>
        </xdr:cNvPr>
        <xdr:cNvSpPr/>
      </xdr:nvSpPr>
      <xdr:spPr>
        <a:xfrm>
          <a:off x="221107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824" name="フローチャート: 判断 823">
          <a:extLst>
            <a:ext uri="{FF2B5EF4-FFF2-40B4-BE49-F238E27FC236}">
              <a16:creationId xmlns:a16="http://schemas.microsoft.com/office/drawing/2014/main" id="{A18E6B4B-5804-42DF-99E9-2EF21515B2CE}"/>
            </a:ext>
          </a:extLst>
        </xdr:cNvPr>
        <xdr:cNvSpPr/>
      </xdr:nvSpPr>
      <xdr:spPr>
        <a:xfrm>
          <a:off x="21272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825" name="フローチャート: 判断 824">
          <a:extLst>
            <a:ext uri="{FF2B5EF4-FFF2-40B4-BE49-F238E27FC236}">
              <a16:creationId xmlns:a16="http://schemas.microsoft.com/office/drawing/2014/main" id="{B18FDC90-035D-40A4-87AE-4D1DA796FF93}"/>
            </a:ext>
          </a:extLst>
        </xdr:cNvPr>
        <xdr:cNvSpPr/>
      </xdr:nvSpPr>
      <xdr:spPr>
        <a:xfrm>
          <a:off x="20383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58547</xdr:rowOff>
    </xdr:from>
    <xdr:to>
      <xdr:col>102</xdr:col>
      <xdr:colOff>165100</xdr:colOff>
      <xdr:row>106</xdr:row>
      <xdr:rowOff>160147</xdr:rowOff>
    </xdr:to>
    <xdr:sp macro="" textlink="">
      <xdr:nvSpPr>
        <xdr:cNvPr id="826" name="フローチャート: 判断 825">
          <a:extLst>
            <a:ext uri="{FF2B5EF4-FFF2-40B4-BE49-F238E27FC236}">
              <a16:creationId xmlns:a16="http://schemas.microsoft.com/office/drawing/2014/main" id="{20608F65-CB70-4D18-8CD7-C5D288A9F4DF}"/>
            </a:ext>
          </a:extLst>
        </xdr:cNvPr>
        <xdr:cNvSpPr/>
      </xdr:nvSpPr>
      <xdr:spPr>
        <a:xfrm>
          <a:off x="19494500" y="1823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60833</xdr:rowOff>
    </xdr:from>
    <xdr:to>
      <xdr:col>98</xdr:col>
      <xdr:colOff>38100</xdr:colOff>
      <xdr:row>106</xdr:row>
      <xdr:rowOff>162433</xdr:rowOff>
    </xdr:to>
    <xdr:sp macro="" textlink="">
      <xdr:nvSpPr>
        <xdr:cNvPr id="827" name="フローチャート: 判断 826">
          <a:extLst>
            <a:ext uri="{FF2B5EF4-FFF2-40B4-BE49-F238E27FC236}">
              <a16:creationId xmlns:a16="http://schemas.microsoft.com/office/drawing/2014/main" id="{D07296A0-2E05-4084-9AD8-11174DE5CD25}"/>
            </a:ext>
          </a:extLst>
        </xdr:cNvPr>
        <xdr:cNvSpPr/>
      </xdr:nvSpPr>
      <xdr:spPr>
        <a:xfrm>
          <a:off x="18605500" y="182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FB233C5B-D7C7-40E5-A346-A3200C25612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BF5E7C6E-6018-4190-8C3F-7E4DDB1488B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722EDCEA-541B-4EAE-B773-BDCF0981548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67E0B8B-5A05-4037-9102-2E7CEFE21E8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94A9E90B-917C-4460-A956-C1DD7DF8356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37973</xdr:rowOff>
    </xdr:from>
    <xdr:to>
      <xdr:col>116</xdr:col>
      <xdr:colOff>114300</xdr:colOff>
      <xdr:row>105</xdr:row>
      <xdr:rowOff>139573</xdr:rowOff>
    </xdr:to>
    <xdr:sp macro="" textlink="">
      <xdr:nvSpPr>
        <xdr:cNvPr id="833" name="楕円 832">
          <a:extLst>
            <a:ext uri="{FF2B5EF4-FFF2-40B4-BE49-F238E27FC236}">
              <a16:creationId xmlns:a16="http://schemas.microsoft.com/office/drawing/2014/main" id="{F3C06743-4B1A-49E4-ADA4-AC88EDD527F6}"/>
            </a:ext>
          </a:extLst>
        </xdr:cNvPr>
        <xdr:cNvSpPr/>
      </xdr:nvSpPr>
      <xdr:spPr>
        <a:xfrm>
          <a:off x="22110700" y="1804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60850</xdr:rowOff>
    </xdr:from>
    <xdr:ext cx="469744" cy="259045"/>
    <xdr:sp macro="" textlink="">
      <xdr:nvSpPr>
        <xdr:cNvPr id="834" name="【公民館】&#10;一人当たり面積該当値テキスト">
          <a:extLst>
            <a:ext uri="{FF2B5EF4-FFF2-40B4-BE49-F238E27FC236}">
              <a16:creationId xmlns:a16="http://schemas.microsoft.com/office/drawing/2014/main" id="{387656A0-992D-4BE2-B061-966465471FE0}"/>
            </a:ext>
          </a:extLst>
        </xdr:cNvPr>
        <xdr:cNvSpPr txBox="1"/>
      </xdr:nvSpPr>
      <xdr:spPr>
        <a:xfrm>
          <a:off x="22199600" y="1789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49975</xdr:rowOff>
    </xdr:from>
    <xdr:to>
      <xdr:col>112</xdr:col>
      <xdr:colOff>38100</xdr:colOff>
      <xdr:row>105</xdr:row>
      <xdr:rowOff>151575</xdr:rowOff>
    </xdr:to>
    <xdr:sp macro="" textlink="">
      <xdr:nvSpPr>
        <xdr:cNvPr id="835" name="楕円 834">
          <a:extLst>
            <a:ext uri="{FF2B5EF4-FFF2-40B4-BE49-F238E27FC236}">
              <a16:creationId xmlns:a16="http://schemas.microsoft.com/office/drawing/2014/main" id="{58380E70-222E-46BE-B25F-AB4139183EE1}"/>
            </a:ext>
          </a:extLst>
        </xdr:cNvPr>
        <xdr:cNvSpPr/>
      </xdr:nvSpPr>
      <xdr:spPr>
        <a:xfrm>
          <a:off x="21272500" y="1805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88773</xdr:rowOff>
    </xdr:from>
    <xdr:to>
      <xdr:col>116</xdr:col>
      <xdr:colOff>63500</xdr:colOff>
      <xdr:row>105</xdr:row>
      <xdr:rowOff>100775</xdr:rowOff>
    </xdr:to>
    <xdr:cxnSp macro="">
      <xdr:nvCxnSpPr>
        <xdr:cNvPr id="836" name="直線コネクタ 835">
          <a:extLst>
            <a:ext uri="{FF2B5EF4-FFF2-40B4-BE49-F238E27FC236}">
              <a16:creationId xmlns:a16="http://schemas.microsoft.com/office/drawing/2014/main" id="{3B39A37A-074C-4C19-8CD2-B2A8B0AB7CE0}"/>
            </a:ext>
          </a:extLst>
        </xdr:cNvPr>
        <xdr:cNvCxnSpPr/>
      </xdr:nvCxnSpPr>
      <xdr:spPr>
        <a:xfrm flipV="1">
          <a:off x="21323300" y="18091023"/>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59119</xdr:rowOff>
    </xdr:from>
    <xdr:to>
      <xdr:col>107</xdr:col>
      <xdr:colOff>101600</xdr:colOff>
      <xdr:row>105</xdr:row>
      <xdr:rowOff>160719</xdr:rowOff>
    </xdr:to>
    <xdr:sp macro="" textlink="">
      <xdr:nvSpPr>
        <xdr:cNvPr id="837" name="楕円 836">
          <a:extLst>
            <a:ext uri="{FF2B5EF4-FFF2-40B4-BE49-F238E27FC236}">
              <a16:creationId xmlns:a16="http://schemas.microsoft.com/office/drawing/2014/main" id="{037D76D3-38CC-4733-A267-C2528E1E14CF}"/>
            </a:ext>
          </a:extLst>
        </xdr:cNvPr>
        <xdr:cNvSpPr/>
      </xdr:nvSpPr>
      <xdr:spPr>
        <a:xfrm>
          <a:off x="20383500" y="1806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100775</xdr:rowOff>
    </xdr:from>
    <xdr:to>
      <xdr:col>111</xdr:col>
      <xdr:colOff>177800</xdr:colOff>
      <xdr:row>105</xdr:row>
      <xdr:rowOff>109919</xdr:rowOff>
    </xdr:to>
    <xdr:cxnSp macro="">
      <xdr:nvCxnSpPr>
        <xdr:cNvPr id="838" name="直線コネクタ 837">
          <a:extLst>
            <a:ext uri="{FF2B5EF4-FFF2-40B4-BE49-F238E27FC236}">
              <a16:creationId xmlns:a16="http://schemas.microsoft.com/office/drawing/2014/main" id="{6186CA88-F614-4842-A193-2CF78999013B}"/>
            </a:ext>
          </a:extLst>
        </xdr:cNvPr>
        <xdr:cNvCxnSpPr/>
      </xdr:nvCxnSpPr>
      <xdr:spPr>
        <a:xfrm flipV="1">
          <a:off x="20434300" y="1810302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66548</xdr:rowOff>
    </xdr:from>
    <xdr:to>
      <xdr:col>102</xdr:col>
      <xdr:colOff>165100</xdr:colOff>
      <xdr:row>105</xdr:row>
      <xdr:rowOff>168148</xdr:rowOff>
    </xdr:to>
    <xdr:sp macro="" textlink="">
      <xdr:nvSpPr>
        <xdr:cNvPr id="839" name="楕円 838">
          <a:extLst>
            <a:ext uri="{FF2B5EF4-FFF2-40B4-BE49-F238E27FC236}">
              <a16:creationId xmlns:a16="http://schemas.microsoft.com/office/drawing/2014/main" id="{91503FBB-4FD1-4F44-B4CC-626C20067783}"/>
            </a:ext>
          </a:extLst>
        </xdr:cNvPr>
        <xdr:cNvSpPr/>
      </xdr:nvSpPr>
      <xdr:spPr>
        <a:xfrm>
          <a:off x="19494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109919</xdr:rowOff>
    </xdr:from>
    <xdr:to>
      <xdr:col>107</xdr:col>
      <xdr:colOff>50800</xdr:colOff>
      <xdr:row>105</xdr:row>
      <xdr:rowOff>117348</xdr:rowOff>
    </xdr:to>
    <xdr:cxnSp macro="">
      <xdr:nvCxnSpPr>
        <xdr:cNvPr id="840" name="直線コネクタ 839">
          <a:extLst>
            <a:ext uri="{FF2B5EF4-FFF2-40B4-BE49-F238E27FC236}">
              <a16:creationId xmlns:a16="http://schemas.microsoft.com/office/drawing/2014/main" id="{FAA1334C-111A-4C26-B213-7BC85B17A836}"/>
            </a:ext>
          </a:extLst>
        </xdr:cNvPr>
        <xdr:cNvCxnSpPr/>
      </xdr:nvCxnSpPr>
      <xdr:spPr>
        <a:xfrm flipV="1">
          <a:off x="19545300" y="18112169"/>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73977</xdr:rowOff>
    </xdr:from>
    <xdr:to>
      <xdr:col>98</xdr:col>
      <xdr:colOff>38100</xdr:colOff>
      <xdr:row>106</xdr:row>
      <xdr:rowOff>4127</xdr:rowOff>
    </xdr:to>
    <xdr:sp macro="" textlink="">
      <xdr:nvSpPr>
        <xdr:cNvPr id="841" name="楕円 840">
          <a:extLst>
            <a:ext uri="{FF2B5EF4-FFF2-40B4-BE49-F238E27FC236}">
              <a16:creationId xmlns:a16="http://schemas.microsoft.com/office/drawing/2014/main" id="{459C2ABA-A6C8-4D34-AF49-CC2B1AE7EF6E}"/>
            </a:ext>
          </a:extLst>
        </xdr:cNvPr>
        <xdr:cNvSpPr/>
      </xdr:nvSpPr>
      <xdr:spPr>
        <a:xfrm>
          <a:off x="18605500" y="180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117348</xdr:rowOff>
    </xdr:from>
    <xdr:to>
      <xdr:col>102</xdr:col>
      <xdr:colOff>114300</xdr:colOff>
      <xdr:row>105</xdr:row>
      <xdr:rowOff>124777</xdr:rowOff>
    </xdr:to>
    <xdr:cxnSp macro="">
      <xdr:nvCxnSpPr>
        <xdr:cNvPr id="842" name="直線コネクタ 841">
          <a:extLst>
            <a:ext uri="{FF2B5EF4-FFF2-40B4-BE49-F238E27FC236}">
              <a16:creationId xmlns:a16="http://schemas.microsoft.com/office/drawing/2014/main" id="{7FFE34B0-C5B3-47EF-BB58-F68F443548B3}"/>
            </a:ext>
          </a:extLst>
        </xdr:cNvPr>
        <xdr:cNvCxnSpPr/>
      </xdr:nvCxnSpPr>
      <xdr:spPr>
        <a:xfrm flipV="1">
          <a:off x="18656300" y="1811959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46690</xdr:rowOff>
    </xdr:from>
    <xdr:ext cx="469744" cy="259045"/>
    <xdr:sp macro="" textlink="">
      <xdr:nvSpPr>
        <xdr:cNvPr id="843" name="n_1aveValue【公民館】&#10;一人当たり面積">
          <a:extLst>
            <a:ext uri="{FF2B5EF4-FFF2-40B4-BE49-F238E27FC236}">
              <a16:creationId xmlns:a16="http://schemas.microsoft.com/office/drawing/2014/main" id="{7C948F02-3AC6-456C-BBDB-D675BBBFEAA8}"/>
            </a:ext>
          </a:extLst>
        </xdr:cNvPr>
        <xdr:cNvSpPr txBox="1"/>
      </xdr:nvSpPr>
      <xdr:spPr>
        <a:xfrm>
          <a:off x="21075727" y="1822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57548</xdr:rowOff>
    </xdr:from>
    <xdr:ext cx="469744" cy="259045"/>
    <xdr:sp macro="" textlink="">
      <xdr:nvSpPr>
        <xdr:cNvPr id="844" name="n_2aveValue【公民館】&#10;一人当たり面積">
          <a:extLst>
            <a:ext uri="{FF2B5EF4-FFF2-40B4-BE49-F238E27FC236}">
              <a16:creationId xmlns:a16="http://schemas.microsoft.com/office/drawing/2014/main" id="{2CF55F8F-175E-4421-855A-4F33EB67BBE9}"/>
            </a:ext>
          </a:extLst>
        </xdr:cNvPr>
        <xdr:cNvSpPr txBox="1"/>
      </xdr:nvSpPr>
      <xdr:spPr>
        <a:xfrm>
          <a:off x="20199427" y="182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151274</xdr:rowOff>
    </xdr:from>
    <xdr:ext cx="469744" cy="259045"/>
    <xdr:sp macro="" textlink="">
      <xdr:nvSpPr>
        <xdr:cNvPr id="845" name="n_3aveValue【公民館】&#10;一人当たり面積">
          <a:extLst>
            <a:ext uri="{FF2B5EF4-FFF2-40B4-BE49-F238E27FC236}">
              <a16:creationId xmlns:a16="http://schemas.microsoft.com/office/drawing/2014/main" id="{EA9B7009-E0CB-4363-B197-3F8E4B1FF7FA}"/>
            </a:ext>
          </a:extLst>
        </xdr:cNvPr>
        <xdr:cNvSpPr txBox="1"/>
      </xdr:nvSpPr>
      <xdr:spPr>
        <a:xfrm>
          <a:off x="19310427" y="1832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153560</xdr:rowOff>
    </xdr:from>
    <xdr:ext cx="469744" cy="259045"/>
    <xdr:sp macro="" textlink="">
      <xdr:nvSpPr>
        <xdr:cNvPr id="846" name="n_4aveValue【公民館】&#10;一人当たり面積">
          <a:extLst>
            <a:ext uri="{FF2B5EF4-FFF2-40B4-BE49-F238E27FC236}">
              <a16:creationId xmlns:a16="http://schemas.microsoft.com/office/drawing/2014/main" id="{92067FB4-172C-43B3-9A9B-79A36695B49B}"/>
            </a:ext>
          </a:extLst>
        </xdr:cNvPr>
        <xdr:cNvSpPr txBox="1"/>
      </xdr:nvSpPr>
      <xdr:spPr>
        <a:xfrm>
          <a:off x="18421427" y="183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168102</xdr:rowOff>
    </xdr:from>
    <xdr:ext cx="469744" cy="259045"/>
    <xdr:sp macro="" textlink="">
      <xdr:nvSpPr>
        <xdr:cNvPr id="847" name="n_1mainValue【公民館】&#10;一人当たり面積">
          <a:extLst>
            <a:ext uri="{FF2B5EF4-FFF2-40B4-BE49-F238E27FC236}">
              <a16:creationId xmlns:a16="http://schemas.microsoft.com/office/drawing/2014/main" id="{9CB92B9E-87EB-4C06-9DAB-6E7212648832}"/>
            </a:ext>
          </a:extLst>
        </xdr:cNvPr>
        <xdr:cNvSpPr txBox="1"/>
      </xdr:nvSpPr>
      <xdr:spPr>
        <a:xfrm>
          <a:off x="21075727" y="1782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5796</xdr:rowOff>
    </xdr:from>
    <xdr:ext cx="469744" cy="259045"/>
    <xdr:sp macro="" textlink="">
      <xdr:nvSpPr>
        <xdr:cNvPr id="848" name="n_2mainValue【公民館】&#10;一人当たり面積">
          <a:extLst>
            <a:ext uri="{FF2B5EF4-FFF2-40B4-BE49-F238E27FC236}">
              <a16:creationId xmlns:a16="http://schemas.microsoft.com/office/drawing/2014/main" id="{9BBA3B0B-ADA1-43DA-A86E-F95CCF76A460}"/>
            </a:ext>
          </a:extLst>
        </xdr:cNvPr>
        <xdr:cNvSpPr txBox="1"/>
      </xdr:nvSpPr>
      <xdr:spPr>
        <a:xfrm>
          <a:off x="20199427" y="1783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13225</xdr:rowOff>
    </xdr:from>
    <xdr:ext cx="469744" cy="259045"/>
    <xdr:sp macro="" textlink="">
      <xdr:nvSpPr>
        <xdr:cNvPr id="849" name="n_3mainValue【公民館】&#10;一人当たり面積">
          <a:extLst>
            <a:ext uri="{FF2B5EF4-FFF2-40B4-BE49-F238E27FC236}">
              <a16:creationId xmlns:a16="http://schemas.microsoft.com/office/drawing/2014/main" id="{C34B2F77-AFD9-49F2-B7E3-522CE79FCD3B}"/>
            </a:ext>
          </a:extLst>
        </xdr:cNvPr>
        <xdr:cNvSpPr txBox="1"/>
      </xdr:nvSpPr>
      <xdr:spPr>
        <a:xfrm>
          <a:off x="19310427" y="1784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20654</xdr:rowOff>
    </xdr:from>
    <xdr:ext cx="469744" cy="259045"/>
    <xdr:sp macro="" textlink="">
      <xdr:nvSpPr>
        <xdr:cNvPr id="850" name="n_4mainValue【公民館】&#10;一人当たり面積">
          <a:extLst>
            <a:ext uri="{FF2B5EF4-FFF2-40B4-BE49-F238E27FC236}">
              <a16:creationId xmlns:a16="http://schemas.microsoft.com/office/drawing/2014/main" id="{7AF65278-B4A8-4DAA-8230-882D5EF01C75}"/>
            </a:ext>
          </a:extLst>
        </xdr:cNvPr>
        <xdr:cNvSpPr txBox="1"/>
      </xdr:nvSpPr>
      <xdr:spPr>
        <a:xfrm>
          <a:off x="18421427" y="1785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2903DFB4-9285-4E9C-B015-0053BA12EAC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1B17D4B7-3581-4569-9DBE-9682A626E00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C9E530F5-11B4-4E96-87DB-2EF24D59B8A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橋りょう・トンネルの有形固定資産減価償却率については、三戸望郷大橋、熊原橋等の整備から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年程度の橋りょうが複数存在し、類似団体平均</a:t>
          </a:r>
          <a:r>
            <a:rPr kumimoji="1" lang="en-US" altLang="ja-JP" sz="1300">
              <a:latin typeface="ＭＳ Ｐゴシック" panose="020B0600070205080204" pitchFamily="50" charset="-128"/>
              <a:ea typeface="ＭＳ Ｐゴシック" panose="020B0600070205080204" pitchFamily="50" charset="-128"/>
            </a:rPr>
            <a:t>59.4%</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31.7%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橋りょう・トンネル以外の施設については、類似団体平均を上回る結果となっており、公営住宅、公民館等の耐用年数を超えて使用している施設が存在しているため、計画的な施設の更新、維持管理が必要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B5C53C-1028-4136-8223-2F70E66FB1F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36BF1C9-9D94-49E8-957A-B93C1EBED82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E3FB08-37FA-4B98-AEBA-DEC8FF0F8E1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476C1E4-8D9C-4034-9329-C27996FF8D6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5AE976E-FADA-450B-A100-D292006E5BF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0E05B60-233A-4D61-AD7E-84A1022AAB1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573FBA-7064-48A3-B754-90C62D0254F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C9E25B-68C0-451B-B330-1F8593A097E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866C994-7B98-4473-933A-0CA5DFA1096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649BAD-B26C-454C-8D80-4764A0240C0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9,172
9,112
151.79
7,420,692
7,091,425
310,500
4,202,153
5,846,846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C14D92-08C1-4B9A-9CE4-A294BE0E6BD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D20146-0AE3-4535-B2FA-3352E56E9AA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84CB911-405E-420A-A285-3912F8A3FBF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AA86F6-54E4-4E24-BF19-89484269DBB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D123DD-C8E8-47CB-94C1-990F40F49C9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549E8F9-91DD-4590-800A-98B524D6B08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2A416FA-6AC3-4682-9304-4A28D98CEF5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643785-5A96-4450-8A26-F5ACCEBE62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437F4AC-A422-477A-B8F0-C0D468A050D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608CF5-1A33-4AB1-B1D1-4D732492FAF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70793D-48AE-422F-8E18-3F21D534D1A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A56E0E-0AB3-4980-B81C-8CD366FBEBF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6F9EE21-D13D-4A18-A378-F6FB83BF264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3933DE3-083C-4A2C-9B56-BBD2BA0F994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D9695B2-FB15-4D5D-9EFC-86BF867A4FA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5B6F7C-78F1-471A-9061-7D97335E68F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8BF2DD-126A-4065-A429-056ED4C612B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E0762D0-F777-447E-9350-189B619CFD9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35F215A-7695-4490-9230-2E559D23007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26D47E5-4DB4-4F13-A653-4E788083714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D39A6BE-8F26-45C1-A749-E7EE00A22D8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CA2E708-3432-4D7B-9B13-24690CBDCAB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7BC6417-3C6F-4166-8412-7DDA7642D83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8709D9E-E79F-439A-AF43-512B0D5F435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3A8A090-E31A-4BE3-8A34-3BAAE990042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A3DA8E-23A4-43A7-82B4-EFB6DEC70BD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2C8C18F-5064-443D-B16D-71D4CC91DE3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9BFA27-55E4-47D6-B5C3-E7F19C7E266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A91EACD-6040-48F1-9EBA-82D60D94618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51F7A47-466C-442B-BAEC-A3BBC741761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4660151-BA5C-4945-8EEF-948894FDE4F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548914E-37FB-493D-973A-F9DC30F3D9B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7C6FF1E-A431-468F-AB49-AA76445FAED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423EFF9-D772-4D42-BD37-2FC542C9131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4DBAE99-F705-4BD7-BE2F-90E89B89DCC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DFD662A-9B6B-4701-9310-E5D32B29A68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F2F2AD0-7671-4879-B78D-8DAFF4F3EC3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FC6A001-9AAF-4694-9487-4F9798328A9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2E7CADD-1D3F-457A-A088-EA9D2C6E4F7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82792DD-41E5-457D-8B4D-8DEEBEE9EA5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A34D9C4-5813-4CBA-AA07-5E107A25C68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F48BF4B-C06D-423F-88B1-A9B79C13490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8F8923A-9EF2-485A-967C-24CD20A6276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561ADB1-657B-4F34-9DD9-A322342DEAA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05289C5-62D0-4088-87B3-ECE66986F56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2A9A10C-C9A6-43DD-A632-254FC5D7012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3B44E0F7-451A-4D17-A3C6-E967793CDC26}"/>
            </a:ext>
          </a:extLst>
        </xdr:cNvPr>
        <xdr:cNvCxnSpPr/>
      </xdr:nvCxnSpPr>
      <xdr:spPr>
        <a:xfrm flipV="1">
          <a:off x="4634865"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7357E46-B9CE-4E52-9A94-9E09CD515661}"/>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56ABA0BD-7482-491C-B13C-C7F3FC4B97BD}"/>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98CC8CCF-7FC4-4149-817E-FE22F75FEB37}"/>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80C8BBEC-3836-4F35-888F-EC9DC1833EA6}"/>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0A3CB7FE-2B20-40BF-8F28-B2CDF81E7D41}"/>
            </a:ext>
          </a:extLst>
        </xdr:cNvPr>
        <xdr:cNvSpPr txBox="1"/>
      </xdr:nvSpPr>
      <xdr:spPr>
        <a:xfrm>
          <a:off x="4673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64" name="フローチャート: 判断 63">
          <a:extLst>
            <a:ext uri="{FF2B5EF4-FFF2-40B4-BE49-F238E27FC236}">
              <a16:creationId xmlns:a16="http://schemas.microsoft.com/office/drawing/2014/main" id="{5E84ECD6-89E6-4C27-AE6C-B380849192C1}"/>
            </a:ext>
          </a:extLst>
        </xdr:cNvPr>
        <xdr:cNvSpPr/>
      </xdr:nvSpPr>
      <xdr:spPr>
        <a:xfrm>
          <a:off x="4584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31B4C71F-BE3A-4245-B6FB-6CAE6C1ED6A5}"/>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66" name="フローチャート: 判断 65">
          <a:extLst>
            <a:ext uri="{FF2B5EF4-FFF2-40B4-BE49-F238E27FC236}">
              <a16:creationId xmlns:a16="http://schemas.microsoft.com/office/drawing/2014/main" id="{B674DB46-639D-4453-9860-D339FF2F7B70}"/>
            </a:ext>
          </a:extLst>
        </xdr:cNvPr>
        <xdr:cNvSpPr/>
      </xdr:nvSpPr>
      <xdr:spPr>
        <a:xfrm>
          <a:off x="2857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62956</xdr:rowOff>
    </xdr:from>
    <xdr:to>
      <xdr:col>10</xdr:col>
      <xdr:colOff>165100</xdr:colOff>
      <xdr:row>37</xdr:row>
      <xdr:rowOff>164556</xdr:rowOff>
    </xdr:to>
    <xdr:sp macro="" textlink="">
      <xdr:nvSpPr>
        <xdr:cNvPr id="67" name="フローチャート: 判断 66">
          <a:extLst>
            <a:ext uri="{FF2B5EF4-FFF2-40B4-BE49-F238E27FC236}">
              <a16:creationId xmlns:a16="http://schemas.microsoft.com/office/drawing/2014/main" id="{A51A9068-1CD3-4F03-B44F-AFE5A035F2C4}"/>
            </a:ext>
          </a:extLst>
        </xdr:cNvPr>
        <xdr:cNvSpPr/>
      </xdr:nvSpPr>
      <xdr:spPr>
        <a:xfrm>
          <a:off x="1968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8" name="フローチャート: 判断 67">
          <a:extLst>
            <a:ext uri="{FF2B5EF4-FFF2-40B4-BE49-F238E27FC236}">
              <a16:creationId xmlns:a16="http://schemas.microsoft.com/office/drawing/2014/main" id="{7CAACB8D-335C-4C2D-B49D-97E5F6B4490D}"/>
            </a:ext>
          </a:extLst>
        </xdr:cNvPr>
        <xdr:cNvSpPr/>
      </xdr:nvSpPr>
      <xdr:spPr>
        <a:xfrm>
          <a:off x="107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390988B-96F7-4531-B51C-A4FF933555F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539C543-44D8-4043-8DA5-F50121EA70B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5F9B56A-BA24-4CDC-B027-48CA9A4656D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42DBE06-0A37-4849-99E2-2BC892EF361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FB81F06-9946-452B-98D8-2FFC046E249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147865</xdr:rowOff>
    </xdr:from>
    <xdr:to>
      <xdr:col>24</xdr:col>
      <xdr:colOff>114300</xdr:colOff>
      <xdr:row>40</xdr:row>
      <xdr:rowOff>78015</xdr:rowOff>
    </xdr:to>
    <xdr:sp macro="" textlink="">
      <xdr:nvSpPr>
        <xdr:cNvPr id="74" name="楕円 73">
          <a:extLst>
            <a:ext uri="{FF2B5EF4-FFF2-40B4-BE49-F238E27FC236}">
              <a16:creationId xmlns:a16="http://schemas.microsoft.com/office/drawing/2014/main" id="{B66F9A96-758A-44BB-ABE2-6770BF1865D8}"/>
            </a:ext>
          </a:extLst>
        </xdr:cNvPr>
        <xdr:cNvSpPr/>
      </xdr:nvSpPr>
      <xdr:spPr>
        <a:xfrm>
          <a:off x="45847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126292</xdr:rowOff>
    </xdr:from>
    <xdr:ext cx="405111" cy="259045"/>
    <xdr:sp macro="" textlink="">
      <xdr:nvSpPr>
        <xdr:cNvPr id="75" name="【図書館】&#10;有形固定資産減価償却率該当値テキスト">
          <a:extLst>
            <a:ext uri="{FF2B5EF4-FFF2-40B4-BE49-F238E27FC236}">
              <a16:creationId xmlns:a16="http://schemas.microsoft.com/office/drawing/2014/main" id="{232FFB03-C2C3-476E-8D86-A3C2F8B4CAC5}"/>
            </a:ext>
          </a:extLst>
        </xdr:cNvPr>
        <xdr:cNvSpPr txBox="1"/>
      </xdr:nvSpPr>
      <xdr:spPr>
        <a:xfrm>
          <a:off x="4673600"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53159</xdr:rowOff>
    </xdr:from>
    <xdr:to>
      <xdr:col>20</xdr:col>
      <xdr:colOff>38100</xdr:colOff>
      <xdr:row>40</xdr:row>
      <xdr:rowOff>154759</xdr:rowOff>
    </xdr:to>
    <xdr:sp macro="" textlink="">
      <xdr:nvSpPr>
        <xdr:cNvPr id="76" name="楕円 75">
          <a:extLst>
            <a:ext uri="{FF2B5EF4-FFF2-40B4-BE49-F238E27FC236}">
              <a16:creationId xmlns:a16="http://schemas.microsoft.com/office/drawing/2014/main" id="{4D6C7406-53BD-478B-B18E-FBC02067A739}"/>
            </a:ext>
          </a:extLst>
        </xdr:cNvPr>
        <xdr:cNvSpPr/>
      </xdr:nvSpPr>
      <xdr:spPr>
        <a:xfrm>
          <a:off x="3746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27215</xdr:rowOff>
    </xdr:from>
    <xdr:to>
      <xdr:col>24</xdr:col>
      <xdr:colOff>63500</xdr:colOff>
      <xdr:row>40</xdr:row>
      <xdr:rowOff>103959</xdr:rowOff>
    </xdr:to>
    <xdr:cxnSp macro="">
      <xdr:nvCxnSpPr>
        <xdr:cNvPr id="77" name="直線コネクタ 76">
          <a:extLst>
            <a:ext uri="{FF2B5EF4-FFF2-40B4-BE49-F238E27FC236}">
              <a16:creationId xmlns:a16="http://schemas.microsoft.com/office/drawing/2014/main" id="{8EDFB52B-B1EC-4EB1-BCFF-D029E69FFF94}"/>
            </a:ext>
          </a:extLst>
        </xdr:cNvPr>
        <xdr:cNvCxnSpPr/>
      </xdr:nvCxnSpPr>
      <xdr:spPr>
        <a:xfrm flipV="1">
          <a:off x="3797300" y="6885215"/>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18869</xdr:rowOff>
    </xdr:from>
    <xdr:to>
      <xdr:col>15</xdr:col>
      <xdr:colOff>101600</xdr:colOff>
      <xdr:row>40</xdr:row>
      <xdr:rowOff>120469</xdr:rowOff>
    </xdr:to>
    <xdr:sp macro="" textlink="">
      <xdr:nvSpPr>
        <xdr:cNvPr id="78" name="楕円 77">
          <a:extLst>
            <a:ext uri="{FF2B5EF4-FFF2-40B4-BE49-F238E27FC236}">
              <a16:creationId xmlns:a16="http://schemas.microsoft.com/office/drawing/2014/main" id="{2736B04B-0D5F-48B0-B919-D0A478F7802F}"/>
            </a:ext>
          </a:extLst>
        </xdr:cNvPr>
        <xdr:cNvSpPr/>
      </xdr:nvSpPr>
      <xdr:spPr>
        <a:xfrm>
          <a:off x="2857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69669</xdr:rowOff>
    </xdr:from>
    <xdr:to>
      <xdr:col>19</xdr:col>
      <xdr:colOff>177800</xdr:colOff>
      <xdr:row>40</xdr:row>
      <xdr:rowOff>103959</xdr:rowOff>
    </xdr:to>
    <xdr:cxnSp macro="">
      <xdr:nvCxnSpPr>
        <xdr:cNvPr id="79" name="直線コネクタ 78">
          <a:extLst>
            <a:ext uri="{FF2B5EF4-FFF2-40B4-BE49-F238E27FC236}">
              <a16:creationId xmlns:a16="http://schemas.microsoft.com/office/drawing/2014/main" id="{C1FF0D0C-A8C6-4A96-AA7E-EA1F24E17518}"/>
            </a:ext>
          </a:extLst>
        </xdr:cNvPr>
        <xdr:cNvCxnSpPr/>
      </xdr:nvCxnSpPr>
      <xdr:spPr>
        <a:xfrm>
          <a:off x="2908300" y="69276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157662</xdr:rowOff>
    </xdr:from>
    <xdr:to>
      <xdr:col>10</xdr:col>
      <xdr:colOff>165100</xdr:colOff>
      <xdr:row>40</xdr:row>
      <xdr:rowOff>87812</xdr:rowOff>
    </xdr:to>
    <xdr:sp macro="" textlink="">
      <xdr:nvSpPr>
        <xdr:cNvPr id="80" name="楕円 79">
          <a:extLst>
            <a:ext uri="{FF2B5EF4-FFF2-40B4-BE49-F238E27FC236}">
              <a16:creationId xmlns:a16="http://schemas.microsoft.com/office/drawing/2014/main" id="{E936D985-819F-4ACF-B668-251165364115}"/>
            </a:ext>
          </a:extLst>
        </xdr:cNvPr>
        <xdr:cNvSpPr/>
      </xdr:nvSpPr>
      <xdr:spPr>
        <a:xfrm>
          <a:off x="1968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37012</xdr:rowOff>
    </xdr:from>
    <xdr:to>
      <xdr:col>15</xdr:col>
      <xdr:colOff>50800</xdr:colOff>
      <xdr:row>40</xdr:row>
      <xdr:rowOff>69669</xdr:rowOff>
    </xdr:to>
    <xdr:cxnSp macro="">
      <xdr:nvCxnSpPr>
        <xdr:cNvPr id="81" name="直線コネクタ 80">
          <a:extLst>
            <a:ext uri="{FF2B5EF4-FFF2-40B4-BE49-F238E27FC236}">
              <a16:creationId xmlns:a16="http://schemas.microsoft.com/office/drawing/2014/main" id="{DBF4B9C6-5221-4CD1-AEDB-7ABEB81475AD}"/>
            </a:ext>
          </a:extLst>
        </xdr:cNvPr>
        <xdr:cNvCxnSpPr/>
      </xdr:nvCxnSpPr>
      <xdr:spPr>
        <a:xfrm>
          <a:off x="2019300" y="68950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125004</xdr:rowOff>
    </xdr:from>
    <xdr:to>
      <xdr:col>6</xdr:col>
      <xdr:colOff>38100</xdr:colOff>
      <xdr:row>40</xdr:row>
      <xdr:rowOff>55154</xdr:rowOff>
    </xdr:to>
    <xdr:sp macro="" textlink="">
      <xdr:nvSpPr>
        <xdr:cNvPr id="82" name="楕円 81">
          <a:extLst>
            <a:ext uri="{FF2B5EF4-FFF2-40B4-BE49-F238E27FC236}">
              <a16:creationId xmlns:a16="http://schemas.microsoft.com/office/drawing/2014/main" id="{2266B257-9F6C-4B37-9A46-5D680A722943}"/>
            </a:ext>
          </a:extLst>
        </xdr:cNvPr>
        <xdr:cNvSpPr/>
      </xdr:nvSpPr>
      <xdr:spPr>
        <a:xfrm>
          <a:off x="1079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4354</xdr:rowOff>
    </xdr:from>
    <xdr:to>
      <xdr:col>10</xdr:col>
      <xdr:colOff>114300</xdr:colOff>
      <xdr:row>40</xdr:row>
      <xdr:rowOff>37012</xdr:rowOff>
    </xdr:to>
    <xdr:cxnSp macro="">
      <xdr:nvCxnSpPr>
        <xdr:cNvPr id="83" name="直線コネクタ 82">
          <a:extLst>
            <a:ext uri="{FF2B5EF4-FFF2-40B4-BE49-F238E27FC236}">
              <a16:creationId xmlns:a16="http://schemas.microsoft.com/office/drawing/2014/main" id="{1D4B4101-4474-44B2-99C9-28CF36298BAC}"/>
            </a:ext>
          </a:extLst>
        </xdr:cNvPr>
        <xdr:cNvCxnSpPr/>
      </xdr:nvCxnSpPr>
      <xdr:spPr>
        <a:xfrm>
          <a:off x="1130300" y="68623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図書館】&#10;有形固定資産減価償却率">
          <a:extLst>
            <a:ext uri="{FF2B5EF4-FFF2-40B4-BE49-F238E27FC236}">
              <a16:creationId xmlns:a16="http://schemas.microsoft.com/office/drawing/2014/main" id="{63C531E9-BA81-45A2-BFA5-C21EAC591A66}"/>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43923</xdr:rowOff>
    </xdr:from>
    <xdr:ext cx="405111" cy="259045"/>
    <xdr:sp macro="" textlink="">
      <xdr:nvSpPr>
        <xdr:cNvPr id="85" name="n_2aveValue【図書館】&#10;有形固定資産減価償却率">
          <a:extLst>
            <a:ext uri="{FF2B5EF4-FFF2-40B4-BE49-F238E27FC236}">
              <a16:creationId xmlns:a16="http://schemas.microsoft.com/office/drawing/2014/main" id="{E13AA65B-514B-49F6-8393-B7F113E11BCB}"/>
            </a:ext>
          </a:extLst>
        </xdr:cNvPr>
        <xdr:cNvSpPr txBox="1"/>
      </xdr:nvSpPr>
      <xdr:spPr>
        <a:xfrm>
          <a:off x="2705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9633</xdr:rowOff>
    </xdr:from>
    <xdr:ext cx="405111" cy="259045"/>
    <xdr:sp macro="" textlink="">
      <xdr:nvSpPr>
        <xdr:cNvPr id="86" name="n_3aveValue【図書館】&#10;有形固定資産減価償却率">
          <a:extLst>
            <a:ext uri="{FF2B5EF4-FFF2-40B4-BE49-F238E27FC236}">
              <a16:creationId xmlns:a16="http://schemas.microsoft.com/office/drawing/2014/main" id="{D2AED4C0-B975-4570-B264-9D13D5EB363A}"/>
            </a:ext>
          </a:extLst>
        </xdr:cNvPr>
        <xdr:cNvSpPr txBox="1"/>
      </xdr:nvSpPr>
      <xdr:spPr>
        <a:xfrm>
          <a:off x="1816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154957</xdr:rowOff>
    </xdr:from>
    <xdr:ext cx="405111" cy="259045"/>
    <xdr:sp macro="" textlink="">
      <xdr:nvSpPr>
        <xdr:cNvPr id="87" name="n_4aveValue【図書館】&#10;有形固定資産減価償却率">
          <a:extLst>
            <a:ext uri="{FF2B5EF4-FFF2-40B4-BE49-F238E27FC236}">
              <a16:creationId xmlns:a16="http://schemas.microsoft.com/office/drawing/2014/main" id="{DACC9BD6-A344-43AA-9DF8-988B2ADE08E3}"/>
            </a:ext>
          </a:extLst>
        </xdr:cNvPr>
        <xdr:cNvSpPr txBox="1"/>
      </xdr:nvSpPr>
      <xdr:spPr>
        <a:xfrm>
          <a:off x="927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145886</xdr:rowOff>
    </xdr:from>
    <xdr:ext cx="405111" cy="259045"/>
    <xdr:sp macro="" textlink="">
      <xdr:nvSpPr>
        <xdr:cNvPr id="88" name="n_1mainValue【図書館】&#10;有形固定資産減価償却率">
          <a:extLst>
            <a:ext uri="{FF2B5EF4-FFF2-40B4-BE49-F238E27FC236}">
              <a16:creationId xmlns:a16="http://schemas.microsoft.com/office/drawing/2014/main" id="{7280AB5C-41C5-491A-83CC-E92B293858E6}"/>
            </a:ext>
          </a:extLst>
        </xdr:cNvPr>
        <xdr:cNvSpPr txBox="1"/>
      </xdr:nvSpPr>
      <xdr:spPr>
        <a:xfrm>
          <a:off x="35820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111596</xdr:rowOff>
    </xdr:from>
    <xdr:ext cx="405111" cy="259045"/>
    <xdr:sp macro="" textlink="">
      <xdr:nvSpPr>
        <xdr:cNvPr id="89" name="n_2mainValue【図書館】&#10;有形固定資産減価償却率">
          <a:extLst>
            <a:ext uri="{FF2B5EF4-FFF2-40B4-BE49-F238E27FC236}">
              <a16:creationId xmlns:a16="http://schemas.microsoft.com/office/drawing/2014/main" id="{BEBE3F0C-60D3-4883-B399-239A638F2366}"/>
            </a:ext>
          </a:extLst>
        </xdr:cNvPr>
        <xdr:cNvSpPr txBox="1"/>
      </xdr:nvSpPr>
      <xdr:spPr>
        <a:xfrm>
          <a:off x="2705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78939</xdr:rowOff>
    </xdr:from>
    <xdr:ext cx="405111" cy="259045"/>
    <xdr:sp macro="" textlink="">
      <xdr:nvSpPr>
        <xdr:cNvPr id="90" name="n_3mainValue【図書館】&#10;有形固定資産減価償却率">
          <a:extLst>
            <a:ext uri="{FF2B5EF4-FFF2-40B4-BE49-F238E27FC236}">
              <a16:creationId xmlns:a16="http://schemas.microsoft.com/office/drawing/2014/main" id="{8A5628CD-026C-46A9-86F5-F71A34823FF2}"/>
            </a:ext>
          </a:extLst>
        </xdr:cNvPr>
        <xdr:cNvSpPr txBox="1"/>
      </xdr:nvSpPr>
      <xdr:spPr>
        <a:xfrm>
          <a:off x="1816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46281</xdr:rowOff>
    </xdr:from>
    <xdr:ext cx="405111" cy="259045"/>
    <xdr:sp macro="" textlink="">
      <xdr:nvSpPr>
        <xdr:cNvPr id="91" name="n_4mainValue【図書館】&#10;有形固定資産減価償却率">
          <a:extLst>
            <a:ext uri="{FF2B5EF4-FFF2-40B4-BE49-F238E27FC236}">
              <a16:creationId xmlns:a16="http://schemas.microsoft.com/office/drawing/2014/main" id="{278F5C83-3703-48D6-9DA7-0CB108405F0B}"/>
            </a:ext>
          </a:extLst>
        </xdr:cNvPr>
        <xdr:cNvSpPr txBox="1"/>
      </xdr:nvSpPr>
      <xdr:spPr>
        <a:xfrm>
          <a:off x="927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D61FC37-B327-41F0-8E2B-D86826E5FEB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C196E4E-6E1F-4904-B41F-5622DB52252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910C72D-80C5-404F-83C3-15E3C895C75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FE9D353-16E3-47AE-BC89-091FED6867F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46C11AE-CB9D-4B9A-A5F5-3B020386F4D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7DDB22E-B47B-4904-87E4-E0456EBD6E3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3AD6779-6BC8-4FF6-BC3B-F5BCABD2E63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6CABE31-7BC1-4DFB-B730-5A3884084CC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BEC7ADB-3D50-46D2-9119-BB914BE9E60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8909533-78BC-4AFA-A424-10CFE782C39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1F2EC07-F89A-41E4-A65B-E2C18E8F5DE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93B121E-719C-449C-A762-AEDA16EEB65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A51D049-12C1-4E78-9787-EE4CE44C758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F713B39-DAAC-40D4-94DD-84DEDC62193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C2FD87CD-8261-421B-A4B2-CC92A1F7C33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BCEF76B7-2FB2-4A33-8C59-EA97FCB9C32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9C31034F-6758-4958-8265-C6525F326F1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FEC998F6-FE66-4E60-A41D-AFBE8A3BF15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7BD8F1F-8CF0-468C-8CB1-DA4EA3D9F82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639A039-2B02-49B0-8439-F7173F653CA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79B6CC03-93CC-4820-82E5-939C7B1D8F8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1AE39197-9306-440E-A2A9-C44AAA5CD21F}"/>
            </a:ext>
          </a:extLst>
        </xdr:cNvPr>
        <xdr:cNvCxnSpPr/>
      </xdr:nvCxnSpPr>
      <xdr:spPr>
        <a:xfrm flipV="1">
          <a:off x="10476865" y="58460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141FC25B-26B3-469D-A2C5-398EB691BE51}"/>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D68A6670-9330-45CB-BFA5-CE95186AF256}"/>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116" name="【図書館】&#10;一人当たり面積最大値テキスト">
          <a:extLst>
            <a:ext uri="{FF2B5EF4-FFF2-40B4-BE49-F238E27FC236}">
              <a16:creationId xmlns:a16="http://schemas.microsoft.com/office/drawing/2014/main" id="{58BA6812-5C1C-4FF5-AA82-48EBA47ED898}"/>
            </a:ext>
          </a:extLst>
        </xdr:cNvPr>
        <xdr:cNvSpPr txBox="1"/>
      </xdr:nvSpPr>
      <xdr:spPr>
        <a:xfrm>
          <a:off x="10515600" y="56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117" name="直線コネクタ 116">
          <a:extLst>
            <a:ext uri="{FF2B5EF4-FFF2-40B4-BE49-F238E27FC236}">
              <a16:creationId xmlns:a16="http://schemas.microsoft.com/office/drawing/2014/main" id="{AE39F73E-BDA0-4FCB-823D-E00EC4713586}"/>
            </a:ext>
          </a:extLst>
        </xdr:cNvPr>
        <xdr:cNvCxnSpPr/>
      </xdr:nvCxnSpPr>
      <xdr:spPr>
        <a:xfrm>
          <a:off x="10388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a:extLst>
            <a:ext uri="{FF2B5EF4-FFF2-40B4-BE49-F238E27FC236}">
              <a16:creationId xmlns:a16="http://schemas.microsoft.com/office/drawing/2014/main" id="{75B4E639-186C-4272-BEE2-E1917DF03B1D}"/>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id="{A508F874-832A-416A-BC0E-BB3C83ED0E8E}"/>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20828</xdr:rowOff>
    </xdr:from>
    <xdr:to>
      <xdr:col>50</xdr:col>
      <xdr:colOff>165100</xdr:colOff>
      <xdr:row>38</xdr:row>
      <xdr:rowOff>122428</xdr:rowOff>
    </xdr:to>
    <xdr:sp macro="" textlink="">
      <xdr:nvSpPr>
        <xdr:cNvPr id="120" name="フローチャート: 判断 119">
          <a:extLst>
            <a:ext uri="{FF2B5EF4-FFF2-40B4-BE49-F238E27FC236}">
              <a16:creationId xmlns:a16="http://schemas.microsoft.com/office/drawing/2014/main" id="{13E22181-A55B-4E2A-A566-AE7ACD88DCFD}"/>
            </a:ext>
          </a:extLst>
        </xdr:cNvPr>
        <xdr:cNvSpPr/>
      </xdr:nvSpPr>
      <xdr:spPr>
        <a:xfrm>
          <a:off x="9588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21" name="フローチャート: 判断 120">
          <a:extLst>
            <a:ext uri="{FF2B5EF4-FFF2-40B4-BE49-F238E27FC236}">
              <a16:creationId xmlns:a16="http://schemas.microsoft.com/office/drawing/2014/main" id="{37A04840-17C5-436B-B990-4E48A72F77C0}"/>
            </a:ext>
          </a:extLst>
        </xdr:cNvPr>
        <xdr:cNvSpPr/>
      </xdr:nvSpPr>
      <xdr:spPr>
        <a:xfrm>
          <a:off x="8699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2" name="フローチャート: 判断 121">
          <a:extLst>
            <a:ext uri="{FF2B5EF4-FFF2-40B4-BE49-F238E27FC236}">
              <a16:creationId xmlns:a16="http://schemas.microsoft.com/office/drawing/2014/main" id="{07CEB903-48C3-4F6A-9797-B03490C34B06}"/>
            </a:ext>
          </a:extLst>
        </xdr:cNvPr>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148844</xdr:rowOff>
    </xdr:from>
    <xdr:to>
      <xdr:col>36</xdr:col>
      <xdr:colOff>165100</xdr:colOff>
      <xdr:row>39</xdr:row>
      <xdr:rowOff>78994</xdr:rowOff>
    </xdr:to>
    <xdr:sp macro="" textlink="">
      <xdr:nvSpPr>
        <xdr:cNvPr id="123" name="フローチャート: 判断 122">
          <a:extLst>
            <a:ext uri="{FF2B5EF4-FFF2-40B4-BE49-F238E27FC236}">
              <a16:creationId xmlns:a16="http://schemas.microsoft.com/office/drawing/2014/main" id="{30C469A6-2D78-4F66-8402-85BAE30A5999}"/>
            </a:ext>
          </a:extLst>
        </xdr:cNvPr>
        <xdr:cNvSpPr/>
      </xdr:nvSpPr>
      <xdr:spPr>
        <a:xfrm>
          <a:off x="6921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BB48C71-13E8-490A-9DE9-0A1E5D8DE9A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2CBDF69-60E2-4D05-B3EF-45E0E739042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B6E1EFD-C0DD-4B6E-B1BB-12D0B44D5BB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3BB1DE9-04BA-4960-A522-AE9C43B83B5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C533333-6A77-4CB1-8C95-9EA255076A6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7112</xdr:rowOff>
    </xdr:from>
    <xdr:to>
      <xdr:col>55</xdr:col>
      <xdr:colOff>50800</xdr:colOff>
      <xdr:row>38</xdr:row>
      <xdr:rowOff>108712</xdr:rowOff>
    </xdr:to>
    <xdr:sp macro="" textlink="">
      <xdr:nvSpPr>
        <xdr:cNvPr id="129" name="楕円 128">
          <a:extLst>
            <a:ext uri="{FF2B5EF4-FFF2-40B4-BE49-F238E27FC236}">
              <a16:creationId xmlns:a16="http://schemas.microsoft.com/office/drawing/2014/main" id="{A72C8372-CCB0-4B9F-9427-39CBAD75EE3C}"/>
            </a:ext>
          </a:extLst>
        </xdr:cNvPr>
        <xdr:cNvSpPr/>
      </xdr:nvSpPr>
      <xdr:spPr>
        <a:xfrm>
          <a:off x="104267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29989</xdr:rowOff>
    </xdr:from>
    <xdr:ext cx="469744" cy="259045"/>
    <xdr:sp macro="" textlink="">
      <xdr:nvSpPr>
        <xdr:cNvPr id="130" name="【図書館】&#10;一人当たり面積該当値テキスト">
          <a:extLst>
            <a:ext uri="{FF2B5EF4-FFF2-40B4-BE49-F238E27FC236}">
              <a16:creationId xmlns:a16="http://schemas.microsoft.com/office/drawing/2014/main" id="{E7B1492E-2CD0-4AAB-8878-6D16BB7B356F}"/>
            </a:ext>
          </a:extLst>
        </xdr:cNvPr>
        <xdr:cNvSpPr txBox="1"/>
      </xdr:nvSpPr>
      <xdr:spPr>
        <a:xfrm>
          <a:off x="10515600" y="637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1" name="楕円 130">
          <a:extLst>
            <a:ext uri="{FF2B5EF4-FFF2-40B4-BE49-F238E27FC236}">
              <a16:creationId xmlns:a16="http://schemas.microsoft.com/office/drawing/2014/main" id="{59B40D5E-5D51-4907-8015-45E80961E045}"/>
            </a:ext>
          </a:extLst>
        </xdr:cNvPr>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57912</xdr:rowOff>
    </xdr:from>
    <xdr:to>
      <xdr:col>55</xdr:col>
      <xdr:colOff>0</xdr:colOff>
      <xdr:row>38</xdr:row>
      <xdr:rowOff>76200</xdr:rowOff>
    </xdr:to>
    <xdr:cxnSp macro="">
      <xdr:nvCxnSpPr>
        <xdr:cNvPr id="132" name="直線コネクタ 131">
          <a:extLst>
            <a:ext uri="{FF2B5EF4-FFF2-40B4-BE49-F238E27FC236}">
              <a16:creationId xmlns:a16="http://schemas.microsoft.com/office/drawing/2014/main" id="{8D828B02-E047-4F6C-BDE2-D41396F87B6B}"/>
            </a:ext>
          </a:extLst>
        </xdr:cNvPr>
        <xdr:cNvCxnSpPr/>
      </xdr:nvCxnSpPr>
      <xdr:spPr>
        <a:xfrm flipV="1">
          <a:off x="9639300" y="65730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39116</xdr:rowOff>
    </xdr:from>
    <xdr:to>
      <xdr:col>46</xdr:col>
      <xdr:colOff>38100</xdr:colOff>
      <xdr:row>38</xdr:row>
      <xdr:rowOff>140716</xdr:rowOff>
    </xdr:to>
    <xdr:sp macro="" textlink="">
      <xdr:nvSpPr>
        <xdr:cNvPr id="133" name="楕円 132">
          <a:extLst>
            <a:ext uri="{FF2B5EF4-FFF2-40B4-BE49-F238E27FC236}">
              <a16:creationId xmlns:a16="http://schemas.microsoft.com/office/drawing/2014/main" id="{CFDD6411-FC79-4BAB-9300-A98F109F182E}"/>
            </a:ext>
          </a:extLst>
        </xdr:cNvPr>
        <xdr:cNvSpPr/>
      </xdr:nvSpPr>
      <xdr:spPr>
        <a:xfrm>
          <a:off x="8699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89916</xdr:rowOff>
    </xdr:to>
    <xdr:cxnSp macro="">
      <xdr:nvCxnSpPr>
        <xdr:cNvPr id="134" name="直線コネクタ 133">
          <a:extLst>
            <a:ext uri="{FF2B5EF4-FFF2-40B4-BE49-F238E27FC236}">
              <a16:creationId xmlns:a16="http://schemas.microsoft.com/office/drawing/2014/main" id="{B052EE0F-ADB0-498D-95C3-615AC5CBBE8A}"/>
            </a:ext>
          </a:extLst>
        </xdr:cNvPr>
        <xdr:cNvCxnSpPr/>
      </xdr:nvCxnSpPr>
      <xdr:spPr>
        <a:xfrm flipV="1">
          <a:off x="8750300" y="6591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52832</xdr:rowOff>
    </xdr:from>
    <xdr:to>
      <xdr:col>41</xdr:col>
      <xdr:colOff>101600</xdr:colOff>
      <xdr:row>38</xdr:row>
      <xdr:rowOff>154432</xdr:rowOff>
    </xdr:to>
    <xdr:sp macro="" textlink="">
      <xdr:nvSpPr>
        <xdr:cNvPr id="135" name="楕円 134">
          <a:extLst>
            <a:ext uri="{FF2B5EF4-FFF2-40B4-BE49-F238E27FC236}">
              <a16:creationId xmlns:a16="http://schemas.microsoft.com/office/drawing/2014/main" id="{EB54C7E5-4BCB-475C-B073-0B31AA6DEDF6}"/>
            </a:ext>
          </a:extLst>
        </xdr:cNvPr>
        <xdr:cNvSpPr/>
      </xdr:nvSpPr>
      <xdr:spPr>
        <a:xfrm>
          <a:off x="7810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89916</xdr:rowOff>
    </xdr:from>
    <xdr:to>
      <xdr:col>45</xdr:col>
      <xdr:colOff>177800</xdr:colOff>
      <xdr:row>38</xdr:row>
      <xdr:rowOff>103632</xdr:rowOff>
    </xdr:to>
    <xdr:cxnSp macro="">
      <xdr:nvCxnSpPr>
        <xdr:cNvPr id="136" name="直線コネクタ 135">
          <a:extLst>
            <a:ext uri="{FF2B5EF4-FFF2-40B4-BE49-F238E27FC236}">
              <a16:creationId xmlns:a16="http://schemas.microsoft.com/office/drawing/2014/main" id="{17BC748C-D7C4-4AC4-96F4-0B12BC510694}"/>
            </a:ext>
          </a:extLst>
        </xdr:cNvPr>
        <xdr:cNvCxnSpPr/>
      </xdr:nvCxnSpPr>
      <xdr:spPr>
        <a:xfrm flipV="1">
          <a:off x="7861300" y="66050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61976</xdr:rowOff>
    </xdr:from>
    <xdr:to>
      <xdr:col>36</xdr:col>
      <xdr:colOff>165100</xdr:colOff>
      <xdr:row>38</xdr:row>
      <xdr:rowOff>163576</xdr:rowOff>
    </xdr:to>
    <xdr:sp macro="" textlink="">
      <xdr:nvSpPr>
        <xdr:cNvPr id="137" name="楕円 136">
          <a:extLst>
            <a:ext uri="{FF2B5EF4-FFF2-40B4-BE49-F238E27FC236}">
              <a16:creationId xmlns:a16="http://schemas.microsoft.com/office/drawing/2014/main" id="{B2080D32-A13A-4F6C-AD1F-2EB5FB558922}"/>
            </a:ext>
          </a:extLst>
        </xdr:cNvPr>
        <xdr:cNvSpPr/>
      </xdr:nvSpPr>
      <xdr:spPr>
        <a:xfrm>
          <a:off x="6921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103632</xdr:rowOff>
    </xdr:from>
    <xdr:to>
      <xdr:col>41</xdr:col>
      <xdr:colOff>50800</xdr:colOff>
      <xdr:row>38</xdr:row>
      <xdr:rowOff>112776</xdr:rowOff>
    </xdr:to>
    <xdr:cxnSp macro="">
      <xdr:nvCxnSpPr>
        <xdr:cNvPr id="138" name="直線コネクタ 137">
          <a:extLst>
            <a:ext uri="{FF2B5EF4-FFF2-40B4-BE49-F238E27FC236}">
              <a16:creationId xmlns:a16="http://schemas.microsoft.com/office/drawing/2014/main" id="{31311A27-03A5-4E41-8E73-BC0A7A578ED4}"/>
            </a:ext>
          </a:extLst>
        </xdr:cNvPr>
        <xdr:cNvCxnSpPr/>
      </xdr:nvCxnSpPr>
      <xdr:spPr>
        <a:xfrm flipV="1">
          <a:off x="6972300" y="6618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138955</xdr:rowOff>
    </xdr:from>
    <xdr:ext cx="469744" cy="259045"/>
    <xdr:sp macro="" textlink="">
      <xdr:nvSpPr>
        <xdr:cNvPr id="139" name="n_1aveValue【図書館】&#10;一人当たり面積">
          <a:extLst>
            <a:ext uri="{FF2B5EF4-FFF2-40B4-BE49-F238E27FC236}">
              <a16:creationId xmlns:a16="http://schemas.microsoft.com/office/drawing/2014/main" id="{A5753198-EACC-4C5D-B5D3-7A8209C25919}"/>
            </a:ext>
          </a:extLst>
        </xdr:cNvPr>
        <xdr:cNvSpPr txBox="1"/>
      </xdr:nvSpPr>
      <xdr:spPr>
        <a:xfrm>
          <a:off x="93917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116095</xdr:rowOff>
    </xdr:from>
    <xdr:ext cx="469744" cy="259045"/>
    <xdr:sp macro="" textlink="">
      <xdr:nvSpPr>
        <xdr:cNvPr id="140" name="n_2aveValue【図書館】&#10;一人当たり面積">
          <a:extLst>
            <a:ext uri="{FF2B5EF4-FFF2-40B4-BE49-F238E27FC236}">
              <a16:creationId xmlns:a16="http://schemas.microsoft.com/office/drawing/2014/main" id="{96922841-B86D-4D74-90A5-91F11EB58482}"/>
            </a:ext>
          </a:extLst>
        </xdr:cNvPr>
        <xdr:cNvSpPr txBox="1"/>
      </xdr:nvSpPr>
      <xdr:spPr>
        <a:xfrm>
          <a:off x="85154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56405</xdr:rowOff>
    </xdr:from>
    <xdr:ext cx="469744" cy="259045"/>
    <xdr:sp macro="" textlink="">
      <xdr:nvSpPr>
        <xdr:cNvPr id="141" name="n_3aveValue【図書館】&#10;一人当たり面積">
          <a:extLst>
            <a:ext uri="{FF2B5EF4-FFF2-40B4-BE49-F238E27FC236}">
              <a16:creationId xmlns:a16="http://schemas.microsoft.com/office/drawing/2014/main" id="{F5AA7EC9-25AD-4FF6-965C-8F96D51DC1E0}"/>
            </a:ext>
          </a:extLst>
        </xdr:cNvPr>
        <xdr:cNvSpPr txBox="1"/>
      </xdr:nvSpPr>
      <xdr:spPr>
        <a:xfrm>
          <a:off x="7626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70121</xdr:rowOff>
    </xdr:from>
    <xdr:ext cx="469744" cy="259045"/>
    <xdr:sp macro="" textlink="">
      <xdr:nvSpPr>
        <xdr:cNvPr id="142" name="n_4aveValue【図書館】&#10;一人当たり面積">
          <a:extLst>
            <a:ext uri="{FF2B5EF4-FFF2-40B4-BE49-F238E27FC236}">
              <a16:creationId xmlns:a16="http://schemas.microsoft.com/office/drawing/2014/main" id="{699A10B0-C3B4-4575-850B-E09A0AB1E63D}"/>
            </a:ext>
          </a:extLst>
        </xdr:cNvPr>
        <xdr:cNvSpPr txBox="1"/>
      </xdr:nvSpPr>
      <xdr:spPr>
        <a:xfrm>
          <a:off x="67374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43" name="n_1mainValue【図書館】&#10;一人当たり面積">
          <a:extLst>
            <a:ext uri="{FF2B5EF4-FFF2-40B4-BE49-F238E27FC236}">
              <a16:creationId xmlns:a16="http://schemas.microsoft.com/office/drawing/2014/main" id="{DF118351-96A4-428C-B936-63E92DC8AFFC}"/>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131843</xdr:rowOff>
    </xdr:from>
    <xdr:ext cx="469744" cy="259045"/>
    <xdr:sp macro="" textlink="">
      <xdr:nvSpPr>
        <xdr:cNvPr id="144" name="n_2mainValue【図書館】&#10;一人当たり面積">
          <a:extLst>
            <a:ext uri="{FF2B5EF4-FFF2-40B4-BE49-F238E27FC236}">
              <a16:creationId xmlns:a16="http://schemas.microsoft.com/office/drawing/2014/main" id="{6E553C5C-16BF-4750-B78B-BE63BC01620E}"/>
            </a:ext>
          </a:extLst>
        </xdr:cNvPr>
        <xdr:cNvSpPr txBox="1"/>
      </xdr:nvSpPr>
      <xdr:spPr>
        <a:xfrm>
          <a:off x="8515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170959</xdr:rowOff>
    </xdr:from>
    <xdr:ext cx="469744" cy="259045"/>
    <xdr:sp macro="" textlink="">
      <xdr:nvSpPr>
        <xdr:cNvPr id="145" name="n_3mainValue【図書館】&#10;一人当たり面積">
          <a:extLst>
            <a:ext uri="{FF2B5EF4-FFF2-40B4-BE49-F238E27FC236}">
              <a16:creationId xmlns:a16="http://schemas.microsoft.com/office/drawing/2014/main" id="{22F2FCE7-4878-4B6E-AFEC-D183CBB96D4A}"/>
            </a:ext>
          </a:extLst>
        </xdr:cNvPr>
        <xdr:cNvSpPr txBox="1"/>
      </xdr:nvSpPr>
      <xdr:spPr>
        <a:xfrm>
          <a:off x="76264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8653</xdr:rowOff>
    </xdr:from>
    <xdr:ext cx="469744" cy="259045"/>
    <xdr:sp macro="" textlink="">
      <xdr:nvSpPr>
        <xdr:cNvPr id="146" name="n_4mainValue【図書館】&#10;一人当たり面積">
          <a:extLst>
            <a:ext uri="{FF2B5EF4-FFF2-40B4-BE49-F238E27FC236}">
              <a16:creationId xmlns:a16="http://schemas.microsoft.com/office/drawing/2014/main" id="{460CFD09-DF77-4D42-890B-26643EB75349}"/>
            </a:ext>
          </a:extLst>
        </xdr:cNvPr>
        <xdr:cNvSpPr txBox="1"/>
      </xdr:nvSpPr>
      <xdr:spPr>
        <a:xfrm>
          <a:off x="6737427"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F7065C3-162F-4D1E-9FF3-CEC8799F273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CA99BD47-1806-49B7-B6A2-CEDD7423511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290FD57-A0F3-4A85-9E9A-19502E6FA8F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2482F4C-1261-4D18-9B99-272E5810540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7DB702A-C8E3-4681-8154-D1915881DB0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A880A71-5C61-48CD-A679-A8898F313C4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417A1FB-DD17-465F-B9D0-B03CC6F9297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47988CF-37A8-48D5-AEBF-496EDBF23A2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F6EE1B4-206A-4420-9B77-A6E3CE2C66A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B813D6E-7D90-4A48-AC5E-0ED2FE92020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9F262C-D70E-46D7-A594-459956F086D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87455E47-4F6F-4605-B2B8-F843DC3FB11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BA7329F-D5B3-4A0F-A678-D5E9F2F599B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6CDBC16E-A3F7-4B0A-8F9E-FE70F2DB723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3B62DA98-AD68-4841-976C-DF581FE533C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7146481E-AB86-4B2E-99CC-A31FA2A226B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2BCFC4F7-DB7C-446D-A0E0-6E96543CF75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15177202-E177-4995-9AAD-4144D99C81F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CDF30B14-08B3-4039-AD2F-5F83653E48D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CAC43490-F332-41C5-AF05-48D1F867821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7246EEED-F6ED-426F-AC44-03D50CD9164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376B35A7-49EE-4B18-A47C-3892D79AE66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85D989F1-0F04-4FCC-9ED7-5C133BDBF30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676D3D2F-7914-4314-AE05-364C0F82ECA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E4DC2F0A-E0C6-4BA5-BA8F-8152FB71501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7E2A5F95-677C-4D22-B1F6-949CC4F38F02}"/>
            </a:ext>
          </a:extLst>
        </xdr:cNvPr>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2EEDD7F7-4C29-4C53-B3D9-257EB75392B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1DFEC363-4DF2-4B00-959C-7E61635F189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6F3B2F88-1D1B-4E04-9D80-9F9CFD93E908}"/>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6" name="直線コネクタ 175">
          <a:extLst>
            <a:ext uri="{FF2B5EF4-FFF2-40B4-BE49-F238E27FC236}">
              <a16:creationId xmlns:a16="http://schemas.microsoft.com/office/drawing/2014/main" id="{C6EA8027-2C5D-4F74-8EDB-CF1A35E34011}"/>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26FDB21E-AA3F-456D-8B95-6651D061B49B}"/>
            </a:ext>
          </a:extLst>
        </xdr:cNvPr>
        <xdr:cNvSpPr txBox="1"/>
      </xdr:nvSpPr>
      <xdr:spPr>
        <a:xfrm>
          <a:off x="4673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986AC8C8-739F-4A6B-9C4F-8BE20EFA78F2}"/>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9" name="フローチャート: 判断 178">
          <a:extLst>
            <a:ext uri="{FF2B5EF4-FFF2-40B4-BE49-F238E27FC236}">
              <a16:creationId xmlns:a16="http://schemas.microsoft.com/office/drawing/2014/main" id="{39AAB6B4-ABC1-49B5-894B-BF648BACFF63}"/>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180" name="フローチャート: 判断 179">
          <a:extLst>
            <a:ext uri="{FF2B5EF4-FFF2-40B4-BE49-F238E27FC236}">
              <a16:creationId xmlns:a16="http://schemas.microsoft.com/office/drawing/2014/main" id="{201B7A0C-2809-44CF-A776-29A0A2BE0849}"/>
            </a:ext>
          </a:extLst>
        </xdr:cNvPr>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181" name="フローチャート: 判断 180">
          <a:extLst>
            <a:ext uri="{FF2B5EF4-FFF2-40B4-BE49-F238E27FC236}">
              <a16:creationId xmlns:a16="http://schemas.microsoft.com/office/drawing/2014/main" id="{D64C9424-1245-4290-8163-20E3DE81CBD4}"/>
            </a:ext>
          </a:extLst>
        </xdr:cNvPr>
        <xdr:cNvSpPr/>
      </xdr:nvSpPr>
      <xdr:spPr>
        <a:xfrm>
          <a:off x="196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52070</xdr:rowOff>
    </xdr:from>
    <xdr:to>
      <xdr:col>6</xdr:col>
      <xdr:colOff>38100</xdr:colOff>
      <xdr:row>61</xdr:row>
      <xdr:rowOff>153670</xdr:rowOff>
    </xdr:to>
    <xdr:sp macro="" textlink="">
      <xdr:nvSpPr>
        <xdr:cNvPr id="182" name="フローチャート: 判断 181">
          <a:extLst>
            <a:ext uri="{FF2B5EF4-FFF2-40B4-BE49-F238E27FC236}">
              <a16:creationId xmlns:a16="http://schemas.microsoft.com/office/drawing/2014/main" id="{A3CA5188-DC18-4F11-8C40-51EB4087E142}"/>
            </a:ext>
          </a:extLst>
        </xdr:cNvPr>
        <xdr:cNvSpPr/>
      </xdr:nvSpPr>
      <xdr:spPr>
        <a:xfrm>
          <a:off x="107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F0F4401-E6F3-44E6-9EA4-1B9070ADDD7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AE1884C-6CF8-48E2-A586-5AE00F6A88D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331F2FE-578F-4B46-B61D-063FE712451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97D8C14-4EC1-4496-BEE2-082A1DCE788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AE306CB-2141-411F-AB33-53AE3410D45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92891</xdr:rowOff>
    </xdr:from>
    <xdr:to>
      <xdr:col>24</xdr:col>
      <xdr:colOff>114300</xdr:colOff>
      <xdr:row>61</xdr:row>
      <xdr:rowOff>23041</xdr:rowOff>
    </xdr:to>
    <xdr:sp macro="" textlink="">
      <xdr:nvSpPr>
        <xdr:cNvPr id="188" name="楕円 187">
          <a:extLst>
            <a:ext uri="{FF2B5EF4-FFF2-40B4-BE49-F238E27FC236}">
              <a16:creationId xmlns:a16="http://schemas.microsoft.com/office/drawing/2014/main" id="{C0BE57DB-5234-4938-82BB-2192D4DD5242}"/>
            </a:ext>
          </a:extLst>
        </xdr:cNvPr>
        <xdr:cNvSpPr/>
      </xdr:nvSpPr>
      <xdr:spPr>
        <a:xfrm>
          <a:off x="45847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115768</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547002BC-0FF3-44BC-AE9D-D17567148226}"/>
            </a:ext>
          </a:extLst>
        </xdr:cNvPr>
        <xdr:cNvSpPr txBox="1"/>
      </xdr:nvSpPr>
      <xdr:spPr>
        <a:xfrm>
          <a:off x="4673600" y="1023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55335</xdr:rowOff>
    </xdr:from>
    <xdr:to>
      <xdr:col>20</xdr:col>
      <xdr:colOff>38100</xdr:colOff>
      <xdr:row>60</xdr:row>
      <xdr:rowOff>156935</xdr:rowOff>
    </xdr:to>
    <xdr:sp macro="" textlink="">
      <xdr:nvSpPr>
        <xdr:cNvPr id="190" name="楕円 189">
          <a:extLst>
            <a:ext uri="{FF2B5EF4-FFF2-40B4-BE49-F238E27FC236}">
              <a16:creationId xmlns:a16="http://schemas.microsoft.com/office/drawing/2014/main" id="{D5E5E2B1-19BC-4662-95EC-567B10AFC458}"/>
            </a:ext>
          </a:extLst>
        </xdr:cNvPr>
        <xdr:cNvSpPr/>
      </xdr:nvSpPr>
      <xdr:spPr>
        <a:xfrm>
          <a:off x="3746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106135</xdr:rowOff>
    </xdr:from>
    <xdr:to>
      <xdr:col>24</xdr:col>
      <xdr:colOff>63500</xdr:colOff>
      <xdr:row>60</xdr:row>
      <xdr:rowOff>143691</xdr:rowOff>
    </xdr:to>
    <xdr:cxnSp macro="">
      <xdr:nvCxnSpPr>
        <xdr:cNvPr id="191" name="直線コネクタ 190">
          <a:extLst>
            <a:ext uri="{FF2B5EF4-FFF2-40B4-BE49-F238E27FC236}">
              <a16:creationId xmlns:a16="http://schemas.microsoft.com/office/drawing/2014/main" id="{807584BF-1923-4FA5-BFAF-E0101FAAD7E5}"/>
            </a:ext>
          </a:extLst>
        </xdr:cNvPr>
        <xdr:cNvCxnSpPr/>
      </xdr:nvCxnSpPr>
      <xdr:spPr>
        <a:xfrm>
          <a:off x="3797300" y="1039313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92" name="楕円 191">
          <a:extLst>
            <a:ext uri="{FF2B5EF4-FFF2-40B4-BE49-F238E27FC236}">
              <a16:creationId xmlns:a16="http://schemas.microsoft.com/office/drawing/2014/main" id="{155FA9D8-0535-48F5-812C-14017131AF6D}"/>
            </a:ext>
          </a:extLst>
        </xdr:cNvPr>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106135</xdr:rowOff>
    </xdr:to>
    <xdr:cxnSp macro="">
      <xdr:nvCxnSpPr>
        <xdr:cNvPr id="193" name="直線コネクタ 192">
          <a:extLst>
            <a:ext uri="{FF2B5EF4-FFF2-40B4-BE49-F238E27FC236}">
              <a16:creationId xmlns:a16="http://schemas.microsoft.com/office/drawing/2014/main" id="{0734172C-E612-4157-9EA3-47123BD08002}"/>
            </a:ext>
          </a:extLst>
        </xdr:cNvPr>
        <xdr:cNvCxnSpPr/>
      </xdr:nvCxnSpPr>
      <xdr:spPr>
        <a:xfrm>
          <a:off x="2908300" y="1035558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151674</xdr:rowOff>
    </xdr:from>
    <xdr:to>
      <xdr:col>10</xdr:col>
      <xdr:colOff>165100</xdr:colOff>
      <xdr:row>60</xdr:row>
      <xdr:rowOff>81824</xdr:rowOff>
    </xdr:to>
    <xdr:sp macro="" textlink="">
      <xdr:nvSpPr>
        <xdr:cNvPr id="194" name="楕円 193">
          <a:extLst>
            <a:ext uri="{FF2B5EF4-FFF2-40B4-BE49-F238E27FC236}">
              <a16:creationId xmlns:a16="http://schemas.microsoft.com/office/drawing/2014/main" id="{DFEC42FE-5A17-4342-8DD6-DEB32BF0FA6A}"/>
            </a:ext>
          </a:extLst>
        </xdr:cNvPr>
        <xdr:cNvSpPr/>
      </xdr:nvSpPr>
      <xdr:spPr>
        <a:xfrm>
          <a:off x="1968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31024</xdr:rowOff>
    </xdr:from>
    <xdr:to>
      <xdr:col>15</xdr:col>
      <xdr:colOff>50800</xdr:colOff>
      <xdr:row>60</xdr:row>
      <xdr:rowOff>68580</xdr:rowOff>
    </xdr:to>
    <xdr:cxnSp macro="">
      <xdr:nvCxnSpPr>
        <xdr:cNvPr id="195" name="直線コネクタ 194">
          <a:extLst>
            <a:ext uri="{FF2B5EF4-FFF2-40B4-BE49-F238E27FC236}">
              <a16:creationId xmlns:a16="http://schemas.microsoft.com/office/drawing/2014/main" id="{7BDE3182-223D-49A6-9F5C-FE4F8926FF31}"/>
            </a:ext>
          </a:extLst>
        </xdr:cNvPr>
        <xdr:cNvCxnSpPr/>
      </xdr:nvCxnSpPr>
      <xdr:spPr>
        <a:xfrm>
          <a:off x="2019300" y="103180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115751</xdr:rowOff>
    </xdr:from>
    <xdr:to>
      <xdr:col>6</xdr:col>
      <xdr:colOff>38100</xdr:colOff>
      <xdr:row>60</xdr:row>
      <xdr:rowOff>45901</xdr:rowOff>
    </xdr:to>
    <xdr:sp macro="" textlink="">
      <xdr:nvSpPr>
        <xdr:cNvPr id="196" name="楕円 195">
          <a:extLst>
            <a:ext uri="{FF2B5EF4-FFF2-40B4-BE49-F238E27FC236}">
              <a16:creationId xmlns:a16="http://schemas.microsoft.com/office/drawing/2014/main" id="{9FA349EB-596C-4D49-AE5D-9CA5AA4D0DA2}"/>
            </a:ext>
          </a:extLst>
        </xdr:cNvPr>
        <xdr:cNvSpPr/>
      </xdr:nvSpPr>
      <xdr:spPr>
        <a:xfrm>
          <a:off x="1079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166551</xdr:rowOff>
    </xdr:from>
    <xdr:to>
      <xdr:col>10</xdr:col>
      <xdr:colOff>114300</xdr:colOff>
      <xdr:row>60</xdr:row>
      <xdr:rowOff>31024</xdr:rowOff>
    </xdr:to>
    <xdr:cxnSp macro="">
      <xdr:nvCxnSpPr>
        <xdr:cNvPr id="197" name="直線コネクタ 196">
          <a:extLst>
            <a:ext uri="{FF2B5EF4-FFF2-40B4-BE49-F238E27FC236}">
              <a16:creationId xmlns:a16="http://schemas.microsoft.com/office/drawing/2014/main" id="{2ADB1F88-42EE-4107-9CE9-6868CA7762D6}"/>
            </a:ext>
          </a:extLst>
        </xdr:cNvPr>
        <xdr:cNvCxnSpPr/>
      </xdr:nvCxnSpPr>
      <xdr:spPr>
        <a:xfrm>
          <a:off x="1130300" y="102821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98" name="n_1aveValue【体育館・プール】&#10;有形固定資産減価償却率">
          <a:extLst>
            <a:ext uri="{FF2B5EF4-FFF2-40B4-BE49-F238E27FC236}">
              <a16:creationId xmlns:a16="http://schemas.microsoft.com/office/drawing/2014/main" id="{83CD2506-5088-42B6-8F7A-8973166BD004}"/>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146430</xdr:rowOff>
    </xdr:from>
    <xdr:ext cx="405111" cy="259045"/>
    <xdr:sp macro="" textlink="">
      <xdr:nvSpPr>
        <xdr:cNvPr id="199" name="n_2aveValue【体育館・プール】&#10;有形固定資産減価償却率">
          <a:extLst>
            <a:ext uri="{FF2B5EF4-FFF2-40B4-BE49-F238E27FC236}">
              <a16:creationId xmlns:a16="http://schemas.microsoft.com/office/drawing/2014/main" id="{BD43BFA9-60C8-4847-A6F6-7088D6926843}"/>
            </a:ext>
          </a:extLst>
        </xdr:cNvPr>
        <xdr:cNvSpPr txBox="1"/>
      </xdr:nvSpPr>
      <xdr:spPr>
        <a:xfrm>
          <a:off x="2705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9270</xdr:rowOff>
    </xdr:from>
    <xdr:ext cx="405111" cy="259045"/>
    <xdr:sp macro="" textlink="">
      <xdr:nvSpPr>
        <xdr:cNvPr id="200" name="n_3aveValue【体育館・プール】&#10;有形固定資産減価償却率">
          <a:extLst>
            <a:ext uri="{FF2B5EF4-FFF2-40B4-BE49-F238E27FC236}">
              <a16:creationId xmlns:a16="http://schemas.microsoft.com/office/drawing/2014/main" id="{37300E79-7941-4B82-9862-7CFE179B1446}"/>
            </a:ext>
          </a:extLst>
        </xdr:cNvPr>
        <xdr:cNvSpPr txBox="1"/>
      </xdr:nvSpPr>
      <xdr:spPr>
        <a:xfrm>
          <a:off x="1816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201" name="n_4aveValue【体育館・プール】&#10;有形固定資産減価償却率">
          <a:extLst>
            <a:ext uri="{FF2B5EF4-FFF2-40B4-BE49-F238E27FC236}">
              <a16:creationId xmlns:a16="http://schemas.microsoft.com/office/drawing/2014/main" id="{65597F0D-A596-4363-BC09-AF2FD98C41FE}"/>
            </a:ext>
          </a:extLst>
        </xdr:cNvPr>
        <xdr:cNvSpPr txBox="1"/>
      </xdr:nvSpPr>
      <xdr:spPr>
        <a:xfrm>
          <a:off x="927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2012</xdr:rowOff>
    </xdr:from>
    <xdr:ext cx="405111" cy="259045"/>
    <xdr:sp macro="" textlink="">
      <xdr:nvSpPr>
        <xdr:cNvPr id="202" name="n_1mainValue【体育館・プール】&#10;有形固定資産減価償却率">
          <a:extLst>
            <a:ext uri="{FF2B5EF4-FFF2-40B4-BE49-F238E27FC236}">
              <a16:creationId xmlns:a16="http://schemas.microsoft.com/office/drawing/2014/main" id="{912D9B14-BBA3-40E9-BA33-46AB1281290E}"/>
            </a:ext>
          </a:extLst>
        </xdr:cNvPr>
        <xdr:cNvSpPr txBox="1"/>
      </xdr:nvSpPr>
      <xdr:spPr>
        <a:xfrm>
          <a:off x="35820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203" name="n_2mainValue【体育館・プール】&#10;有形固定資産減価償却率">
          <a:extLst>
            <a:ext uri="{FF2B5EF4-FFF2-40B4-BE49-F238E27FC236}">
              <a16:creationId xmlns:a16="http://schemas.microsoft.com/office/drawing/2014/main" id="{2F57B246-31BD-49C1-8CA9-A31BC76E2937}"/>
            </a:ext>
          </a:extLst>
        </xdr:cNvPr>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98351</xdr:rowOff>
    </xdr:from>
    <xdr:ext cx="405111" cy="259045"/>
    <xdr:sp macro="" textlink="">
      <xdr:nvSpPr>
        <xdr:cNvPr id="204" name="n_3mainValue【体育館・プール】&#10;有形固定資産減価償却率">
          <a:extLst>
            <a:ext uri="{FF2B5EF4-FFF2-40B4-BE49-F238E27FC236}">
              <a16:creationId xmlns:a16="http://schemas.microsoft.com/office/drawing/2014/main" id="{832DF703-C795-4924-B076-93A9C7B1D481}"/>
            </a:ext>
          </a:extLst>
        </xdr:cNvPr>
        <xdr:cNvSpPr txBox="1"/>
      </xdr:nvSpPr>
      <xdr:spPr>
        <a:xfrm>
          <a:off x="1816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62428</xdr:rowOff>
    </xdr:from>
    <xdr:ext cx="405111" cy="259045"/>
    <xdr:sp macro="" textlink="">
      <xdr:nvSpPr>
        <xdr:cNvPr id="205" name="n_4mainValue【体育館・プール】&#10;有形固定資産減価償却率">
          <a:extLst>
            <a:ext uri="{FF2B5EF4-FFF2-40B4-BE49-F238E27FC236}">
              <a16:creationId xmlns:a16="http://schemas.microsoft.com/office/drawing/2014/main" id="{A1A6A9BB-CBD1-4EC1-B7D3-6AEF6C23C5EF}"/>
            </a:ext>
          </a:extLst>
        </xdr:cNvPr>
        <xdr:cNvSpPr txBox="1"/>
      </xdr:nvSpPr>
      <xdr:spPr>
        <a:xfrm>
          <a:off x="927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9C12181-5967-409B-BF92-31136821E9F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8205CB02-44FC-450F-B13A-390065F45D3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CE494EDC-BE04-4A1A-A5D1-62D097B3B05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FACCED4-69EF-48B6-995A-C042A12F7E0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DA50BC2-8982-4838-A181-06EF33DA70F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30EA22E-A810-4738-912D-0FE4EF19DB9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58F327C-42C1-4DD3-88BF-1DB80BAA74A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936029FB-80C7-44D3-9A2C-E9DCDB0AD66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F7FAE93A-4638-4F77-975D-08B207ED88E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DFF3CE4-43A6-4ED5-8ECE-3E73F330B35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4B87150-5F0A-4478-B7D9-D1910F0031DB}"/>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B34CF086-38BB-4603-904E-3EA1FCEBF354}"/>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B11B26FC-D059-48BE-8334-2FAE5332074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B524F522-209A-4509-9ECF-B8573157A1B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FD093BAA-4DF1-4B53-BA40-06D1D012447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7D275E2C-4152-40EA-B70A-C868361D0CF5}"/>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79FA90A2-28AB-44B6-B248-B6E3255EA0A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CC14FF43-D24D-41B3-8653-E6F22E6344E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89684784-7F1B-4B4E-BC3B-24B7C181D3B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225" name="直線コネクタ 224">
          <a:extLst>
            <a:ext uri="{FF2B5EF4-FFF2-40B4-BE49-F238E27FC236}">
              <a16:creationId xmlns:a16="http://schemas.microsoft.com/office/drawing/2014/main" id="{F622AAEA-620C-49A1-AC73-675326AE91FE}"/>
            </a:ext>
          </a:extLst>
        </xdr:cNvPr>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226" name="【体育館・プール】&#10;一人当たり面積最小値テキスト">
          <a:extLst>
            <a:ext uri="{FF2B5EF4-FFF2-40B4-BE49-F238E27FC236}">
              <a16:creationId xmlns:a16="http://schemas.microsoft.com/office/drawing/2014/main" id="{80834136-2135-48EF-9E34-8B3A198A6ED4}"/>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227" name="直線コネクタ 226">
          <a:extLst>
            <a:ext uri="{FF2B5EF4-FFF2-40B4-BE49-F238E27FC236}">
              <a16:creationId xmlns:a16="http://schemas.microsoft.com/office/drawing/2014/main" id="{5D02A032-0928-44F5-92A4-C3FBB7E03B87}"/>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28" name="【体育館・プール】&#10;一人当たり面積最大値テキスト">
          <a:extLst>
            <a:ext uri="{FF2B5EF4-FFF2-40B4-BE49-F238E27FC236}">
              <a16:creationId xmlns:a16="http://schemas.microsoft.com/office/drawing/2014/main" id="{547F50CB-16FB-48D2-88F2-D1AF2AD612DC}"/>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29" name="直線コネクタ 228">
          <a:extLst>
            <a:ext uri="{FF2B5EF4-FFF2-40B4-BE49-F238E27FC236}">
              <a16:creationId xmlns:a16="http://schemas.microsoft.com/office/drawing/2014/main" id="{C3CDF0A0-2540-4785-B7EC-9EE7678E03EF}"/>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112095</xdr:rowOff>
    </xdr:from>
    <xdr:ext cx="469744" cy="259045"/>
    <xdr:sp macro="" textlink="">
      <xdr:nvSpPr>
        <xdr:cNvPr id="230" name="【体育館・プール】&#10;一人当たり面積平均値テキスト">
          <a:extLst>
            <a:ext uri="{FF2B5EF4-FFF2-40B4-BE49-F238E27FC236}">
              <a16:creationId xmlns:a16="http://schemas.microsoft.com/office/drawing/2014/main" id="{435C78AA-2A2E-40C4-B943-835C5CF00E55}"/>
            </a:ext>
          </a:extLst>
        </xdr:cNvPr>
        <xdr:cNvSpPr txBox="1"/>
      </xdr:nvSpPr>
      <xdr:spPr>
        <a:xfrm>
          <a:off x="10515600" y="1022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231" name="フローチャート: 判断 230">
          <a:extLst>
            <a:ext uri="{FF2B5EF4-FFF2-40B4-BE49-F238E27FC236}">
              <a16:creationId xmlns:a16="http://schemas.microsoft.com/office/drawing/2014/main" id="{7388E658-F686-4B9B-8886-384143B39970}"/>
            </a:ext>
          </a:extLst>
        </xdr:cNvPr>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232" name="フローチャート: 判断 231">
          <a:extLst>
            <a:ext uri="{FF2B5EF4-FFF2-40B4-BE49-F238E27FC236}">
              <a16:creationId xmlns:a16="http://schemas.microsoft.com/office/drawing/2014/main" id="{B0AE0937-17B0-4363-9D9E-157AEB20818F}"/>
            </a:ext>
          </a:extLst>
        </xdr:cNvPr>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233" name="フローチャート: 判断 232">
          <a:extLst>
            <a:ext uri="{FF2B5EF4-FFF2-40B4-BE49-F238E27FC236}">
              <a16:creationId xmlns:a16="http://schemas.microsoft.com/office/drawing/2014/main" id="{C8E96D8E-D5D4-4FCB-B5FE-15EB92B44D65}"/>
            </a:ext>
          </a:extLst>
        </xdr:cNvPr>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16637</xdr:rowOff>
    </xdr:from>
    <xdr:to>
      <xdr:col>41</xdr:col>
      <xdr:colOff>101600</xdr:colOff>
      <xdr:row>61</xdr:row>
      <xdr:rowOff>118237</xdr:rowOff>
    </xdr:to>
    <xdr:sp macro="" textlink="">
      <xdr:nvSpPr>
        <xdr:cNvPr id="234" name="フローチャート: 判断 233">
          <a:extLst>
            <a:ext uri="{FF2B5EF4-FFF2-40B4-BE49-F238E27FC236}">
              <a16:creationId xmlns:a16="http://schemas.microsoft.com/office/drawing/2014/main" id="{8A71E21F-36AC-440F-A201-946000FADBFA}"/>
            </a:ext>
          </a:extLst>
        </xdr:cNvPr>
        <xdr:cNvSpPr/>
      </xdr:nvSpPr>
      <xdr:spPr>
        <a:xfrm>
          <a:off x="7810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52642</xdr:rowOff>
    </xdr:from>
    <xdr:to>
      <xdr:col>36</xdr:col>
      <xdr:colOff>165100</xdr:colOff>
      <xdr:row>61</xdr:row>
      <xdr:rowOff>154242</xdr:rowOff>
    </xdr:to>
    <xdr:sp macro="" textlink="">
      <xdr:nvSpPr>
        <xdr:cNvPr id="235" name="フローチャート: 判断 234">
          <a:extLst>
            <a:ext uri="{FF2B5EF4-FFF2-40B4-BE49-F238E27FC236}">
              <a16:creationId xmlns:a16="http://schemas.microsoft.com/office/drawing/2014/main" id="{45AABCBA-2BD5-4E37-A75E-3F8D83D03A4C}"/>
            </a:ext>
          </a:extLst>
        </xdr:cNvPr>
        <xdr:cNvSpPr/>
      </xdr:nvSpPr>
      <xdr:spPr>
        <a:xfrm>
          <a:off x="6921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8359A0B-E555-4401-A1B5-0D6CDAB4CD7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867C787-2970-4F72-AE95-FDAFBC0440A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4FA549A-2596-400E-ACE3-6F3AE4F65AB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1CD0FC5-6C99-4700-A84C-4DE8A6AB267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A0D1D19-C7B1-4EA3-92AC-A08C1F36FB3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40640</xdr:rowOff>
    </xdr:from>
    <xdr:to>
      <xdr:col>55</xdr:col>
      <xdr:colOff>50800</xdr:colOff>
      <xdr:row>61</xdr:row>
      <xdr:rowOff>142240</xdr:rowOff>
    </xdr:to>
    <xdr:sp macro="" textlink="">
      <xdr:nvSpPr>
        <xdr:cNvPr id="241" name="楕円 240">
          <a:extLst>
            <a:ext uri="{FF2B5EF4-FFF2-40B4-BE49-F238E27FC236}">
              <a16:creationId xmlns:a16="http://schemas.microsoft.com/office/drawing/2014/main" id="{6FB34D48-0131-4B1F-B03E-204E26418AAD}"/>
            </a:ext>
          </a:extLst>
        </xdr:cNvPr>
        <xdr:cNvSpPr/>
      </xdr:nvSpPr>
      <xdr:spPr>
        <a:xfrm>
          <a:off x="10426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19067</xdr:rowOff>
    </xdr:from>
    <xdr:ext cx="469744" cy="259045"/>
    <xdr:sp macro="" textlink="">
      <xdr:nvSpPr>
        <xdr:cNvPr id="242" name="【体育館・プール】&#10;一人当たり面積該当値テキスト">
          <a:extLst>
            <a:ext uri="{FF2B5EF4-FFF2-40B4-BE49-F238E27FC236}">
              <a16:creationId xmlns:a16="http://schemas.microsoft.com/office/drawing/2014/main" id="{5943BB1E-0880-4BD0-A214-3822CE323937}"/>
            </a:ext>
          </a:extLst>
        </xdr:cNvPr>
        <xdr:cNvSpPr txBox="1"/>
      </xdr:nvSpPr>
      <xdr:spPr>
        <a:xfrm>
          <a:off x="10515600"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49784</xdr:rowOff>
    </xdr:from>
    <xdr:to>
      <xdr:col>50</xdr:col>
      <xdr:colOff>165100</xdr:colOff>
      <xdr:row>61</xdr:row>
      <xdr:rowOff>151384</xdr:rowOff>
    </xdr:to>
    <xdr:sp macro="" textlink="">
      <xdr:nvSpPr>
        <xdr:cNvPr id="243" name="楕円 242">
          <a:extLst>
            <a:ext uri="{FF2B5EF4-FFF2-40B4-BE49-F238E27FC236}">
              <a16:creationId xmlns:a16="http://schemas.microsoft.com/office/drawing/2014/main" id="{27AC1EDD-EFC4-404B-BC35-24B1D5F2F1E3}"/>
            </a:ext>
          </a:extLst>
        </xdr:cNvPr>
        <xdr:cNvSpPr/>
      </xdr:nvSpPr>
      <xdr:spPr>
        <a:xfrm>
          <a:off x="9588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91440</xdr:rowOff>
    </xdr:from>
    <xdr:to>
      <xdr:col>55</xdr:col>
      <xdr:colOff>0</xdr:colOff>
      <xdr:row>61</xdr:row>
      <xdr:rowOff>100584</xdr:rowOff>
    </xdr:to>
    <xdr:cxnSp macro="">
      <xdr:nvCxnSpPr>
        <xdr:cNvPr id="244" name="直線コネクタ 243">
          <a:extLst>
            <a:ext uri="{FF2B5EF4-FFF2-40B4-BE49-F238E27FC236}">
              <a16:creationId xmlns:a16="http://schemas.microsoft.com/office/drawing/2014/main" id="{5223CE14-5BDC-4978-903E-3592D22EB16A}"/>
            </a:ext>
          </a:extLst>
        </xdr:cNvPr>
        <xdr:cNvCxnSpPr/>
      </xdr:nvCxnSpPr>
      <xdr:spPr>
        <a:xfrm flipV="1">
          <a:off x="9639300" y="1054989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57214</xdr:rowOff>
    </xdr:from>
    <xdr:to>
      <xdr:col>46</xdr:col>
      <xdr:colOff>38100</xdr:colOff>
      <xdr:row>61</xdr:row>
      <xdr:rowOff>158814</xdr:rowOff>
    </xdr:to>
    <xdr:sp macro="" textlink="">
      <xdr:nvSpPr>
        <xdr:cNvPr id="245" name="楕円 244">
          <a:extLst>
            <a:ext uri="{FF2B5EF4-FFF2-40B4-BE49-F238E27FC236}">
              <a16:creationId xmlns:a16="http://schemas.microsoft.com/office/drawing/2014/main" id="{B300774A-950A-4FA3-B410-E5714B3BA55A}"/>
            </a:ext>
          </a:extLst>
        </xdr:cNvPr>
        <xdr:cNvSpPr/>
      </xdr:nvSpPr>
      <xdr:spPr>
        <a:xfrm>
          <a:off x="8699500" y="1051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100584</xdr:rowOff>
    </xdr:from>
    <xdr:to>
      <xdr:col>50</xdr:col>
      <xdr:colOff>114300</xdr:colOff>
      <xdr:row>61</xdr:row>
      <xdr:rowOff>108014</xdr:rowOff>
    </xdr:to>
    <xdr:cxnSp macro="">
      <xdr:nvCxnSpPr>
        <xdr:cNvPr id="246" name="直線コネクタ 245">
          <a:extLst>
            <a:ext uri="{FF2B5EF4-FFF2-40B4-BE49-F238E27FC236}">
              <a16:creationId xmlns:a16="http://schemas.microsoft.com/office/drawing/2014/main" id="{10024349-194C-41E0-B0C0-A50CE22B0B00}"/>
            </a:ext>
          </a:extLst>
        </xdr:cNvPr>
        <xdr:cNvCxnSpPr/>
      </xdr:nvCxnSpPr>
      <xdr:spPr>
        <a:xfrm flipV="1">
          <a:off x="8750300" y="10559034"/>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62929</xdr:rowOff>
    </xdr:from>
    <xdr:to>
      <xdr:col>41</xdr:col>
      <xdr:colOff>101600</xdr:colOff>
      <xdr:row>61</xdr:row>
      <xdr:rowOff>164529</xdr:rowOff>
    </xdr:to>
    <xdr:sp macro="" textlink="">
      <xdr:nvSpPr>
        <xdr:cNvPr id="247" name="楕円 246">
          <a:extLst>
            <a:ext uri="{FF2B5EF4-FFF2-40B4-BE49-F238E27FC236}">
              <a16:creationId xmlns:a16="http://schemas.microsoft.com/office/drawing/2014/main" id="{5BE4AA70-E656-4BB5-8D85-40E5F9EDA912}"/>
            </a:ext>
          </a:extLst>
        </xdr:cNvPr>
        <xdr:cNvSpPr/>
      </xdr:nvSpPr>
      <xdr:spPr>
        <a:xfrm>
          <a:off x="7810500" y="105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108014</xdr:rowOff>
    </xdr:from>
    <xdr:to>
      <xdr:col>45</xdr:col>
      <xdr:colOff>177800</xdr:colOff>
      <xdr:row>61</xdr:row>
      <xdr:rowOff>113729</xdr:rowOff>
    </xdr:to>
    <xdr:cxnSp macro="">
      <xdr:nvCxnSpPr>
        <xdr:cNvPr id="248" name="直線コネクタ 247">
          <a:extLst>
            <a:ext uri="{FF2B5EF4-FFF2-40B4-BE49-F238E27FC236}">
              <a16:creationId xmlns:a16="http://schemas.microsoft.com/office/drawing/2014/main" id="{F8AB0F9C-0003-4078-A8CA-FB34F8D03808}"/>
            </a:ext>
          </a:extLst>
        </xdr:cNvPr>
        <xdr:cNvCxnSpPr/>
      </xdr:nvCxnSpPr>
      <xdr:spPr>
        <a:xfrm flipV="1">
          <a:off x="7861300" y="1056646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68644</xdr:rowOff>
    </xdr:from>
    <xdr:to>
      <xdr:col>36</xdr:col>
      <xdr:colOff>165100</xdr:colOff>
      <xdr:row>61</xdr:row>
      <xdr:rowOff>170244</xdr:rowOff>
    </xdr:to>
    <xdr:sp macro="" textlink="">
      <xdr:nvSpPr>
        <xdr:cNvPr id="249" name="楕円 248">
          <a:extLst>
            <a:ext uri="{FF2B5EF4-FFF2-40B4-BE49-F238E27FC236}">
              <a16:creationId xmlns:a16="http://schemas.microsoft.com/office/drawing/2014/main" id="{169C3888-A7B9-4C33-8D39-0E8D3F0DB230}"/>
            </a:ext>
          </a:extLst>
        </xdr:cNvPr>
        <xdr:cNvSpPr/>
      </xdr:nvSpPr>
      <xdr:spPr>
        <a:xfrm>
          <a:off x="6921500" y="105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113729</xdr:rowOff>
    </xdr:from>
    <xdr:to>
      <xdr:col>41</xdr:col>
      <xdr:colOff>50800</xdr:colOff>
      <xdr:row>61</xdr:row>
      <xdr:rowOff>119444</xdr:rowOff>
    </xdr:to>
    <xdr:cxnSp macro="">
      <xdr:nvCxnSpPr>
        <xdr:cNvPr id="250" name="直線コネクタ 249">
          <a:extLst>
            <a:ext uri="{FF2B5EF4-FFF2-40B4-BE49-F238E27FC236}">
              <a16:creationId xmlns:a16="http://schemas.microsoft.com/office/drawing/2014/main" id="{E899D1E2-35C5-4F36-96A8-D61DE05A8A1D}"/>
            </a:ext>
          </a:extLst>
        </xdr:cNvPr>
        <xdr:cNvCxnSpPr/>
      </xdr:nvCxnSpPr>
      <xdr:spPr>
        <a:xfrm flipV="1">
          <a:off x="6972300" y="1057217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251" name="n_1aveValue【体育館・プール】&#10;一人当たり面積">
          <a:extLst>
            <a:ext uri="{FF2B5EF4-FFF2-40B4-BE49-F238E27FC236}">
              <a16:creationId xmlns:a16="http://schemas.microsoft.com/office/drawing/2014/main" id="{C7D2B2E7-2ED5-48CF-BF5E-92A2DFBE46AB}"/>
            </a:ext>
          </a:extLst>
        </xdr:cNvPr>
        <xdr:cNvSpPr txBox="1"/>
      </xdr:nvSpPr>
      <xdr:spPr>
        <a:xfrm>
          <a:off x="9391727"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252" name="n_2aveValue【体育館・プール】&#10;一人当たり面積">
          <a:extLst>
            <a:ext uri="{FF2B5EF4-FFF2-40B4-BE49-F238E27FC236}">
              <a16:creationId xmlns:a16="http://schemas.microsoft.com/office/drawing/2014/main" id="{533F5019-8110-4955-854B-EC9C31A4B4DF}"/>
            </a:ext>
          </a:extLst>
        </xdr:cNvPr>
        <xdr:cNvSpPr txBox="1"/>
      </xdr:nvSpPr>
      <xdr:spPr>
        <a:xfrm>
          <a:off x="8515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134764</xdr:rowOff>
    </xdr:from>
    <xdr:ext cx="469744" cy="259045"/>
    <xdr:sp macro="" textlink="">
      <xdr:nvSpPr>
        <xdr:cNvPr id="253" name="n_3aveValue【体育館・プール】&#10;一人当たり面積">
          <a:extLst>
            <a:ext uri="{FF2B5EF4-FFF2-40B4-BE49-F238E27FC236}">
              <a16:creationId xmlns:a16="http://schemas.microsoft.com/office/drawing/2014/main" id="{C6C64D12-3FF3-411F-8485-6974E4128B3C}"/>
            </a:ext>
          </a:extLst>
        </xdr:cNvPr>
        <xdr:cNvSpPr txBox="1"/>
      </xdr:nvSpPr>
      <xdr:spPr>
        <a:xfrm>
          <a:off x="7626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170769</xdr:rowOff>
    </xdr:from>
    <xdr:ext cx="469744" cy="259045"/>
    <xdr:sp macro="" textlink="">
      <xdr:nvSpPr>
        <xdr:cNvPr id="254" name="n_4aveValue【体育館・プール】&#10;一人当たり面積">
          <a:extLst>
            <a:ext uri="{FF2B5EF4-FFF2-40B4-BE49-F238E27FC236}">
              <a16:creationId xmlns:a16="http://schemas.microsoft.com/office/drawing/2014/main" id="{EE8801E7-BE96-4DE6-81D6-DFA322F974E3}"/>
            </a:ext>
          </a:extLst>
        </xdr:cNvPr>
        <xdr:cNvSpPr txBox="1"/>
      </xdr:nvSpPr>
      <xdr:spPr>
        <a:xfrm>
          <a:off x="6737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142511</xdr:rowOff>
    </xdr:from>
    <xdr:ext cx="469744" cy="259045"/>
    <xdr:sp macro="" textlink="">
      <xdr:nvSpPr>
        <xdr:cNvPr id="255" name="n_1mainValue【体育館・プール】&#10;一人当たり面積">
          <a:extLst>
            <a:ext uri="{FF2B5EF4-FFF2-40B4-BE49-F238E27FC236}">
              <a16:creationId xmlns:a16="http://schemas.microsoft.com/office/drawing/2014/main" id="{E88C2826-CE26-4FD0-B6CA-034BFF3E8974}"/>
            </a:ext>
          </a:extLst>
        </xdr:cNvPr>
        <xdr:cNvSpPr txBox="1"/>
      </xdr:nvSpPr>
      <xdr:spPr>
        <a:xfrm>
          <a:off x="939172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149941</xdr:rowOff>
    </xdr:from>
    <xdr:ext cx="469744" cy="259045"/>
    <xdr:sp macro="" textlink="">
      <xdr:nvSpPr>
        <xdr:cNvPr id="256" name="n_2mainValue【体育館・プール】&#10;一人当たり面積">
          <a:extLst>
            <a:ext uri="{FF2B5EF4-FFF2-40B4-BE49-F238E27FC236}">
              <a16:creationId xmlns:a16="http://schemas.microsoft.com/office/drawing/2014/main" id="{26CFCCFE-F83C-4E72-8F1D-F7CD365E99CC}"/>
            </a:ext>
          </a:extLst>
        </xdr:cNvPr>
        <xdr:cNvSpPr txBox="1"/>
      </xdr:nvSpPr>
      <xdr:spPr>
        <a:xfrm>
          <a:off x="8515427" y="106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155656</xdr:rowOff>
    </xdr:from>
    <xdr:ext cx="469744" cy="259045"/>
    <xdr:sp macro="" textlink="">
      <xdr:nvSpPr>
        <xdr:cNvPr id="257" name="n_3mainValue【体育館・プール】&#10;一人当たり面積">
          <a:extLst>
            <a:ext uri="{FF2B5EF4-FFF2-40B4-BE49-F238E27FC236}">
              <a16:creationId xmlns:a16="http://schemas.microsoft.com/office/drawing/2014/main" id="{27BF301B-23DD-42E2-8B16-3E0469B25BF1}"/>
            </a:ext>
          </a:extLst>
        </xdr:cNvPr>
        <xdr:cNvSpPr txBox="1"/>
      </xdr:nvSpPr>
      <xdr:spPr>
        <a:xfrm>
          <a:off x="7626427" y="1061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161371</xdr:rowOff>
    </xdr:from>
    <xdr:ext cx="469744" cy="259045"/>
    <xdr:sp macro="" textlink="">
      <xdr:nvSpPr>
        <xdr:cNvPr id="258" name="n_4mainValue【体育館・プール】&#10;一人当たり面積">
          <a:extLst>
            <a:ext uri="{FF2B5EF4-FFF2-40B4-BE49-F238E27FC236}">
              <a16:creationId xmlns:a16="http://schemas.microsoft.com/office/drawing/2014/main" id="{BF80ACA4-E72A-40BA-B892-1DAB3CFD3E22}"/>
            </a:ext>
          </a:extLst>
        </xdr:cNvPr>
        <xdr:cNvSpPr txBox="1"/>
      </xdr:nvSpPr>
      <xdr:spPr>
        <a:xfrm>
          <a:off x="6737427" y="106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979502F9-BD0B-4878-BDE3-13B06E3BE5B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90FA24AA-6422-42B8-B2DA-25A858FA14F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8CA7EDA2-7752-4193-861B-73145440800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265D17E1-4C58-4795-A931-08DA3ABAEF8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BA1C7FF7-4DCF-4B67-922B-FE952E0F9C7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2F387E71-D6D4-40B7-B5C5-4A98E00080F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DB7BD029-5772-4716-884D-4BF1732E78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F2FCC4B2-1BFC-4EFA-A891-C2D121FA5BC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B9373BFF-904E-4642-B24A-9E1BC62945D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F408C21A-0545-40F6-83C3-8E7E5D3C427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89955D1B-1567-4CD0-BA0F-BAA47916364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6E459F5B-0FAA-4CD5-976B-9020B77FF8E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4AA60227-2E8F-4B67-A3F6-3E348F46B8D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DF683FD2-7945-49E3-9D01-DD7E4453FD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42AFB9CE-A092-4AE8-828A-FA8AA5E1F93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28911ED2-F139-467B-9188-49A819562ECD}"/>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8B8C2638-7A6B-4C12-A07C-3D903DD0FB8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7C162537-3DBC-4D0B-96BD-B8B30359980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D603D4AF-5A3C-46DA-9FD3-7DE063518E8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B8D21705-E903-4CFD-AE3A-12DBF65F8E2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05A179F9-800E-467B-A6BF-791BA4823A2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A2567121-4D4B-4C6D-B08C-88F1B6FF350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3C61F92B-642D-46B0-AAB7-7191D35C742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02089EBB-1A9D-4814-97C8-340CD07F84F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2D10F64B-6156-40E8-85AB-C5D61BFF832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B33B0636-8E14-4A1F-8026-5C31DF65DF4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1B7FEBB3-F6BF-4ED5-B295-8644611AC52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E01BAAB7-DCCB-4D75-8308-521D2B8C963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71F84A90-B02B-4A61-8D03-A5F2AC69E2F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E8E6811A-837D-4001-84B0-96EE1F41557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E2CD9C87-BB9F-4DA2-BCC5-6EA32A02B6F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F0892096-0C07-4D96-9918-B469DA0EEFD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1707A7C4-9F6A-4E74-A3E1-599A4DB2AC6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447F57CF-F3EC-4565-BCC8-40AD86F38ED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AB2B700B-D4ED-429D-A6EE-7EC051D7EF2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09E1853F-9A8E-45B7-8CC8-8D31F25623B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C587E55F-467A-4E1E-A39A-2518E53BD97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2FF3AAD0-28E6-4E66-B7F3-BAF87400643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6491601A-7E8B-4EF7-B317-97C7B36E7E2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63F000FB-33AB-414D-ABC7-9BFD03A90A5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a:extLst>
            <a:ext uri="{FF2B5EF4-FFF2-40B4-BE49-F238E27FC236}">
              <a16:creationId xmlns:a16="http://schemas.microsoft.com/office/drawing/2014/main" id="{1BEDBAFB-F0BD-43D4-A0EA-B2190366470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a:extLst>
            <a:ext uri="{FF2B5EF4-FFF2-40B4-BE49-F238E27FC236}">
              <a16:creationId xmlns:a16="http://schemas.microsoft.com/office/drawing/2014/main" id="{3869C64C-F73D-427C-836C-79A67FA358E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a:extLst>
            <a:ext uri="{FF2B5EF4-FFF2-40B4-BE49-F238E27FC236}">
              <a16:creationId xmlns:a16="http://schemas.microsoft.com/office/drawing/2014/main" id="{2683A665-A8F7-478A-8A20-D0CF76D9195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a:extLst>
            <a:ext uri="{FF2B5EF4-FFF2-40B4-BE49-F238E27FC236}">
              <a16:creationId xmlns:a16="http://schemas.microsoft.com/office/drawing/2014/main" id="{54977499-CB77-40E8-923E-721E8305EA5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a:extLst>
            <a:ext uri="{FF2B5EF4-FFF2-40B4-BE49-F238E27FC236}">
              <a16:creationId xmlns:a16="http://schemas.microsoft.com/office/drawing/2014/main" id="{57BA50DE-C256-42E9-B313-C5EF1D82093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a:extLst>
            <a:ext uri="{FF2B5EF4-FFF2-40B4-BE49-F238E27FC236}">
              <a16:creationId xmlns:a16="http://schemas.microsoft.com/office/drawing/2014/main" id="{87E2179D-A0FC-44C0-81CF-EB98FE289A1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a:extLst>
            <a:ext uri="{FF2B5EF4-FFF2-40B4-BE49-F238E27FC236}">
              <a16:creationId xmlns:a16="http://schemas.microsoft.com/office/drawing/2014/main" id="{1777CA2E-13AA-4B04-B37B-507659E68CC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a:extLst>
            <a:ext uri="{FF2B5EF4-FFF2-40B4-BE49-F238E27FC236}">
              <a16:creationId xmlns:a16="http://schemas.microsoft.com/office/drawing/2014/main" id="{967DFDC2-2C6B-4CA3-B2C6-5288D68CB39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a:extLst>
            <a:ext uri="{FF2B5EF4-FFF2-40B4-BE49-F238E27FC236}">
              <a16:creationId xmlns:a16="http://schemas.microsoft.com/office/drawing/2014/main" id="{5FB9E27A-5A70-4992-9A5F-A84706D1823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a:extLst>
            <a:ext uri="{FF2B5EF4-FFF2-40B4-BE49-F238E27FC236}">
              <a16:creationId xmlns:a16="http://schemas.microsoft.com/office/drawing/2014/main" id="{CCD33723-439A-4D27-A5CF-3C2163D1584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a:extLst>
            <a:ext uri="{FF2B5EF4-FFF2-40B4-BE49-F238E27FC236}">
              <a16:creationId xmlns:a16="http://schemas.microsoft.com/office/drawing/2014/main" id="{90E8E224-0495-4CAC-9FBC-6E7A757A4CF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a:extLst>
            <a:ext uri="{FF2B5EF4-FFF2-40B4-BE49-F238E27FC236}">
              <a16:creationId xmlns:a16="http://schemas.microsoft.com/office/drawing/2014/main" id="{ADCE1B9E-902A-45BE-8465-2A10DB2D261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a:extLst>
            <a:ext uri="{FF2B5EF4-FFF2-40B4-BE49-F238E27FC236}">
              <a16:creationId xmlns:a16="http://schemas.microsoft.com/office/drawing/2014/main" id="{AC736E02-36CD-417B-AFFD-9EDCFA78B98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a:extLst>
            <a:ext uri="{FF2B5EF4-FFF2-40B4-BE49-F238E27FC236}">
              <a16:creationId xmlns:a16="http://schemas.microsoft.com/office/drawing/2014/main" id="{1D451D13-7F69-4B1B-B6E9-2EC842DF3F8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a:extLst>
            <a:ext uri="{FF2B5EF4-FFF2-40B4-BE49-F238E27FC236}">
              <a16:creationId xmlns:a16="http://schemas.microsoft.com/office/drawing/2014/main" id="{1CE36285-D279-4704-A11C-8F95959250D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a:extLst>
            <a:ext uri="{FF2B5EF4-FFF2-40B4-BE49-F238E27FC236}">
              <a16:creationId xmlns:a16="http://schemas.microsoft.com/office/drawing/2014/main" id="{EB6D8BD2-77F4-48A8-87BA-9139A592A58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5" name="テキスト ボックス 314">
          <a:extLst>
            <a:ext uri="{FF2B5EF4-FFF2-40B4-BE49-F238E27FC236}">
              <a16:creationId xmlns:a16="http://schemas.microsoft.com/office/drawing/2014/main" id="{78C7461F-136A-4305-9A22-191ACA8A54B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6" name="直線コネクタ 315">
          <a:extLst>
            <a:ext uri="{FF2B5EF4-FFF2-40B4-BE49-F238E27FC236}">
              <a16:creationId xmlns:a16="http://schemas.microsoft.com/office/drawing/2014/main" id="{DA55B0D5-D88E-4892-8104-459E9ACE7B6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7" name="テキスト ボックス 316">
          <a:extLst>
            <a:ext uri="{FF2B5EF4-FFF2-40B4-BE49-F238E27FC236}">
              <a16:creationId xmlns:a16="http://schemas.microsoft.com/office/drawing/2014/main" id="{E60398B6-3A68-4972-A0AE-9208E7538AF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8" name="直線コネクタ 317">
          <a:extLst>
            <a:ext uri="{FF2B5EF4-FFF2-40B4-BE49-F238E27FC236}">
              <a16:creationId xmlns:a16="http://schemas.microsoft.com/office/drawing/2014/main" id="{458D6643-3903-4FBB-8CBF-1D4499BAD16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19" name="テキスト ボックス 318">
          <a:extLst>
            <a:ext uri="{FF2B5EF4-FFF2-40B4-BE49-F238E27FC236}">
              <a16:creationId xmlns:a16="http://schemas.microsoft.com/office/drawing/2014/main" id="{24301F81-9655-4700-AA0C-EAC405C8066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0" name="直線コネクタ 319">
          <a:extLst>
            <a:ext uri="{FF2B5EF4-FFF2-40B4-BE49-F238E27FC236}">
              <a16:creationId xmlns:a16="http://schemas.microsoft.com/office/drawing/2014/main" id="{264566F6-F6A3-48FB-9756-1A9EC7F4AC9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1" name="テキスト ボックス 320">
          <a:extLst>
            <a:ext uri="{FF2B5EF4-FFF2-40B4-BE49-F238E27FC236}">
              <a16:creationId xmlns:a16="http://schemas.microsoft.com/office/drawing/2014/main" id="{11D91016-59A4-4BD4-9C23-83C78E07562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2" name="直線コネクタ 321">
          <a:extLst>
            <a:ext uri="{FF2B5EF4-FFF2-40B4-BE49-F238E27FC236}">
              <a16:creationId xmlns:a16="http://schemas.microsoft.com/office/drawing/2014/main" id="{F2FE71A6-B834-475D-AC56-EFD488131D3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3" name="テキスト ボックス 322">
          <a:extLst>
            <a:ext uri="{FF2B5EF4-FFF2-40B4-BE49-F238E27FC236}">
              <a16:creationId xmlns:a16="http://schemas.microsoft.com/office/drawing/2014/main" id="{8F351358-72F9-4841-99A1-9D8EFE895D2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4" name="直線コネクタ 323">
          <a:extLst>
            <a:ext uri="{FF2B5EF4-FFF2-40B4-BE49-F238E27FC236}">
              <a16:creationId xmlns:a16="http://schemas.microsoft.com/office/drawing/2014/main" id="{CE6792F2-1265-4018-92E4-7257EEEB4DE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5" name="テキスト ボックス 324">
          <a:extLst>
            <a:ext uri="{FF2B5EF4-FFF2-40B4-BE49-F238E27FC236}">
              <a16:creationId xmlns:a16="http://schemas.microsoft.com/office/drawing/2014/main" id="{EC0B522C-275C-4391-A41F-57042834D1B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6" name="直線コネクタ 325">
          <a:extLst>
            <a:ext uri="{FF2B5EF4-FFF2-40B4-BE49-F238E27FC236}">
              <a16:creationId xmlns:a16="http://schemas.microsoft.com/office/drawing/2014/main" id="{BD89AD33-185F-4C4D-ADFC-8A035B3B9BD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7" name="テキスト ボックス 326">
          <a:extLst>
            <a:ext uri="{FF2B5EF4-FFF2-40B4-BE49-F238E27FC236}">
              <a16:creationId xmlns:a16="http://schemas.microsoft.com/office/drawing/2014/main" id="{E56C45AF-3C33-4927-949A-8D480568982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8" name="直線コネクタ 327">
          <a:extLst>
            <a:ext uri="{FF2B5EF4-FFF2-40B4-BE49-F238E27FC236}">
              <a16:creationId xmlns:a16="http://schemas.microsoft.com/office/drawing/2014/main" id="{6401382F-E432-42B5-8562-F6BE2C2E5D4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29" name="テキスト ボックス 328">
          <a:extLst>
            <a:ext uri="{FF2B5EF4-FFF2-40B4-BE49-F238E27FC236}">
              <a16:creationId xmlns:a16="http://schemas.microsoft.com/office/drawing/2014/main" id="{FD878A61-3007-4E40-8F46-22F9E2CB95A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0" name="【保健センター・保健所】&#10;有形固定資産減価償却率グラフ枠">
          <a:extLst>
            <a:ext uri="{FF2B5EF4-FFF2-40B4-BE49-F238E27FC236}">
              <a16:creationId xmlns:a16="http://schemas.microsoft.com/office/drawing/2014/main" id="{DA1A93BD-FBA8-4168-B490-1EF1BBA84C8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76200</xdr:rowOff>
    </xdr:to>
    <xdr:cxnSp macro="">
      <xdr:nvCxnSpPr>
        <xdr:cNvPr id="331" name="直線コネクタ 330">
          <a:extLst>
            <a:ext uri="{FF2B5EF4-FFF2-40B4-BE49-F238E27FC236}">
              <a16:creationId xmlns:a16="http://schemas.microsoft.com/office/drawing/2014/main" id="{38531E8D-C9BC-443F-B6D2-7B133CF0E446}"/>
            </a:ext>
          </a:extLst>
        </xdr:cNvPr>
        <xdr:cNvCxnSpPr/>
      </xdr:nvCxnSpPr>
      <xdr:spPr>
        <a:xfrm flipV="1">
          <a:off x="16318864" y="950214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2" name="【保健センター・保健所】&#10;有形固定資産減価償却率最小値テキスト">
          <a:extLst>
            <a:ext uri="{FF2B5EF4-FFF2-40B4-BE49-F238E27FC236}">
              <a16:creationId xmlns:a16="http://schemas.microsoft.com/office/drawing/2014/main" id="{3E292186-BB8B-444C-B082-E4B94D5B0E49}"/>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3" name="直線コネクタ 332">
          <a:extLst>
            <a:ext uri="{FF2B5EF4-FFF2-40B4-BE49-F238E27FC236}">
              <a16:creationId xmlns:a16="http://schemas.microsoft.com/office/drawing/2014/main" id="{CBCF1FD6-8C12-40A5-8B11-B2F42C21DBAA}"/>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334" name="【保健センター・保健所】&#10;有形固定資産減価償却率最大値テキスト">
          <a:extLst>
            <a:ext uri="{FF2B5EF4-FFF2-40B4-BE49-F238E27FC236}">
              <a16:creationId xmlns:a16="http://schemas.microsoft.com/office/drawing/2014/main" id="{22C28651-D89D-47A4-AF9F-D2061B82DD95}"/>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335" name="直線コネクタ 334">
          <a:extLst>
            <a:ext uri="{FF2B5EF4-FFF2-40B4-BE49-F238E27FC236}">
              <a16:creationId xmlns:a16="http://schemas.microsoft.com/office/drawing/2014/main" id="{87544B0A-ACEE-4BCA-95DE-217510222672}"/>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12082</xdr:rowOff>
    </xdr:from>
    <xdr:ext cx="405111" cy="259045"/>
    <xdr:sp macro="" textlink="">
      <xdr:nvSpPr>
        <xdr:cNvPr id="336" name="【保健センター・保健所】&#10;有形固定資産減価償却率平均値テキスト">
          <a:extLst>
            <a:ext uri="{FF2B5EF4-FFF2-40B4-BE49-F238E27FC236}">
              <a16:creationId xmlns:a16="http://schemas.microsoft.com/office/drawing/2014/main" id="{31B2A44B-255F-47F2-951F-E1812F3A944C}"/>
            </a:ext>
          </a:extLst>
        </xdr:cNvPr>
        <xdr:cNvSpPr txBox="1"/>
      </xdr:nvSpPr>
      <xdr:spPr>
        <a:xfrm>
          <a:off x="16357600" y="995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337" name="フローチャート: 判断 336">
          <a:extLst>
            <a:ext uri="{FF2B5EF4-FFF2-40B4-BE49-F238E27FC236}">
              <a16:creationId xmlns:a16="http://schemas.microsoft.com/office/drawing/2014/main" id="{11180745-051F-4D0A-8278-915575E20A33}"/>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338" name="フローチャート: 判断 337">
          <a:extLst>
            <a:ext uri="{FF2B5EF4-FFF2-40B4-BE49-F238E27FC236}">
              <a16:creationId xmlns:a16="http://schemas.microsoft.com/office/drawing/2014/main" id="{E5244B8D-91B2-4610-A707-2CE3C892D73C}"/>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339" name="フローチャート: 判断 338">
          <a:extLst>
            <a:ext uri="{FF2B5EF4-FFF2-40B4-BE49-F238E27FC236}">
              <a16:creationId xmlns:a16="http://schemas.microsoft.com/office/drawing/2014/main" id="{D1B039D0-5D62-431F-A3CE-7805538CEB65}"/>
            </a:ext>
          </a:extLst>
        </xdr:cNvPr>
        <xdr:cNvSpPr/>
      </xdr:nvSpPr>
      <xdr:spPr>
        <a:xfrm>
          <a:off x="14541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340" name="フローチャート: 判断 339">
          <a:extLst>
            <a:ext uri="{FF2B5EF4-FFF2-40B4-BE49-F238E27FC236}">
              <a16:creationId xmlns:a16="http://schemas.microsoft.com/office/drawing/2014/main" id="{D7C06949-8F61-47AB-BCE9-3F5FC04086C5}"/>
            </a:ext>
          </a:extLst>
        </xdr:cNvPr>
        <xdr:cNvSpPr/>
      </xdr:nvSpPr>
      <xdr:spPr>
        <a:xfrm>
          <a:off x="1365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57785</xdr:rowOff>
    </xdr:from>
    <xdr:to>
      <xdr:col>67</xdr:col>
      <xdr:colOff>101600</xdr:colOff>
      <xdr:row>58</xdr:row>
      <xdr:rowOff>159385</xdr:rowOff>
    </xdr:to>
    <xdr:sp macro="" textlink="">
      <xdr:nvSpPr>
        <xdr:cNvPr id="341" name="フローチャート: 判断 340">
          <a:extLst>
            <a:ext uri="{FF2B5EF4-FFF2-40B4-BE49-F238E27FC236}">
              <a16:creationId xmlns:a16="http://schemas.microsoft.com/office/drawing/2014/main" id="{A12767E1-AD84-48A1-A9A4-1752D1D59DBD}"/>
            </a:ext>
          </a:extLst>
        </xdr:cNvPr>
        <xdr:cNvSpPr/>
      </xdr:nvSpPr>
      <xdr:spPr>
        <a:xfrm>
          <a:off x="12763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7842B71A-DFE1-4344-9EA1-4546DC9FB45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2F5297F7-F346-4E74-AE76-9BB135B9F75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E002890A-C174-4263-8CB3-19209D7D1CA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46B0A0DC-AE82-4A3E-9578-341FDC26F6D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23611756-7DC0-4877-BFAC-DB5E09BC33B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21590</xdr:rowOff>
    </xdr:from>
    <xdr:to>
      <xdr:col>85</xdr:col>
      <xdr:colOff>177800</xdr:colOff>
      <xdr:row>61</xdr:row>
      <xdr:rowOff>123190</xdr:rowOff>
    </xdr:to>
    <xdr:sp macro="" textlink="">
      <xdr:nvSpPr>
        <xdr:cNvPr id="347" name="楕円 346">
          <a:extLst>
            <a:ext uri="{FF2B5EF4-FFF2-40B4-BE49-F238E27FC236}">
              <a16:creationId xmlns:a16="http://schemas.microsoft.com/office/drawing/2014/main" id="{80D05C5F-3C8F-42F0-8E83-D53EB17F9616}"/>
            </a:ext>
          </a:extLst>
        </xdr:cNvPr>
        <xdr:cNvSpPr/>
      </xdr:nvSpPr>
      <xdr:spPr>
        <a:xfrm>
          <a:off x="16268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xdr:rowOff>
    </xdr:from>
    <xdr:ext cx="405111" cy="259045"/>
    <xdr:sp macro="" textlink="">
      <xdr:nvSpPr>
        <xdr:cNvPr id="348" name="【保健センター・保健所】&#10;有形固定資産減価償却率該当値テキスト">
          <a:extLst>
            <a:ext uri="{FF2B5EF4-FFF2-40B4-BE49-F238E27FC236}">
              <a16:creationId xmlns:a16="http://schemas.microsoft.com/office/drawing/2014/main" id="{305649EE-302F-4AD7-92CB-DC9CEFA0A189}"/>
            </a:ext>
          </a:extLst>
        </xdr:cNvPr>
        <xdr:cNvSpPr txBox="1"/>
      </xdr:nvSpPr>
      <xdr:spPr>
        <a:xfrm>
          <a:off x="1635760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141605</xdr:rowOff>
    </xdr:from>
    <xdr:to>
      <xdr:col>81</xdr:col>
      <xdr:colOff>101600</xdr:colOff>
      <xdr:row>61</xdr:row>
      <xdr:rowOff>71755</xdr:rowOff>
    </xdr:to>
    <xdr:sp macro="" textlink="">
      <xdr:nvSpPr>
        <xdr:cNvPr id="349" name="楕円 348">
          <a:extLst>
            <a:ext uri="{FF2B5EF4-FFF2-40B4-BE49-F238E27FC236}">
              <a16:creationId xmlns:a16="http://schemas.microsoft.com/office/drawing/2014/main" id="{EE7EFAC7-AB6D-4907-B972-23B498ADF76F}"/>
            </a:ext>
          </a:extLst>
        </xdr:cNvPr>
        <xdr:cNvSpPr/>
      </xdr:nvSpPr>
      <xdr:spPr>
        <a:xfrm>
          <a:off x="15430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20955</xdr:rowOff>
    </xdr:from>
    <xdr:to>
      <xdr:col>85</xdr:col>
      <xdr:colOff>127000</xdr:colOff>
      <xdr:row>61</xdr:row>
      <xdr:rowOff>72390</xdr:rowOff>
    </xdr:to>
    <xdr:cxnSp macro="">
      <xdr:nvCxnSpPr>
        <xdr:cNvPr id="350" name="直線コネクタ 349">
          <a:extLst>
            <a:ext uri="{FF2B5EF4-FFF2-40B4-BE49-F238E27FC236}">
              <a16:creationId xmlns:a16="http://schemas.microsoft.com/office/drawing/2014/main" id="{DA2D93F8-C40D-4CF9-8BAE-5B6CDC6E8F6E}"/>
            </a:ext>
          </a:extLst>
        </xdr:cNvPr>
        <xdr:cNvCxnSpPr/>
      </xdr:nvCxnSpPr>
      <xdr:spPr>
        <a:xfrm>
          <a:off x="15481300" y="1047940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90170</xdr:rowOff>
    </xdr:from>
    <xdr:to>
      <xdr:col>76</xdr:col>
      <xdr:colOff>165100</xdr:colOff>
      <xdr:row>61</xdr:row>
      <xdr:rowOff>20320</xdr:rowOff>
    </xdr:to>
    <xdr:sp macro="" textlink="">
      <xdr:nvSpPr>
        <xdr:cNvPr id="351" name="楕円 350">
          <a:extLst>
            <a:ext uri="{FF2B5EF4-FFF2-40B4-BE49-F238E27FC236}">
              <a16:creationId xmlns:a16="http://schemas.microsoft.com/office/drawing/2014/main" id="{9541369B-8AC3-4E7D-9EC1-F0DACFD5AA11}"/>
            </a:ext>
          </a:extLst>
        </xdr:cNvPr>
        <xdr:cNvSpPr/>
      </xdr:nvSpPr>
      <xdr:spPr>
        <a:xfrm>
          <a:off x="14541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140970</xdr:rowOff>
    </xdr:from>
    <xdr:to>
      <xdr:col>81</xdr:col>
      <xdr:colOff>50800</xdr:colOff>
      <xdr:row>61</xdr:row>
      <xdr:rowOff>20955</xdr:rowOff>
    </xdr:to>
    <xdr:cxnSp macro="">
      <xdr:nvCxnSpPr>
        <xdr:cNvPr id="352" name="直線コネクタ 351">
          <a:extLst>
            <a:ext uri="{FF2B5EF4-FFF2-40B4-BE49-F238E27FC236}">
              <a16:creationId xmlns:a16="http://schemas.microsoft.com/office/drawing/2014/main" id="{CA8CF386-F535-4D87-86E3-A0DAE46EB034}"/>
            </a:ext>
          </a:extLst>
        </xdr:cNvPr>
        <xdr:cNvCxnSpPr/>
      </xdr:nvCxnSpPr>
      <xdr:spPr>
        <a:xfrm>
          <a:off x="14592300" y="104279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44450</xdr:rowOff>
    </xdr:from>
    <xdr:to>
      <xdr:col>72</xdr:col>
      <xdr:colOff>38100</xdr:colOff>
      <xdr:row>60</xdr:row>
      <xdr:rowOff>146050</xdr:rowOff>
    </xdr:to>
    <xdr:sp macro="" textlink="">
      <xdr:nvSpPr>
        <xdr:cNvPr id="353" name="楕円 352">
          <a:extLst>
            <a:ext uri="{FF2B5EF4-FFF2-40B4-BE49-F238E27FC236}">
              <a16:creationId xmlns:a16="http://schemas.microsoft.com/office/drawing/2014/main" id="{247F6223-C661-4598-801B-B8EE1BB1BF76}"/>
            </a:ext>
          </a:extLst>
        </xdr:cNvPr>
        <xdr:cNvSpPr/>
      </xdr:nvSpPr>
      <xdr:spPr>
        <a:xfrm>
          <a:off x="13652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95250</xdr:rowOff>
    </xdr:from>
    <xdr:to>
      <xdr:col>76</xdr:col>
      <xdr:colOff>114300</xdr:colOff>
      <xdr:row>60</xdr:row>
      <xdr:rowOff>140970</xdr:rowOff>
    </xdr:to>
    <xdr:cxnSp macro="">
      <xdr:nvCxnSpPr>
        <xdr:cNvPr id="354" name="直線コネクタ 353">
          <a:extLst>
            <a:ext uri="{FF2B5EF4-FFF2-40B4-BE49-F238E27FC236}">
              <a16:creationId xmlns:a16="http://schemas.microsoft.com/office/drawing/2014/main" id="{C552F869-CAE8-4A40-B8A5-5D754D219470}"/>
            </a:ext>
          </a:extLst>
        </xdr:cNvPr>
        <xdr:cNvCxnSpPr/>
      </xdr:nvCxnSpPr>
      <xdr:spPr>
        <a:xfrm>
          <a:off x="13703300" y="10382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164465</xdr:rowOff>
    </xdr:from>
    <xdr:to>
      <xdr:col>67</xdr:col>
      <xdr:colOff>101600</xdr:colOff>
      <xdr:row>60</xdr:row>
      <xdr:rowOff>94615</xdr:rowOff>
    </xdr:to>
    <xdr:sp macro="" textlink="">
      <xdr:nvSpPr>
        <xdr:cNvPr id="355" name="楕円 354">
          <a:extLst>
            <a:ext uri="{FF2B5EF4-FFF2-40B4-BE49-F238E27FC236}">
              <a16:creationId xmlns:a16="http://schemas.microsoft.com/office/drawing/2014/main" id="{F5D20A42-C4CC-4B49-B989-7BE14B993DB5}"/>
            </a:ext>
          </a:extLst>
        </xdr:cNvPr>
        <xdr:cNvSpPr/>
      </xdr:nvSpPr>
      <xdr:spPr>
        <a:xfrm>
          <a:off x="12763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43815</xdr:rowOff>
    </xdr:from>
    <xdr:to>
      <xdr:col>71</xdr:col>
      <xdr:colOff>177800</xdr:colOff>
      <xdr:row>60</xdr:row>
      <xdr:rowOff>95250</xdr:rowOff>
    </xdr:to>
    <xdr:cxnSp macro="">
      <xdr:nvCxnSpPr>
        <xdr:cNvPr id="356" name="直線コネクタ 355">
          <a:extLst>
            <a:ext uri="{FF2B5EF4-FFF2-40B4-BE49-F238E27FC236}">
              <a16:creationId xmlns:a16="http://schemas.microsoft.com/office/drawing/2014/main" id="{95C04336-2608-4364-8C10-21DA4EEDF882}"/>
            </a:ext>
          </a:extLst>
        </xdr:cNvPr>
        <xdr:cNvCxnSpPr/>
      </xdr:nvCxnSpPr>
      <xdr:spPr>
        <a:xfrm>
          <a:off x="12814300" y="103308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357" name="n_1aveValue【保健センター・保健所】&#10;有形固定資産減価償却率">
          <a:extLst>
            <a:ext uri="{FF2B5EF4-FFF2-40B4-BE49-F238E27FC236}">
              <a16:creationId xmlns:a16="http://schemas.microsoft.com/office/drawing/2014/main" id="{2E6903C0-8A4F-41A2-B8F4-95FAFEC48386}"/>
            </a:ext>
          </a:extLst>
        </xdr:cNvPr>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69232</xdr:rowOff>
    </xdr:from>
    <xdr:ext cx="405111" cy="259045"/>
    <xdr:sp macro="" textlink="">
      <xdr:nvSpPr>
        <xdr:cNvPr id="358" name="n_2aveValue【保健センター・保健所】&#10;有形固定資産減価償却率">
          <a:extLst>
            <a:ext uri="{FF2B5EF4-FFF2-40B4-BE49-F238E27FC236}">
              <a16:creationId xmlns:a16="http://schemas.microsoft.com/office/drawing/2014/main" id="{B7A3DAD7-19FA-4183-8548-C988ED387057}"/>
            </a:ext>
          </a:extLst>
        </xdr:cNvPr>
        <xdr:cNvSpPr txBox="1"/>
      </xdr:nvSpPr>
      <xdr:spPr>
        <a:xfrm>
          <a:off x="14389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359" name="n_3aveValue【保健センター・保健所】&#10;有形固定資産減価償却率">
          <a:extLst>
            <a:ext uri="{FF2B5EF4-FFF2-40B4-BE49-F238E27FC236}">
              <a16:creationId xmlns:a16="http://schemas.microsoft.com/office/drawing/2014/main" id="{C565266B-0FBA-4ED5-8EF6-4E57EDACD8DE}"/>
            </a:ext>
          </a:extLst>
        </xdr:cNvPr>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4462</xdr:rowOff>
    </xdr:from>
    <xdr:ext cx="405111" cy="259045"/>
    <xdr:sp macro="" textlink="">
      <xdr:nvSpPr>
        <xdr:cNvPr id="360" name="n_4aveValue【保健センター・保健所】&#10;有形固定資産減価償却率">
          <a:extLst>
            <a:ext uri="{FF2B5EF4-FFF2-40B4-BE49-F238E27FC236}">
              <a16:creationId xmlns:a16="http://schemas.microsoft.com/office/drawing/2014/main" id="{17952A03-CBF5-4138-90D8-047A5EC0C6BF}"/>
            </a:ext>
          </a:extLst>
        </xdr:cNvPr>
        <xdr:cNvSpPr txBox="1"/>
      </xdr:nvSpPr>
      <xdr:spPr>
        <a:xfrm>
          <a:off x="12611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62882</xdr:rowOff>
    </xdr:from>
    <xdr:ext cx="405111" cy="259045"/>
    <xdr:sp macro="" textlink="">
      <xdr:nvSpPr>
        <xdr:cNvPr id="361" name="n_1mainValue【保健センター・保健所】&#10;有形固定資産減価償却率">
          <a:extLst>
            <a:ext uri="{FF2B5EF4-FFF2-40B4-BE49-F238E27FC236}">
              <a16:creationId xmlns:a16="http://schemas.microsoft.com/office/drawing/2014/main" id="{89C9F6B9-6B91-442D-9E93-8B4F902DC367}"/>
            </a:ext>
          </a:extLst>
        </xdr:cNvPr>
        <xdr:cNvSpPr txBox="1"/>
      </xdr:nvSpPr>
      <xdr:spPr>
        <a:xfrm>
          <a:off x="152660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11447</xdr:rowOff>
    </xdr:from>
    <xdr:ext cx="405111" cy="259045"/>
    <xdr:sp macro="" textlink="">
      <xdr:nvSpPr>
        <xdr:cNvPr id="362" name="n_2mainValue【保健センター・保健所】&#10;有形固定資産減価償却率">
          <a:extLst>
            <a:ext uri="{FF2B5EF4-FFF2-40B4-BE49-F238E27FC236}">
              <a16:creationId xmlns:a16="http://schemas.microsoft.com/office/drawing/2014/main" id="{454004BF-C5FB-4E07-9D81-65D8CFCE2B97}"/>
            </a:ext>
          </a:extLst>
        </xdr:cNvPr>
        <xdr:cNvSpPr txBox="1"/>
      </xdr:nvSpPr>
      <xdr:spPr>
        <a:xfrm>
          <a:off x="14389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137177</xdr:rowOff>
    </xdr:from>
    <xdr:ext cx="405111" cy="259045"/>
    <xdr:sp macro="" textlink="">
      <xdr:nvSpPr>
        <xdr:cNvPr id="363" name="n_3mainValue【保健センター・保健所】&#10;有形固定資産減価償却率">
          <a:extLst>
            <a:ext uri="{FF2B5EF4-FFF2-40B4-BE49-F238E27FC236}">
              <a16:creationId xmlns:a16="http://schemas.microsoft.com/office/drawing/2014/main" id="{C3EDC223-E7CA-4F88-94B2-A5E6A811FA5D}"/>
            </a:ext>
          </a:extLst>
        </xdr:cNvPr>
        <xdr:cNvSpPr txBox="1"/>
      </xdr:nvSpPr>
      <xdr:spPr>
        <a:xfrm>
          <a:off x="13500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85742</xdr:rowOff>
    </xdr:from>
    <xdr:ext cx="405111" cy="259045"/>
    <xdr:sp macro="" textlink="">
      <xdr:nvSpPr>
        <xdr:cNvPr id="364" name="n_4mainValue【保健センター・保健所】&#10;有形固定資産減価償却率">
          <a:extLst>
            <a:ext uri="{FF2B5EF4-FFF2-40B4-BE49-F238E27FC236}">
              <a16:creationId xmlns:a16="http://schemas.microsoft.com/office/drawing/2014/main" id="{5D42F93A-401F-4FA4-88E3-DF71DC0B4032}"/>
            </a:ext>
          </a:extLst>
        </xdr:cNvPr>
        <xdr:cNvSpPr txBox="1"/>
      </xdr:nvSpPr>
      <xdr:spPr>
        <a:xfrm>
          <a:off x="12611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5" name="正方形/長方形 364">
          <a:extLst>
            <a:ext uri="{FF2B5EF4-FFF2-40B4-BE49-F238E27FC236}">
              <a16:creationId xmlns:a16="http://schemas.microsoft.com/office/drawing/2014/main" id="{75B87B96-3BE4-4496-BCAE-A131F1363F6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6" name="正方形/長方形 365">
          <a:extLst>
            <a:ext uri="{FF2B5EF4-FFF2-40B4-BE49-F238E27FC236}">
              <a16:creationId xmlns:a16="http://schemas.microsoft.com/office/drawing/2014/main" id="{FE60AC84-59F7-4391-94A1-9DF522B18BC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7" name="正方形/長方形 366">
          <a:extLst>
            <a:ext uri="{FF2B5EF4-FFF2-40B4-BE49-F238E27FC236}">
              <a16:creationId xmlns:a16="http://schemas.microsoft.com/office/drawing/2014/main" id="{5D4E98AD-7CAE-4CAD-8228-63918E033E7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8" name="正方形/長方形 367">
          <a:extLst>
            <a:ext uri="{FF2B5EF4-FFF2-40B4-BE49-F238E27FC236}">
              <a16:creationId xmlns:a16="http://schemas.microsoft.com/office/drawing/2014/main" id="{26B2DB10-32BF-458D-A75B-D164CD7DE2B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9" name="正方形/長方形 368">
          <a:extLst>
            <a:ext uri="{FF2B5EF4-FFF2-40B4-BE49-F238E27FC236}">
              <a16:creationId xmlns:a16="http://schemas.microsoft.com/office/drawing/2014/main" id="{07B79BA7-4F91-4967-A880-67C6092DFF2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0" name="正方形/長方形 369">
          <a:extLst>
            <a:ext uri="{FF2B5EF4-FFF2-40B4-BE49-F238E27FC236}">
              <a16:creationId xmlns:a16="http://schemas.microsoft.com/office/drawing/2014/main" id="{8DCDF53B-FCA0-4F8B-B3AD-17513088475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1" name="正方形/長方形 370">
          <a:extLst>
            <a:ext uri="{FF2B5EF4-FFF2-40B4-BE49-F238E27FC236}">
              <a16:creationId xmlns:a16="http://schemas.microsoft.com/office/drawing/2014/main" id="{9BA2A32B-6EEC-4CED-9038-E577F76929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2" name="正方形/長方形 371">
          <a:extLst>
            <a:ext uri="{FF2B5EF4-FFF2-40B4-BE49-F238E27FC236}">
              <a16:creationId xmlns:a16="http://schemas.microsoft.com/office/drawing/2014/main" id="{4FF9AE35-911F-452B-813A-8E41C1D48A3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3" name="テキスト ボックス 372">
          <a:extLst>
            <a:ext uri="{FF2B5EF4-FFF2-40B4-BE49-F238E27FC236}">
              <a16:creationId xmlns:a16="http://schemas.microsoft.com/office/drawing/2014/main" id="{8C544720-3415-478C-80F7-4D8A9B9D8E7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4" name="直線コネクタ 373">
          <a:extLst>
            <a:ext uri="{FF2B5EF4-FFF2-40B4-BE49-F238E27FC236}">
              <a16:creationId xmlns:a16="http://schemas.microsoft.com/office/drawing/2014/main" id="{FAC3948A-6B1C-4C7A-8A31-F5B5112B028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5" name="直線コネクタ 374">
          <a:extLst>
            <a:ext uri="{FF2B5EF4-FFF2-40B4-BE49-F238E27FC236}">
              <a16:creationId xmlns:a16="http://schemas.microsoft.com/office/drawing/2014/main" id="{23A13E22-6DF9-4569-ADBC-84CBDF0FE74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6" name="テキスト ボックス 375">
          <a:extLst>
            <a:ext uri="{FF2B5EF4-FFF2-40B4-BE49-F238E27FC236}">
              <a16:creationId xmlns:a16="http://schemas.microsoft.com/office/drawing/2014/main" id="{B55EBE6D-6D71-4344-853D-BA89AF4E75C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7" name="直線コネクタ 376">
          <a:extLst>
            <a:ext uri="{FF2B5EF4-FFF2-40B4-BE49-F238E27FC236}">
              <a16:creationId xmlns:a16="http://schemas.microsoft.com/office/drawing/2014/main" id="{4ECF92B2-01B4-4C7F-8AB9-BB7CDBC9DCC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8" name="テキスト ボックス 377">
          <a:extLst>
            <a:ext uri="{FF2B5EF4-FFF2-40B4-BE49-F238E27FC236}">
              <a16:creationId xmlns:a16="http://schemas.microsoft.com/office/drawing/2014/main" id="{595CDA03-7495-48F0-810D-1C91E8CF029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9" name="直線コネクタ 378">
          <a:extLst>
            <a:ext uri="{FF2B5EF4-FFF2-40B4-BE49-F238E27FC236}">
              <a16:creationId xmlns:a16="http://schemas.microsoft.com/office/drawing/2014/main" id="{2757ED18-FC09-48AE-B319-1A0A7FCCD98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0" name="テキスト ボックス 379">
          <a:extLst>
            <a:ext uri="{FF2B5EF4-FFF2-40B4-BE49-F238E27FC236}">
              <a16:creationId xmlns:a16="http://schemas.microsoft.com/office/drawing/2014/main" id="{4EC80189-2F38-45EE-BE51-471AEC9FAA0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1" name="直線コネクタ 380">
          <a:extLst>
            <a:ext uri="{FF2B5EF4-FFF2-40B4-BE49-F238E27FC236}">
              <a16:creationId xmlns:a16="http://schemas.microsoft.com/office/drawing/2014/main" id="{041D0434-15DA-40A1-8675-578B3646BD2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2" name="テキスト ボックス 381">
          <a:extLst>
            <a:ext uri="{FF2B5EF4-FFF2-40B4-BE49-F238E27FC236}">
              <a16:creationId xmlns:a16="http://schemas.microsoft.com/office/drawing/2014/main" id="{771CB8B0-4917-46E4-BF99-29A00524DE2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3" name="直線コネクタ 382">
          <a:extLst>
            <a:ext uri="{FF2B5EF4-FFF2-40B4-BE49-F238E27FC236}">
              <a16:creationId xmlns:a16="http://schemas.microsoft.com/office/drawing/2014/main" id="{22CAAA56-1036-42FF-A2EC-A0A32B96513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4" name="テキスト ボックス 383">
          <a:extLst>
            <a:ext uri="{FF2B5EF4-FFF2-40B4-BE49-F238E27FC236}">
              <a16:creationId xmlns:a16="http://schemas.microsoft.com/office/drawing/2014/main" id="{636C6394-8197-41EE-8971-3EDDA746F99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5" name="【保健センター・保健所】&#10;一人当たり面積グラフ枠">
          <a:extLst>
            <a:ext uri="{FF2B5EF4-FFF2-40B4-BE49-F238E27FC236}">
              <a16:creationId xmlns:a16="http://schemas.microsoft.com/office/drawing/2014/main" id="{0F2FE782-E62C-4954-B7E6-47AB452E8EF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89154</xdr:rowOff>
    </xdr:from>
    <xdr:to>
      <xdr:col>116</xdr:col>
      <xdr:colOff>62864</xdr:colOff>
      <xdr:row>63</xdr:row>
      <xdr:rowOff>59436</xdr:rowOff>
    </xdr:to>
    <xdr:cxnSp macro="">
      <xdr:nvCxnSpPr>
        <xdr:cNvPr id="386" name="直線コネクタ 385">
          <a:extLst>
            <a:ext uri="{FF2B5EF4-FFF2-40B4-BE49-F238E27FC236}">
              <a16:creationId xmlns:a16="http://schemas.microsoft.com/office/drawing/2014/main" id="{2B864C95-1278-49E6-9F1C-ABA29530C641}"/>
            </a:ext>
          </a:extLst>
        </xdr:cNvPr>
        <xdr:cNvCxnSpPr/>
      </xdr:nvCxnSpPr>
      <xdr:spPr>
        <a:xfrm flipV="1">
          <a:off x="22160864" y="9690354"/>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387" name="【保健センター・保健所】&#10;一人当たり面積最小値テキスト">
          <a:extLst>
            <a:ext uri="{FF2B5EF4-FFF2-40B4-BE49-F238E27FC236}">
              <a16:creationId xmlns:a16="http://schemas.microsoft.com/office/drawing/2014/main" id="{1DC15186-A738-403E-9D0E-E7895F267B35}"/>
            </a:ext>
          </a:extLst>
        </xdr:cNvPr>
        <xdr:cNvSpPr txBox="1"/>
      </xdr:nvSpPr>
      <xdr:spPr>
        <a:xfrm>
          <a:off x="22199600"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388" name="直線コネクタ 387">
          <a:extLst>
            <a:ext uri="{FF2B5EF4-FFF2-40B4-BE49-F238E27FC236}">
              <a16:creationId xmlns:a16="http://schemas.microsoft.com/office/drawing/2014/main" id="{72AE649C-42D2-43CB-BF47-CFE29DC2D80F}"/>
            </a:ext>
          </a:extLst>
        </xdr:cNvPr>
        <xdr:cNvCxnSpPr/>
      </xdr:nvCxnSpPr>
      <xdr:spPr>
        <a:xfrm>
          <a:off x="22072600" y="1086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35831</xdr:rowOff>
    </xdr:from>
    <xdr:ext cx="469744" cy="259045"/>
    <xdr:sp macro="" textlink="">
      <xdr:nvSpPr>
        <xdr:cNvPr id="389" name="【保健センター・保健所】&#10;一人当たり面積最大値テキスト">
          <a:extLst>
            <a:ext uri="{FF2B5EF4-FFF2-40B4-BE49-F238E27FC236}">
              <a16:creationId xmlns:a16="http://schemas.microsoft.com/office/drawing/2014/main" id="{3FCFD1EC-C000-409B-A90E-03F502ACCB2F}"/>
            </a:ext>
          </a:extLst>
        </xdr:cNvPr>
        <xdr:cNvSpPr txBox="1"/>
      </xdr:nvSpPr>
      <xdr:spPr>
        <a:xfrm>
          <a:off x="22199600" y="946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89154</xdr:rowOff>
    </xdr:from>
    <xdr:to>
      <xdr:col>116</xdr:col>
      <xdr:colOff>152400</xdr:colOff>
      <xdr:row>56</xdr:row>
      <xdr:rowOff>89154</xdr:rowOff>
    </xdr:to>
    <xdr:cxnSp macro="">
      <xdr:nvCxnSpPr>
        <xdr:cNvPr id="390" name="直線コネクタ 389">
          <a:extLst>
            <a:ext uri="{FF2B5EF4-FFF2-40B4-BE49-F238E27FC236}">
              <a16:creationId xmlns:a16="http://schemas.microsoft.com/office/drawing/2014/main" id="{E244E953-DEF9-4638-94D8-32304C47610B}"/>
            </a:ext>
          </a:extLst>
        </xdr:cNvPr>
        <xdr:cNvCxnSpPr/>
      </xdr:nvCxnSpPr>
      <xdr:spPr>
        <a:xfrm>
          <a:off x="22072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391" name="【保健センター・保健所】&#10;一人当たり面積平均値テキスト">
          <a:extLst>
            <a:ext uri="{FF2B5EF4-FFF2-40B4-BE49-F238E27FC236}">
              <a16:creationId xmlns:a16="http://schemas.microsoft.com/office/drawing/2014/main" id="{BC329547-334A-4DC0-9CCA-B772D22C8512}"/>
            </a:ext>
          </a:extLst>
        </xdr:cNvPr>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392" name="フローチャート: 判断 391">
          <a:extLst>
            <a:ext uri="{FF2B5EF4-FFF2-40B4-BE49-F238E27FC236}">
              <a16:creationId xmlns:a16="http://schemas.microsoft.com/office/drawing/2014/main" id="{27DDD58D-FDD4-4EFD-A074-FCBCBA7994AA}"/>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393" name="フローチャート: 判断 392">
          <a:extLst>
            <a:ext uri="{FF2B5EF4-FFF2-40B4-BE49-F238E27FC236}">
              <a16:creationId xmlns:a16="http://schemas.microsoft.com/office/drawing/2014/main" id="{C6BBCCE3-9B71-4693-8559-AD36BF497FDB}"/>
            </a:ext>
          </a:extLst>
        </xdr:cNvPr>
        <xdr:cNvSpPr/>
      </xdr:nvSpPr>
      <xdr:spPr>
        <a:xfrm>
          <a:off x="21272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88646</xdr:rowOff>
    </xdr:from>
    <xdr:to>
      <xdr:col>107</xdr:col>
      <xdr:colOff>101600</xdr:colOff>
      <xdr:row>62</xdr:row>
      <xdr:rowOff>18796</xdr:rowOff>
    </xdr:to>
    <xdr:sp macro="" textlink="">
      <xdr:nvSpPr>
        <xdr:cNvPr id="394" name="フローチャート: 判断 393">
          <a:extLst>
            <a:ext uri="{FF2B5EF4-FFF2-40B4-BE49-F238E27FC236}">
              <a16:creationId xmlns:a16="http://schemas.microsoft.com/office/drawing/2014/main" id="{56EEDAEA-10AB-4599-91AC-D3DEEE86E746}"/>
            </a:ext>
          </a:extLst>
        </xdr:cNvPr>
        <xdr:cNvSpPr/>
      </xdr:nvSpPr>
      <xdr:spPr>
        <a:xfrm>
          <a:off x="20383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395" name="フローチャート: 判断 394">
          <a:extLst>
            <a:ext uri="{FF2B5EF4-FFF2-40B4-BE49-F238E27FC236}">
              <a16:creationId xmlns:a16="http://schemas.microsoft.com/office/drawing/2014/main" id="{D570EF9A-37AC-49E1-AF04-7FD0EC03FAC9}"/>
            </a:ext>
          </a:extLst>
        </xdr:cNvPr>
        <xdr:cNvSpPr/>
      </xdr:nvSpPr>
      <xdr:spPr>
        <a:xfrm>
          <a:off x="19494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396" name="フローチャート: 判断 395">
          <a:extLst>
            <a:ext uri="{FF2B5EF4-FFF2-40B4-BE49-F238E27FC236}">
              <a16:creationId xmlns:a16="http://schemas.microsoft.com/office/drawing/2014/main" id="{902804F8-F4A1-42CD-8A50-8FEFE62A135F}"/>
            </a:ext>
          </a:extLst>
        </xdr:cNvPr>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B7773C4D-F3DD-42DF-94F1-0EDDB108EE1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CD265D48-BB21-4EC9-A794-DA81A707D2F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32D14D9A-E85C-4BFA-96A1-4EC8BEAA3EC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BD0E4EDE-0130-45A3-A5C4-DFF7D3E4EE4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E3370B6F-721E-4B00-AE78-DA298D018F0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134366</xdr:rowOff>
    </xdr:from>
    <xdr:to>
      <xdr:col>116</xdr:col>
      <xdr:colOff>114300</xdr:colOff>
      <xdr:row>63</xdr:row>
      <xdr:rowOff>64516</xdr:rowOff>
    </xdr:to>
    <xdr:sp macro="" textlink="">
      <xdr:nvSpPr>
        <xdr:cNvPr id="402" name="楕円 401">
          <a:extLst>
            <a:ext uri="{FF2B5EF4-FFF2-40B4-BE49-F238E27FC236}">
              <a16:creationId xmlns:a16="http://schemas.microsoft.com/office/drawing/2014/main" id="{5F1C2615-D7EB-4FFD-A8C3-8D4C1C895E8D}"/>
            </a:ext>
          </a:extLst>
        </xdr:cNvPr>
        <xdr:cNvSpPr/>
      </xdr:nvSpPr>
      <xdr:spPr>
        <a:xfrm>
          <a:off x="221107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49293</xdr:rowOff>
    </xdr:from>
    <xdr:ext cx="469744" cy="259045"/>
    <xdr:sp macro="" textlink="">
      <xdr:nvSpPr>
        <xdr:cNvPr id="403" name="【保健センター・保健所】&#10;一人当たり面積該当値テキスト">
          <a:extLst>
            <a:ext uri="{FF2B5EF4-FFF2-40B4-BE49-F238E27FC236}">
              <a16:creationId xmlns:a16="http://schemas.microsoft.com/office/drawing/2014/main" id="{B34338EB-4086-4902-AEB0-C8703C69CFFC}"/>
            </a:ext>
          </a:extLst>
        </xdr:cNvPr>
        <xdr:cNvSpPr txBox="1"/>
      </xdr:nvSpPr>
      <xdr:spPr>
        <a:xfrm>
          <a:off x="22199600" y="1067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138938</xdr:rowOff>
    </xdr:from>
    <xdr:to>
      <xdr:col>112</xdr:col>
      <xdr:colOff>38100</xdr:colOff>
      <xdr:row>63</xdr:row>
      <xdr:rowOff>69088</xdr:rowOff>
    </xdr:to>
    <xdr:sp macro="" textlink="">
      <xdr:nvSpPr>
        <xdr:cNvPr id="404" name="楕円 403">
          <a:extLst>
            <a:ext uri="{FF2B5EF4-FFF2-40B4-BE49-F238E27FC236}">
              <a16:creationId xmlns:a16="http://schemas.microsoft.com/office/drawing/2014/main" id="{D308C42F-68D4-45D2-A3F6-D8F775D8D841}"/>
            </a:ext>
          </a:extLst>
        </xdr:cNvPr>
        <xdr:cNvSpPr/>
      </xdr:nvSpPr>
      <xdr:spPr>
        <a:xfrm>
          <a:off x="21272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13716</xdr:rowOff>
    </xdr:from>
    <xdr:to>
      <xdr:col>116</xdr:col>
      <xdr:colOff>63500</xdr:colOff>
      <xdr:row>63</xdr:row>
      <xdr:rowOff>18288</xdr:rowOff>
    </xdr:to>
    <xdr:cxnSp macro="">
      <xdr:nvCxnSpPr>
        <xdr:cNvPr id="405" name="直線コネクタ 404">
          <a:extLst>
            <a:ext uri="{FF2B5EF4-FFF2-40B4-BE49-F238E27FC236}">
              <a16:creationId xmlns:a16="http://schemas.microsoft.com/office/drawing/2014/main" id="{3DA2FDC7-F3B5-4400-83C0-159BEC5B2C0D}"/>
            </a:ext>
          </a:extLst>
        </xdr:cNvPr>
        <xdr:cNvCxnSpPr/>
      </xdr:nvCxnSpPr>
      <xdr:spPr>
        <a:xfrm flipV="1">
          <a:off x="21323300" y="1081506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406" name="楕円 405">
          <a:extLst>
            <a:ext uri="{FF2B5EF4-FFF2-40B4-BE49-F238E27FC236}">
              <a16:creationId xmlns:a16="http://schemas.microsoft.com/office/drawing/2014/main" id="{46191108-109E-4149-A82B-1F5CF6082302}"/>
            </a:ext>
          </a:extLst>
        </xdr:cNvPr>
        <xdr:cNvSpPr/>
      </xdr:nvSpPr>
      <xdr:spPr>
        <a:xfrm>
          <a:off x="20383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18288</xdr:rowOff>
    </xdr:from>
    <xdr:to>
      <xdr:col>111</xdr:col>
      <xdr:colOff>177800</xdr:colOff>
      <xdr:row>63</xdr:row>
      <xdr:rowOff>22860</xdr:rowOff>
    </xdr:to>
    <xdr:cxnSp macro="">
      <xdr:nvCxnSpPr>
        <xdr:cNvPr id="407" name="直線コネクタ 406">
          <a:extLst>
            <a:ext uri="{FF2B5EF4-FFF2-40B4-BE49-F238E27FC236}">
              <a16:creationId xmlns:a16="http://schemas.microsoft.com/office/drawing/2014/main" id="{3BD933B0-53C8-4C07-A427-A8BAAAE76439}"/>
            </a:ext>
          </a:extLst>
        </xdr:cNvPr>
        <xdr:cNvCxnSpPr/>
      </xdr:nvCxnSpPr>
      <xdr:spPr>
        <a:xfrm flipV="1">
          <a:off x="20434300" y="1081963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408" name="楕円 407">
          <a:extLst>
            <a:ext uri="{FF2B5EF4-FFF2-40B4-BE49-F238E27FC236}">
              <a16:creationId xmlns:a16="http://schemas.microsoft.com/office/drawing/2014/main" id="{5D0EC135-8C95-487E-B6F3-0C5AFBE63D45}"/>
            </a:ext>
          </a:extLst>
        </xdr:cNvPr>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25146</xdr:rowOff>
    </xdr:to>
    <xdr:cxnSp macro="">
      <xdr:nvCxnSpPr>
        <xdr:cNvPr id="409" name="直線コネクタ 408">
          <a:extLst>
            <a:ext uri="{FF2B5EF4-FFF2-40B4-BE49-F238E27FC236}">
              <a16:creationId xmlns:a16="http://schemas.microsoft.com/office/drawing/2014/main" id="{FAA03DBE-9766-4E51-9BF1-2E0D1E3C9F36}"/>
            </a:ext>
          </a:extLst>
        </xdr:cNvPr>
        <xdr:cNvCxnSpPr/>
      </xdr:nvCxnSpPr>
      <xdr:spPr>
        <a:xfrm flipV="1">
          <a:off x="19545300" y="108242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148082</xdr:rowOff>
    </xdr:from>
    <xdr:to>
      <xdr:col>98</xdr:col>
      <xdr:colOff>38100</xdr:colOff>
      <xdr:row>63</xdr:row>
      <xdr:rowOff>78232</xdr:rowOff>
    </xdr:to>
    <xdr:sp macro="" textlink="">
      <xdr:nvSpPr>
        <xdr:cNvPr id="410" name="楕円 409">
          <a:extLst>
            <a:ext uri="{FF2B5EF4-FFF2-40B4-BE49-F238E27FC236}">
              <a16:creationId xmlns:a16="http://schemas.microsoft.com/office/drawing/2014/main" id="{6417FBD8-B85D-48EE-BE01-FC340CB45ADA}"/>
            </a:ext>
          </a:extLst>
        </xdr:cNvPr>
        <xdr:cNvSpPr/>
      </xdr:nvSpPr>
      <xdr:spPr>
        <a:xfrm>
          <a:off x="18605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27432</xdr:rowOff>
    </xdr:to>
    <xdr:cxnSp macro="">
      <xdr:nvCxnSpPr>
        <xdr:cNvPr id="411" name="直線コネクタ 410">
          <a:extLst>
            <a:ext uri="{FF2B5EF4-FFF2-40B4-BE49-F238E27FC236}">
              <a16:creationId xmlns:a16="http://schemas.microsoft.com/office/drawing/2014/main" id="{D16ED0F5-A7AC-44DF-927B-2111BEBE221F}"/>
            </a:ext>
          </a:extLst>
        </xdr:cNvPr>
        <xdr:cNvCxnSpPr/>
      </xdr:nvCxnSpPr>
      <xdr:spPr>
        <a:xfrm flipV="1">
          <a:off x="18656300" y="108264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14749</xdr:rowOff>
    </xdr:from>
    <xdr:ext cx="469744" cy="259045"/>
    <xdr:sp macro="" textlink="">
      <xdr:nvSpPr>
        <xdr:cNvPr id="412" name="n_1aveValue【保健センター・保健所】&#10;一人当たり面積">
          <a:extLst>
            <a:ext uri="{FF2B5EF4-FFF2-40B4-BE49-F238E27FC236}">
              <a16:creationId xmlns:a16="http://schemas.microsoft.com/office/drawing/2014/main" id="{C10E742A-AF23-4E2F-9198-016485B3372D}"/>
            </a:ext>
          </a:extLst>
        </xdr:cNvPr>
        <xdr:cNvSpPr txBox="1"/>
      </xdr:nvSpPr>
      <xdr:spPr>
        <a:xfrm>
          <a:off x="21075727"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35323</xdr:rowOff>
    </xdr:from>
    <xdr:ext cx="469744" cy="259045"/>
    <xdr:sp macro="" textlink="">
      <xdr:nvSpPr>
        <xdr:cNvPr id="413" name="n_2aveValue【保健センター・保健所】&#10;一人当たり面積">
          <a:extLst>
            <a:ext uri="{FF2B5EF4-FFF2-40B4-BE49-F238E27FC236}">
              <a16:creationId xmlns:a16="http://schemas.microsoft.com/office/drawing/2014/main" id="{599F6C74-2D1F-407F-86F0-B8182B42E6A3}"/>
            </a:ext>
          </a:extLst>
        </xdr:cNvPr>
        <xdr:cNvSpPr txBox="1"/>
      </xdr:nvSpPr>
      <xdr:spPr>
        <a:xfrm>
          <a:off x="201994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126763</xdr:rowOff>
    </xdr:from>
    <xdr:ext cx="469744" cy="259045"/>
    <xdr:sp macro="" textlink="">
      <xdr:nvSpPr>
        <xdr:cNvPr id="414" name="n_3aveValue【保健センター・保健所】&#10;一人当たり面積">
          <a:extLst>
            <a:ext uri="{FF2B5EF4-FFF2-40B4-BE49-F238E27FC236}">
              <a16:creationId xmlns:a16="http://schemas.microsoft.com/office/drawing/2014/main" id="{D5274E3D-5F67-40FA-B3FE-44E7CF54BFEC}"/>
            </a:ext>
          </a:extLst>
        </xdr:cNvPr>
        <xdr:cNvSpPr txBox="1"/>
      </xdr:nvSpPr>
      <xdr:spPr>
        <a:xfrm>
          <a:off x="19310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415" name="n_4aveValue【保健センター・保健所】&#10;一人当たり面積">
          <a:extLst>
            <a:ext uri="{FF2B5EF4-FFF2-40B4-BE49-F238E27FC236}">
              <a16:creationId xmlns:a16="http://schemas.microsoft.com/office/drawing/2014/main" id="{46CE6E39-6FA6-4904-B01D-BA6A879E599B}"/>
            </a:ext>
          </a:extLst>
        </xdr:cNvPr>
        <xdr:cNvSpPr txBox="1"/>
      </xdr:nvSpPr>
      <xdr:spPr>
        <a:xfrm>
          <a:off x="18421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60215</xdr:rowOff>
    </xdr:from>
    <xdr:ext cx="469744" cy="259045"/>
    <xdr:sp macro="" textlink="">
      <xdr:nvSpPr>
        <xdr:cNvPr id="416" name="n_1mainValue【保健センター・保健所】&#10;一人当たり面積">
          <a:extLst>
            <a:ext uri="{FF2B5EF4-FFF2-40B4-BE49-F238E27FC236}">
              <a16:creationId xmlns:a16="http://schemas.microsoft.com/office/drawing/2014/main" id="{7692E67D-3DDA-4A31-8B04-764212EE2919}"/>
            </a:ext>
          </a:extLst>
        </xdr:cNvPr>
        <xdr:cNvSpPr txBox="1"/>
      </xdr:nvSpPr>
      <xdr:spPr>
        <a:xfrm>
          <a:off x="210757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417" name="n_2mainValue【保健センター・保健所】&#10;一人当たり面積">
          <a:extLst>
            <a:ext uri="{FF2B5EF4-FFF2-40B4-BE49-F238E27FC236}">
              <a16:creationId xmlns:a16="http://schemas.microsoft.com/office/drawing/2014/main" id="{557246FD-1721-4E9B-976D-2EEA1A0B5776}"/>
            </a:ext>
          </a:extLst>
        </xdr:cNvPr>
        <xdr:cNvSpPr txBox="1"/>
      </xdr:nvSpPr>
      <xdr:spPr>
        <a:xfrm>
          <a:off x="20199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418" name="n_3mainValue【保健センター・保健所】&#10;一人当たり面積">
          <a:extLst>
            <a:ext uri="{FF2B5EF4-FFF2-40B4-BE49-F238E27FC236}">
              <a16:creationId xmlns:a16="http://schemas.microsoft.com/office/drawing/2014/main" id="{785EEA6E-D77D-4CBF-B45F-511BA853EC88}"/>
            </a:ext>
          </a:extLst>
        </xdr:cNvPr>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69359</xdr:rowOff>
    </xdr:from>
    <xdr:ext cx="469744" cy="259045"/>
    <xdr:sp macro="" textlink="">
      <xdr:nvSpPr>
        <xdr:cNvPr id="419" name="n_4mainValue【保健センター・保健所】&#10;一人当たり面積">
          <a:extLst>
            <a:ext uri="{FF2B5EF4-FFF2-40B4-BE49-F238E27FC236}">
              <a16:creationId xmlns:a16="http://schemas.microsoft.com/office/drawing/2014/main" id="{7046DB6D-90F9-4DA3-8EA1-2870170F85F6}"/>
            </a:ext>
          </a:extLst>
        </xdr:cNvPr>
        <xdr:cNvSpPr txBox="1"/>
      </xdr:nvSpPr>
      <xdr:spPr>
        <a:xfrm>
          <a:off x="18421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0" name="正方形/長方形 419">
          <a:extLst>
            <a:ext uri="{FF2B5EF4-FFF2-40B4-BE49-F238E27FC236}">
              <a16:creationId xmlns:a16="http://schemas.microsoft.com/office/drawing/2014/main" id="{54C12369-422F-4112-9AF4-E41139CCBC1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1" name="正方形/長方形 420">
          <a:extLst>
            <a:ext uri="{FF2B5EF4-FFF2-40B4-BE49-F238E27FC236}">
              <a16:creationId xmlns:a16="http://schemas.microsoft.com/office/drawing/2014/main" id="{A71E2279-202B-4F32-9CFB-BF6A3E0C1C5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2" name="正方形/長方形 421">
          <a:extLst>
            <a:ext uri="{FF2B5EF4-FFF2-40B4-BE49-F238E27FC236}">
              <a16:creationId xmlns:a16="http://schemas.microsoft.com/office/drawing/2014/main" id="{472E196A-81A3-4111-B7D9-28D73FB3904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3" name="正方形/長方形 422">
          <a:extLst>
            <a:ext uri="{FF2B5EF4-FFF2-40B4-BE49-F238E27FC236}">
              <a16:creationId xmlns:a16="http://schemas.microsoft.com/office/drawing/2014/main" id="{15BBB52A-3567-46C0-A39D-1CAA0518593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4" name="正方形/長方形 423">
          <a:extLst>
            <a:ext uri="{FF2B5EF4-FFF2-40B4-BE49-F238E27FC236}">
              <a16:creationId xmlns:a16="http://schemas.microsoft.com/office/drawing/2014/main" id="{028C5021-A5EC-4498-B4C8-E64E60D2E87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5" name="正方形/長方形 424">
          <a:extLst>
            <a:ext uri="{FF2B5EF4-FFF2-40B4-BE49-F238E27FC236}">
              <a16:creationId xmlns:a16="http://schemas.microsoft.com/office/drawing/2014/main" id="{A47A3FA2-08A3-45F9-9834-6EAC2287D79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6" name="正方形/長方形 425">
          <a:extLst>
            <a:ext uri="{FF2B5EF4-FFF2-40B4-BE49-F238E27FC236}">
              <a16:creationId xmlns:a16="http://schemas.microsoft.com/office/drawing/2014/main" id="{9D9CCFA3-0EF6-4BF3-B9B3-6431C8994EC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7" name="正方形/長方形 426">
          <a:extLst>
            <a:ext uri="{FF2B5EF4-FFF2-40B4-BE49-F238E27FC236}">
              <a16:creationId xmlns:a16="http://schemas.microsoft.com/office/drawing/2014/main" id="{FBD0D106-E654-42E6-9BBE-E1889C86C01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8" name="テキスト ボックス 427">
          <a:extLst>
            <a:ext uri="{FF2B5EF4-FFF2-40B4-BE49-F238E27FC236}">
              <a16:creationId xmlns:a16="http://schemas.microsoft.com/office/drawing/2014/main" id="{458B79E2-B4AE-484C-878B-C5E02F2E4FD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9" name="直線コネクタ 428">
          <a:extLst>
            <a:ext uri="{FF2B5EF4-FFF2-40B4-BE49-F238E27FC236}">
              <a16:creationId xmlns:a16="http://schemas.microsoft.com/office/drawing/2014/main" id="{A892B287-4327-4A5C-932B-0C6C9A9067B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0" name="テキスト ボックス 429">
          <a:extLst>
            <a:ext uri="{FF2B5EF4-FFF2-40B4-BE49-F238E27FC236}">
              <a16:creationId xmlns:a16="http://schemas.microsoft.com/office/drawing/2014/main" id="{BA552E6C-606B-4F14-B741-2846F548DF2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1" name="直線コネクタ 430">
          <a:extLst>
            <a:ext uri="{FF2B5EF4-FFF2-40B4-BE49-F238E27FC236}">
              <a16:creationId xmlns:a16="http://schemas.microsoft.com/office/drawing/2014/main" id="{817BB9E2-9E8F-4701-85EA-221BB940DD6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2" name="テキスト ボックス 431">
          <a:extLst>
            <a:ext uri="{FF2B5EF4-FFF2-40B4-BE49-F238E27FC236}">
              <a16:creationId xmlns:a16="http://schemas.microsoft.com/office/drawing/2014/main" id="{81D6CE09-0855-4F3A-81A2-3B3A0AA004A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3" name="直線コネクタ 432">
          <a:extLst>
            <a:ext uri="{FF2B5EF4-FFF2-40B4-BE49-F238E27FC236}">
              <a16:creationId xmlns:a16="http://schemas.microsoft.com/office/drawing/2014/main" id="{FC1DBE42-CB07-4562-9153-D0EEC85DAB4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4" name="テキスト ボックス 433">
          <a:extLst>
            <a:ext uri="{FF2B5EF4-FFF2-40B4-BE49-F238E27FC236}">
              <a16:creationId xmlns:a16="http://schemas.microsoft.com/office/drawing/2014/main" id="{95B9538E-5500-4ABB-83DD-32DBA322526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5" name="直線コネクタ 434">
          <a:extLst>
            <a:ext uri="{FF2B5EF4-FFF2-40B4-BE49-F238E27FC236}">
              <a16:creationId xmlns:a16="http://schemas.microsoft.com/office/drawing/2014/main" id="{345DA5EA-3834-4396-B4EB-554B935A12B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6" name="テキスト ボックス 435">
          <a:extLst>
            <a:ext uri="{FF2B5EF4-FFF2-40B4-BE49-F238E27FC236}">
              <a16:creationId xmlns:a16="http://schemas.microsoft.com/office/drawing/2014/main" id="{A8FD6359-7FD4-4546-BA06-64ADC4A8E8D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7" name="直線コネクタ 436">
          <a:extLst>
            <a:ext uri="{FF2B5EF4-FFF2-40B4-BE49-F238E27FC236}">
              <a16:creationId xmlns:a16="http://schemas.microsoft.com/office/drawing/2014/main" id="{C1C7CF20-AD65-4371-B430-01DEADF79BB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8" name="テキスト ボックス 437">
          <a:extLst>
            <a:ext uri="{FF2B5EF4-FFF2-40B4-BE49-F238E27FC236}">
              <a16:creationId xmlns:a16="http://schemas.microsoft.com/office/drawing/2014/main" id="{DA98C467-B15E-4875-BE98-D3EAFEB24B4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9" name="直線コネクタ 438">
          <a:extLst>
            <a:ext uri="{FF2B5EF4-FFF2-40B4-BE49-F238E27FC236}">
              <a16:creationId xmlns:a16="http://schemas.microsoft.com/office/drawing/2014/main" id="{DCDA688E-0519-430B-BB56-8F0AE9C8C2A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0" name="テキスト ボックス 439">
          <a:extLst>
            <a:ext uri="{FF2B5EF4-FFF2-40B4-BE49-F238E27FC236}">
              <a16:creationId xmlns:a16="http://schemas.microsoft.com/office/drawing/2014/main" id="{DDC164CE-A9C6-49D1-A49F-CD53A37A109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1" name="直線コネクタ 440">
          <a:extLst>
            <a:ext uri="{FF2B5EF4-FFF2-40B4-BE49-F238E27FC236}">
              <a16:creationId xmlns:a16="http://schemas.microsoft.com/office/drawing/2014/main" id="{8E435EBD-E44C-43C0-AA45-0C9CBA0F239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2" name="テキスト ボックス 441">
          <a:extLst>
            <a:ext uri="{FF2B5EF4-FFF2-40B4-BE49-F238E27FC236}">
              <a16:creationId xmlns:a16="http://schemas.microsoft.com/office/drawing/2014/main" id="{1B11F0EE-1A77-4DF5-9AD8-F6812E3667A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3" name="直線コネクタ 442">
          <a:extLst>
            <a:ext uri="{FF2B5EF4-FFF2-40B4-BE49-F238E27FC236}">
              <a16:creationId xmlns:a16="http://schemas.microsoft.com/office/drawing/2014/main" id="{03742CA3-C418-43F5-B468-644D37B4F93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4" name="【消防施設】&#10;有形固定資産減価償却率グラフ枠">
          <a:extLst>
            <a:ext uri="{FF2B5EF4-FFF2-40B4-BE49-F238E27FC236}">
              <a16:creationId xmlns:a16="http://schemas.microsoft.com/office/drawing/2014/main" id="{3E190EEA-B81D-4B7C-870F-BEBD4B9FD4D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445" name="直線コネクタ 444">
          <a:extLst>
            <a:ext uri="{FF2B5EF4-FFF2-40B4-BE49-F238E27FC236}">
              <a16:creationId xmlns:a16="http://schemas.microsoft.com/office/drawing/2014/main" id="{48F04C05-71DB-440E-88AB-A107891C71A0}"/>
            </a:ext>
          </a:extLst>
        </xdr:cNvPr>
        <xdr:cNvCxnSpPr/>
      </xdr:nvCxnSpPr>
      <xdr:spPr>
        <a:xfrm flipV="1">
          <a:off x="16318864" y="1346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6" name="【消防施設】&#10;有形固定資産減価償却率最小値テキスト">
          <a:extLst>
            <a:ext uri="{FF2B5EF4-FFF2-40B4-BE49-F238E27FC236}">
              <a16:creationId xmlns:a16="http://schemas.microsoft.com/office/drawing/2014/main" id="{FAE751DE-0073-469E-A855-97F35CB2F99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7" name="直線コネクタ 446">
          <a:extLst>
            <a:ext uri="{FF2B5EF4-FFF2-40B4-BE49-F238E27FC236}">
              <a16:creationId xmlns:a16="http://schemas.microsoft.com/office/drawing/2014/main" id="{59718F46-12ED-453B-93C1-E6BE83775CA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448" name="【消防施設】&#10;有形固定資産減価償却率最大値テキスト">
          <a:extLst>
            <a:ext uri="{FF2B5EF4-FFF2-40B4-BE49-F238E27FC236}">
              <a16:creationId xmlns:a16="http://schemas.microsoft.com/office/drawing/2014/main" id="{666BD836-4C37-46CD-BEA6-284D79194D2C}"/>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449" name="直線コネクタ 448">
          <a:extLst>
            <a:ext uri="{FF2B5EF4-FFF2-40B4-BE49-F238E27FC236}">
              <a16:creationId xmlns:a16="http://schemas.microsoft.com/office/drawing/2014/main" id="{80383D00-CF8F-4A19-A5F5-E6089F6D43F8}"/>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86558</xdr:rowOff>
    </xdr:from>
    <xdr:ext cx="405111" cy="259045"/>
    <xdr:sp macro="" textlink="">
      <xdr:nvSpPr>
        <xdr:cNvPr id="450" name="【消防施設】&#10;有形固定資産減価償却率平均値テキスト">
          <a:extLst>
            <a:ext uri="{FF2B5EF4-FFF2-40B4-BE49-F238E27FC236}">
              <a16:creationId xmlns:a16="http://schemas.microsoft.com/office/drawing/2014/main" id="{55392A85-C34C-4D29-8C50-BEAD1F272D1E}"/>
            </a:ext>
          </a:extLst>
        </xdr:cNvPr>
        <xdr:cNvSpPr txBox="1"/>
      </xdr:nvSpPr>
      <xdr:spPr>
        <a:xfrm>
          <a:off x="16357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451" name="フローチャート: 判断 450">
          <a:extLst>
            <a:ext uri="{FF2B5EF4-FFF2-40B4-BE49-F238E27FC236}">
              <a16:creationId xmlns:a16="http://schemas.microsoft.com/office/drawing/2014/main" id="{5E1F56F3-2423-4D0A-A2B2-353FC90FF187}"/>
            </a:ext>
          </a:extLst>
        </xdr:cNvPr>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452" name="フローチャート: 判断 451">
          <a:extLst>
            <a:ext uri="{FF2B5EF4-FFF2-40B4-BE49-F238E27FC236}">
              <a16:creationId xmlns:a16="http://schemas.microsoft.com/office/drawing/2014/main" id="{EFC8E8D4-D487-44FB-90CD-8F8C4228433A}"/>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453" name="フローチャート: 判断 452">
          <a:extLst>
            <a:ext uri="{FF2B5EF4-FFF2-40B4-BE49-F238E27FC236}">
              <a16:creationId xmlns:a16="http://schemas.microsoft.com/office/drawing/2014/main" id="{B636DBF2-6953-4ACB-A190-23EBEE62EB35}"/>
            </a:ext>
          </a:extLst>
        </xdr:cNvPr>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454" name="フローチャート: 判断 453">
          <a:extLst>
            <a:ext uri="{FF2B5EF4-FFF2-40B4-BE49-F238E27FC236}">
              <a16:creationId xmlns:a16="http://schemas.microsoft.com/office/drawing/2014/main" id="{2993EE8D-1BF9-4B2B-86AD-1A82465E9AF9}"/>
            </a:ext>
          </a:extLst>
        </xdr:cNvPr>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455" name="フローチャート: 判断 454">
          <a:extLst>
            <a:ext uri="{FF2B5EF4-FFF2-40B4-BE49-F238E27FC236}">
              <a16:creationId xmlns:a16="http://schemas.microsoft.com/office/drawing/2014/main" id="{3EDA29C6-BE7D-4874-8FF8-BD1C083ABBD5}"/>
            </a:ext>
          </a:extLst>
        </xdr:cNvPr>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6FCF2EF3-365A-43F0-8BE0-D88ADFB9149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E0A25CBD-6FA1-4A0C-922F-B606B03645E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244727C4-B313-4584-845E-12FD4434114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5D947FE6-0965-4517-8CB5-FE248ADAFE5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11A36E01-C5B1-4144-8348-D8A98DC4C5E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93436</xdr:rowOff>
    </xdr:from>
    <xdr:to>
      <xdr:col>85</xdr:col>
      <xdr:colOff>177800</xdr:colOff>
      <xdr:row>82</xdr:row>
      <xdr:rowOff>23586</xdr:rowOff>
    </xdr:to>
    <xdr:sp macro="" textlink="">
      <xdr:nvSpPr>
        <xdr:cNvPr id="461" name="楕円 460">
          <a:extLst>
            <a:ext uri="{FF2B5EF4-FFF2-40B4-BE49-F238E27FC236}">
              <a16:creationId xmlns:a16="http://schemas.microsoft.com/office/drawing/2014/main" id="{D2C89968-BC25-49C1-B1CD-9345D7C49B04}"/>
            </a:ext>
          </a:extLst>
        </xdr:cNvPr>
        <xdr:cNvSpPr/>
      </xdr:nvSpPr>
      <xdr:spPr>
        <a:xfrm>
          <a:off x="162687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116313</xdr:rowOff>
    </xdr:from>
    <xdr:ext cx="405111" cy="259045"/>
    <xdr:sp macro="" textlink="">
      <xdr:nvSpPr>
        <xdr:cNvPr id="462" name="【消防施設】&#10;有形固定資産減価償却率該当値テキスト">
          <a:extLst>
            <a:ext uri="{FF2B5EF4-FFF2-40B4-BE49-F238E27FC236}">
              <a16:creationId xmlns:a16="http://schemas.microsoft.com/office/drawing/2014/main" id="{7FDAFAB2-D842-4C55-B1D4-529A6E491A24}"/>
            </a:ext>
          </a:extLst>
        </xdr:cNvPr>
        <xdr:cNvSpPr txBox="1"/>
      </xdr:nvSpPr>
      <xdr:spPr>
        <a:xfrm>
          <a:off x="16357600" y="138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117929</xdr:rowOff>
    </xdr:from>
    <xdr:to>
      <xdr:col>81</xdr:col>
      <xdr:colOff>101600</xdr:colOff>
      <xdr:row>82</xdr:row>
      <xdr:rowOff>48079</xdr:rowOff>
    </xdr:to>
    <xdr:sp macro="" textlink="">
      <xdr:nvSpPr>
        <xdr:cNvPr id="463" name="楕円 462">
          <a:extLst>
            <a:ext uri="{FF2B5EF4-FFF2-40B4-BE49-F238E27FC236}">
              <a16:creationId xmlns:a16="http://schemas.microsoft.com/office/drawing/2014/main" id="{BD97B302-085C-41CC-87FA-1AFD76439D7B}"/>
            </a:ext>
          </a:extLst>
        </xdr:cNvPr>
        <xdr:cNvSpPr/>
      </xdr:nvSpPr>
      <xdr:spPr>
        <a:xfrm>
          <a:off x="15430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144236</xdr:rowOff>
    </xdr:from>
    <xdr:to>
      <xdr:col>85</xdr:col>
      <xdr:colOff>127000</xdr:colOff>
      <xdr:row>81</xdr:row>
      <xdr:rowOff>168729</xdr:rowOff>
    </xdr:to>
    <xdr:cxnSp macro="">
      <xdr:nvCxnSpPr>
        <xdr:cNvPr id="464" name="直線コネクタ 463">
          <a:extLst>
            <a:ext uri="{FF2B5EF4-FFF2-40B4-BE49-F238E27FC236}">
              <a16:creationId xmlns:a16="http://schemas.microsoft.com/office/drawing/2014/main" id="{76FD9EAD-5990-4212-AF9C-C658494339D3}"/>
            </a:ext>
          </a:extLst>
        </xdr:cNvPr>
        <xdr:cNvCxnSpPr/>
      </xdr:nvCxnSpPr>
      <xdr:spPr>
        <a:xfrm flipV="1">
          <a:off x="15481300" y="1403168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144055</xdr:rowOff>
    </xdr:from>
    <xdr:to>
      <xdr:col>76</xdr:col>
      <xdr:colOff>165100</xdr:colOff>
      <xdr:row>82</xdr:row>
      <xdr:rowOff>74205</xdr:rowOff>
    </xdr:to>
    <xdr:sp macro="" textlink="">
      <xdr:nvSpPr>
        <xdr:cNvPr id="465" name="楕円 464">
          <a:extLst>
            <a:ext uri="{FF2B5EF4-FFF2-40B4-BE49-F238E27FC236}">
              <a16:creationId xmlns:a16="http://schemas.microsoft.com/office/drawing/2014/main" id="{0ACDACDB-3776-40A8-9F39-126E4D753F1C}"/>
            </a:ext>
          </a:extLst>
        </xdr:cNvPr>
        <xdr:cNvSpPr/>
      </xdr:nvSpPr>
      <xdr:spPr>
        <a:xfrm>
          <a:off x="14541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168729</xdr:rowOff>
    </xdr:from>
    <xdr:to>
      <xdr:col>81</xdr:col>
      <xdr:colOff>50800</xdr:colOff>
      <xdr:row>82</xdr:row>
      <xdr:rowOff>23405</xdr:rowOff>
    </xdr:to>
    <xdr:cxnSp macro="">
      <xdr:nvCxnSpPr>
        <xdr:cNvPr id="466" name="直線コネクタ 465">
          <a:extLst>
            <a:ext uri="{FF2B5EF4-FFF2-40B4-BE49-F238E27FC236}">
              <a16:creationId xmlns:a16="http://schemas.microsoft.com/office/drawing/2014/main" id="{DFC99C67-B6D6-4310-A64C-73C735C0D0E7}"/>
            </a:ext>
          </a:extLst>
        </xdr:cNvPr>
        <xdr:cNvCxnSpPr/>
      </xdr:nvCxnSpPr>
      <xdr:spPr>
        <a:xfrm flipV="1">
          <a:off x="14592300" y="1405617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83638</xdr:rowOff>
    </xdr:from>
    <xdr:to>
      <xdr:col>72</xdr:col>
      <xdr:colOff>38100</xdr:colOff>
      <xdr:row>82</xdr:row>
      <xdr:rowOff>13788</xdr:rowOff>
    </xdr:to>
    <xdr:sp macro="" textlink="">
      <xdr:nvSpPr>
        <xdr:cNvPr id="467" name="楕円 466">
          <a:extLst>
            <a:ext uri="{FF2B5EF4-FFF2-40B4-BE49-F238E27FC236}">
              <a16:creationId xmlns:a16="http://schemas.microsoft.com/office/drawing/2014/main" id="{BB4232B9-7929-485A-A61E-3DB272024123}"/>
            </a:ext>
          </a:extLst>
        </xdr:cNvPr>
        <xdr:cNvSpPr/>
      </xdr:nvSpPr>
      <xdr:spPr>
        <a:xfrm>
          <a:off x="13652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134438</xdr:rowOff>
    </xdr:from>
    <xdr:to>
      <xdr:col>76</xdr:col>
      <xdr:colOff>114300</xdr:colOff>
      <xdr:row>82</xdr:row>
      <xdr:rowOff>23405</xdr:rowOff>
    </xdr:to>
    <xdr:cxnSp macro="">
      <xdr:nvCxnSpPr>
        <xdr:cNvPr id="468" name="直線コネクタ 467">
          <a:extLst>
            <a:ext uri="{FF2B5EF4-FFF2-40B4-BE49-F238E27FC236}">
              <a16:creationId xmlns:a16="http://schemas.microsoft.com/office/drawing/2014/main" id="{F8D1BCA5-4A0C-4454-AD32-B8ADDE4111F0}"/>
            </a:ext>
          </a:extLst>
        </xdr:cNvPr>
        <xdr:cNvCxnSpPr/>
      </xdr:nvCxnSpPr>
      <xdr:spPr>
        <a:xfrm>
          <a:off x="13703300" y="14021888"/>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134257</xdr:rowOff>
    </xdr:from>
    <xdr:to>
      <xdr:col>67</xdr:col>
      <xdr:colOff>101600</xdr:colOff>
      <xdr:row>82</xdr:row>
      <xdr:rowOff>64407</xdr:rowOff>
    </xdr:to>
    <xdr:sp macro="" textlink="">
      <xdr:nvSpPr>
        <xdr:cNvPr id="469" name="楕円 468">
          <a:extLst>
            <a:ext uri="{FF2B5EF4-FFF2-40B4-BE49-F238E27FC236}">
              <a16:creationId xmlns:a16="http://schemas.microsoft.com/office/drawing/2014/main" id="{A2CE09D2-0881-47C6-AC9D-7A77458F4FE6}"/>
            </a:ext>
          </a:extLst>
        </xdr:cNvPr>
        <xdr:cNvSpPr/>
      </xdr:nvSpPr>
      <xdr:spPr>
        <a:xfrm>
          <a:off x="12763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134438</xdr:rowOff>
    </xdr:from>
    <xdr:to>
      <xdr:col>71</xdr:col>
      <xdr:colOff>177800</xdr:colOff>
      <xdr:row>82</xdr:row>
      <xdr:rowOff>13607</xdr:rowOff>
    </xdr:to>
    <xdr:cxnSp macro="">
      <xdr:nvCxnSpPr>
        <xdr:cNvPr id="470" name="直線コネクタ 469">
          <a:extLst>
            <a:ext uri="{FF2B5EF4-FFF2-40B4-BE49-F238E27FC236}">
              <a16:creationId xmlns:a16="http://schemas.microsoft.com/office/drawing/2014/main" id="{7835B320-EE87-4676-8190-13197FF11DFF}"/>
            </a:ext>
          </a:extLst>
        </xdr:cNvPr>
        <xdr:cNvCxnSpPr/>
      </xdr:nvCxnSpPr>
      <xdr:spPr>
        <a:xfrm flipV="1">
          <a:off x="12814300" y="1402188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471" name="n_1aveValue【消防施設】&#10;有形固定資産減価償却率">
          <a:extLst>
            <a:ext uri="{FF2B5EF4-FFF2-40B4-BE49-F238E27FC236}">
              <a16:creationId xmlns:a16="http://schemas.microsoft.com/office/drawing/2014/main" id="{801B4FFE-4ED3-47E6-8211-F2D83E6D592A}"/>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472" name="n_2aveValue【消防施設】&#10;有形固定資産減価償却率">
          <a:extLst>
            <a:ext uri="{FF2B5EF4-FFF2-40B4-BE49-F238E27FC236}">
              <a16:creationId xmlns:a16="http://schemas.microsoft.com/office/drawing/2014/main" id="{F67F6A8E-3969-49F0-B466-07EAB8F8950A}"/>
            </a:ext>
          </a:extLst>
        </xdr:cNvPr>
        <xdr:cNvSpPr txBox="1"/>
      </xdr:nvSpPr>
      <xdr:spPr>
        <a:xfrm>
          <a:off x="14389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55534</xdr:rowOff>
    </xdr:from>
    <xdr:ext cx="405111" cy="259045"/>
    <xdr:sp macro="" textlink="">
      <xdr:nvSpPr>
        <xdr:cNvPr id="473" name="n_3aveValue【消防施設】&#10;有形固定資産減価償却率">
          <a:extLst>
            <a:ext uri="{FF2B5EF4-FFF2-40B4-BE49-F238E27FC236}">
              <a16:creationId xmlns:a16="http://schemas.microsoft.com/office/drawing/2014/main" id="{35F6819C-700B-49AC-93D4-212AB9883370}"/>
            </a:ext>
          </a:extLst>
        </xdr:cNvPr>
        <xdr:cNvSpPr txBox="1"/>
      </xdr:nvSpPr>
      <xdr:spPr>
        <a:xfrm>
          <a:off x="13500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50635</xdr:rowOff>
    </xdr:from>
    <xdr:ext cx="405111" cy="259045"/>
    <xdr:sp macro="" textlink="">
      <xdr:nvSpPr>
        <xdr:cNvPr id="474" name="n_4aveValue【消防施設】&#10;有形固定資産減価償却率">
          <a:extLst>
            <a:ext uri="{FF2B5EF4-FFF2-40B4-BE49-F238E27FC236}">
              <a16:creationId xmlns:a16="http://schemas.microsoft.com/office/drawing/2014/main" id="{CC51B23F-78FF-41CD-989C-ADA8D142C857}"/>
            </a:ext>
          </a:extLst>
        </xdr:cNvPr>
        <xdr:cNvSpPr txBox="1"/>
      </xdr:nvSpPr>
      <xdr:spPr>
        <a:xfrm>
          <a:off x="12611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64606</xdr:rowOff>
    </xdr:from>
    <xdr:ext cx="405111" cy="259045"/>
    <xdr:sp macro="" textlink="">
      <xdr:nvSpPr>
        <xdr:cNvPr id="475" name="n_1mainValue【消防施設】&#10;有形固定資産減価償却率">
          <a:extLst>
            <a:ext uri="{FF2B5EF4-FFF2-40B4-BE49-F238E27FC236}">
              <a16:creationId xmlns:a16="http://schemas.microsoft.com/office/drawing/2014/main" id="{CE91FBEF-D6CC-48A6-BBD6-107DABCCAEEC}"/>
            </a:ext>
          </a:extLst>
        </xdr:cNvPr>
        <xdr:cNvSpPr txBox="1"/>
      </xdr:nvSpPr>
      <xdr:spPr>
        <a:xfrm>
          <a:off x="152660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90732</xdr:rowOff>
    </xdr:from>
    <xdr:ext cx="405111" cy="259045"/>
    <xdr:sp macro="" textlink="">
      <xdr:nvSpPr>
        <xdr:cNvPr id="476" name="n_2mainValue【消防施設】&#10;有形固定資産減価償却率">
          <a:extLst>
            <a:ext uri="{FF2B5EF4-FFF2-40B4-BE49-F238E27FC236}">
              <a16:creationId xmlns:a16="http://schemas.microsoft.com/office/drawing/2014/main" id="{D1034332-4739-4181-AF5A-00218C608F0F}"/>
            </a:ext>
          </a:extLst>
        </xdr:cNvPr>
        <xdr:cNvSpPr txBox="1"/>
      </xdr:nvSpPr>
      <xdr:spPr>
        <a:xfrm>
          <a:off x="14389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477" name="n_3mainValue【消防施設】&#10;有形固定資産減価償却率">
          <a:extLst>
            <a:ext uri="{FF2B5EF4-FFF2-40B4-BE49-F238E27FC236}">
              <a16:creationId xmlns:a16="http://schemas.microsoft.com/office/drawing/2014/main" id="{881A3B4B-D77D-404E-B2AE-3BFC3D1ECF6D}"/>
            </a:ext>
          </a:extLst>
        </xdr:cNvPr>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80934</xdr:rowOff>
    </xdr:from>
    <xdr:ext cx="405111" cy="259045"/>
    <xdr:sp macro="" textlink="">
      <xdr:nvSpPr>
        <xdr:cNvPr id="478" name="n_4mainValue【消防施設】&#10;有形固定資産減価償却率">
          <a:extLst>
            <a:ext uri="{FF2B5EF4-FFF2-40B4-BE49-F238E27FC236}">
              <a16:creationId xmlns:a16="http://schemas.microsoft.com/office/drawing/2014/main" id="{5E1F58C6-BC50-4381-B552-3EE99D895AC0}"/>
            </a:ext>
          </a:extLst>
        </xdr:cNvPr>
        <xdr:cNvSpPr txBox="1"/>
      </xdr:nvSpPr>
      <xdr:spPr>
        <a:xfrm>
          <a:off x="12611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9" name="正方形/長方形 478">
          <a:extLst>
            <a:ext uri="{FF2B5EF4-FFF2-40B4-BE49-F238E27FC236}">
              <a16:creationId xmlns:a16="http://schemas.microsoft.com/office/drawing/2014/main" id="{AE2F29A4-6902-4B87-96F7-B87B9505F6D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0" name="正方形/長方形 479">
          <a:extLst>
            <a:ext uri="{FF2B5EF4-FFF2-40B4-BE49-F238E27FC236}">
              <a16:creationId xmlns:a16="http://schemas.microsoft.com/office/drawing/2014/main" id="{D1223F23-743D-44FB-989E-DF7C524F469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1" name="正方形/長方形 480">
          <a:extLst>
            <a:ext uri="{FF2B5EF4-FFF2-40B4-BE49-F238E27FC236}">
              <a16:creationId xmlns:a16="http://schemas.microsoft.com/office/drawing/2014/main" id="{ACB713E8-3464-4234-852E-C0DD222FC7E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2" name="正方形/長方形 481">
          <a:extLst>
            <a:ext uri="{FF2B5EF4-FFF2-40B4-BE49-F238E27FC236}">
              <a16:creationId xmlns:a16="http://schemas.microsoft.com/office/drawing/2014/main" id="{35EFD944-92B3-4848-9DF3-0CA3CB31D4C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3" name="正方形/長方形 482">
          <a:extLst>
            <a:ext uri="{FF2B5EF4-FFF2-40B4-BE49-F238E27FC236}">
              <a16:creationId xmlns:a16="http://schemas.microsoft.com/office/drawing/2014/main" id="{DB0F3C84-D742-435C-AB66-9E3DB7A933E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4" name="正方形/長方形 483">
          <a:extLst>
            <a:ext uri="{FF2B5EF4-FFF2-40B4-BE49-F238E27FC236}">
              <a16:creationId xmlns:a16="http://schemas.microsoft.com/office/drawing/2014/main" id="{F14F2271-E2F6-4B7F-B2BF-D7EBFEF6E5A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5" name="正方形/長方形 484">
          <a:extLst>
            <a:ext uri="{FF2B5EF4-FFF2-40B4-BE49-F238E27FC236}">
              <a16:creationId xmlns:a16="http://schemas.microsoft.com/office/drawing/2014/main" id="{B70DA5B2-F58E-4A03-9638-CB8FF8827E5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a:extLst>
            <a:ext uri="{FF2B5EF4-FFF2-40B4-BE49-F238E27FC236}">
              <a16:creationId xmlns:a16="http://schemas.microsoft.com/office/drawing/2014/main" id="{8DCAD69F-8AC3-42FF-AF38-DD29560758F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7" name="テキスト ボックス 486">
          <a:extLst>
            <a:ext uri="{FF2B5EF4-FFF2-40B4-BE49-F238E27FC236}">
              <a16:creationId xmlns:a16="http://schemas.microsoft.com/office/drawing/2014/main" id="{C86EA905-AE80-423F-8A98-E2E797D528B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8" name="直線コネクタ 487">
          <a:extLst>
            <a:ext uri="{FF2B5EF4-FFF2-40B4-BE49-F238E27FC236}">
              <a16:creationId xmlns:a16="http://schemas.microsoft.com/office/drawing/2014/main" id="{28BDE3F6-3EEA-4202-8846-7FF8E06BDD4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9" name="直線コネクタ 488">
          <a:extLst>
            <a:ext uri="{FF2B5EF4-FFF2-40B4-BE49-F238E27FC236}">
              <a16:creationId xmlns:a16="http://schemas.microsoft.com/office/drawing/2014/main" id="{A7B0DD15-F170-46AC-95DF-2274EC2357C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0" name="テキスト ボックス 489">
          <a:extLst>
            <a:ext uri="{FF2B5EF4-FFF2-40B4-BE49-F238E27FC236}">
              <a16:creationId xmlns:a16="http://schemas.microsoft.com/office/drawing/2014/main" id="{98BE99FB-41A3-4C2B-A1E0-7190BAA6A44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1" name="直線コネクタ 490">
          <a:extLst>
            <a:ext uri="{FF2B5EF4-FFF2-40B4-BE49-F238E27FC236}">
              <a16:creationId xmlns:a16="http://schemas.microsoft.com/office/drawing/2014/main" id="{F645F2A0-70DA-419F-A67C-B9EDA1BE9B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2" name="テキスト ボックス 491">
          <a:extLst>
            <a:ext uri="{FF2B5EF4-FFF2-40B4-BE49-F238E27FC236}">
              <a16:creationId xmlns:a16="http://schemas.microsoft.com/office/drawing/2014/main" id="{0568C6A4-C568-40B8-B1A7-EEB6EA99BD3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3" name="直線コネクタ 492">
          <a:extLst>
            <a:ext uri="{FF2B5EF4-FFF2-40B4-BE49-F238E27FC236}">
              <a16:creationId xmlns:a16="http://schemas.microsoft.com/office/drawing/2014/main" id="{18327635-9072-4C54-9430-C5A93ECB7A1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4" name="テキスト ボックス 493">
          <a:extLst>
            <a:ext uri="{FF2B5EF4-FFF2-40B4-BE49-F238E27FC236}">
              <a16:creationId xmlns:a16="http://schemas.microsoft.com/office/drawing/2014/main" id="{8762D06D-71D8-49AF-98EB-7EBE28E18373}"/>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5" name="直線コネクタ 494">
          <a:extLst>
            <a:ext uri="{FF2B5EF4-FFF2-40B4-BE49-F238E27FC236}">
              <a16:creationId xmlns:a16="http://schemas.microsoft.com/office/drawing/2014/main" id="{24D68C38-CB78-497D-89F3-F92EB2FB0DF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6" name="テキスト ボックス 495">
          <a:extLst>
            <a:ext uri="{FF2B5EF4-FFF2-40B4-BE49-F238E27FC236}">
              <a16:creationId xmlns:a16="http://schemas.microsoft.com/office/drawing/2014/main" id="{52BB8682-8B9B-443A-BB64-B9F3EF9B9EB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7" name="直線コネクタ 496">
          <a:extLst>
            <a:ext uri="{FF2B5EF4-FFF2-40B4-BE49-F238E27FC236}">
              <a16:creationId xmlns:a16="http://schemas.microsoft.com/office/drawing/2014/main" id="{827FF956-EA71-4298-9FB3-01FC5C35DC0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8" name="テキスト ボックス 497">
          <a:extLst>
            <a:ext uri="{FF2B5EF4-FFF2-40B4-BE49-F238E27FC236}">
              <a16:creationId xmlns:a16="http://schemas.microsoft.com/office/drawing/2014/main" id="{B923F8EB-E621-4BA9-A86F-599272CB14F7}"/>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9" name="直線コネクタ 498">
          <a:extLst>
            <a:ext uri="{FF2B5EF4-FFF2-40B4-BE49-F238E27FC236}">
              <a16:creationId xmlns:a16="http://schemas.microsoft.com/office/drawing/2014/main" id="{EF456569-AE40-4F90-B6A2-789CDCD86A7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0" name="テキスト ボックス 499">
          <a:extLst>
            <a:ext uri="{FF2B5EF4-FFF2-40B4-BE49-F238E27FC236}">
              <a16:creationId xmlns:a16="http://schemas.microsoft.com/office/drawing/2014/main" id="{A3607429-BAB2-4A42-B0DF-327E307CF40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a:extLst>
            <a:ext uri="{FF2B5EF4-FFF2-40B4-BE49-F238E27FC236}">
              <a16:creationId xmlns:a16="http://schemas.microsoft.com/office/drawing/2014/main" id="{38AA24BD-7E53-4784-8D72-5E6E578C5C7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a:extLst>
            <a:ext uri="{FF2B5EF4-FFF2-40B4-BE49-F238E27FC236}">
              <a16:creationId xmlns:a16="http://schemas.microsoft.com/office/drawing/2014/main" id="{5FB3BE40-49C6-473C-AE61-20413CA92BE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消防施設】&#10;一人当たり面積グラフ枠">
          <a:extLst>
            <a:ext uri="{FF2B5EF4-FFF2-40B4-BE49-F238E27FC236}">
              <a16:creationId xmlns:a16="http://schemas.microsoft.com/office/drawing/2014/main" id="{4475D9C9-D607-464C-B6C9-2EB6AEE4E22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504" name="直線コネクタ 503">
          <a:extLst>
            <a:ext uri="{FF2B5EF4-FFF2-40B4-BE49-F238E27FC236}">
              <a16:creationId xmlns:a16="http://schemas.microsoft.com/office/drawing/2014/main" id="{31C2874D-7AF5-45B8-87DE-2EAAE69A6133}"/>
            </a:ext>
          </a:extLst>
        </xdr:cNvPr>
        <xdr:cNvCxnSpPr/>
      </xdr:nvCxnSpPr>
      <xdr:spPr>
        <a:xfrm flipV="1">
          <a:off x="2216086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505" name="【消防施設】&#10;一人当たり面積最小値テキスト">
          <a:extLst>
            <a:ext uri="{FF2B5EF4-FFF2-40B4-BE49-F238E27FC236}">
              <a16:creationId xmlns:a16="http://schemas.microsoft.com/office/drawing/2014/main" id="{B49467F0-446B-46D6-B08B-AD8DE4B5CB3C}"/>
            </a:ext>
          </a:extLst>
        </xdr:cNvPr>
        <xdr:cNvSpPr txBox="1"/>
      </xdr:nvSpPr>
      <xdr:spPr>
        <a:xfrm>
          <a:off x="2219960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506" name="直線コネクタ 505">
          <a:extLst>
            <a:ext uri="{FF2B5EF4-FFF2-40B4-BE49-F238E27FC236}">
              <a16:creationId xmlns:a16="http://schemas.microsoft.com/office/drawing/2014/main" id="{C7959254-4064-4EDB-AA91-C84C2F7433C3}"/>
            </a:ext>
          </a:extLst>
        </xdr:cNvPr>
        <xdr:cNvCxnSpPr/>
      </xdr:nvCxnSpPr>
      <xdr:spPr>
        <a:xfrm>
          <a:off x="22072600" y="1489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507" name="【消防施設】&#10;一人当たり面積最大値テキスト">
          <a:extLst>
            <a:ext uri="{FF2B5EF4-FFF2-40B4-BE49-F238E27FC236}">
              <a16:creationId xmlns:a16="http://schemas.microsoft.com/office/drawing/2014/main" id="{943FE5C8-C72A-4A28-9C3A-00296FBC6F1F}"/>
            </a:ext>
          </a:extLst>
        </xdr:cNvPr>
        <xdr:cNvSpPr txBox="1"/>
      </xdr:nvSpPr>
      <xdr:spPr>
        <a:xfrm>
          <a:off x="22199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508" name="直線コネクタ 507">
          <a:extLst>
            <a:ext uri="{FF2B5EF4-FFF2-40B4-BE49-F238E27FC236}">
              <a16:creationId xmlns:a16="http://schemas.microsoft.com/office/drawing/2014/main" id="{58886FFF-CF8D-4166-A6BC-781B5FDA99DD}"/>
            </a:ext>
          </a:extLst>
        </xdr:cNvPr>
        <xdr:cNvCxnSpPr/>
      </xdr:nvCxnSpPr>
      <xdr:spPr>
        <a:xfrm>
          <a:off x="22072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3101</xdr:rowOff>
    </xdr:from>
    <xdr:ext cx="469744" cy="259045"/>
    <xdr:sp macro="" textlink="">
      <xdr:nvSpPr>
        <xdr:cNvPr id="509" name="【消防施設】&#10;一人当たり面積平均値テキスト">
          <a:extLst>
            <a:ext uri="{FF2B5EF4-FFF2-40B4-BE49-F238E27FC236}">
              <a16:creationId xmlns:a16="http://schemas.microsoft.com/office/drawing/2014/main" id="{8751C73C-DAC1-451E-AF49-A10E197CFB06}"/>
            </a:ext>
          </a:extLst>
        </xdr:cNvPr>
        <xdr:cNvSpPr txBox="1"/>
      </xdr:nvSpPr>
      <xdr:spPr>
        <a:xfrm>
          <a:off x="22199600" y="1440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510" name="フローチャート: 判断 509">
          <a:extLst>
            <a:ext uri="{FF2B5EF4-FFF2-40B4-BE49-F238E27FC236}">
              <a16:creationId xmlns:a16="http://schemas.microsoft.com/office/drawing/2014/main" id="{D2EAAAF0-F8E5-448C-BD79-CF038AE7973F}"/>
            </a:ext>
          </a:extLst>
        </xdr:cNvPr>
        <xdr:cNvSpPr/>
      </xdr:nvSpPr>
      <xdr:spPr>
        <a:xfrm>
          <a:off x="22110700" y="1455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511" name="フローチャート: 判断 510">
          <a:extLst>
            <a:ext uri="{FF2B5EF4-FFF2-40B4-BE49-F238E27FC236}">
              <a16:creationId xmlns:a16="http://schemas.microsoft.com/office/drawing/2014/main" id="{A285F22F-A791-4F8A-9DA1-CFDCF22F6214}"/>
            </a:ext>
          </a:extLst>
        </xdr:cNvPr>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512" name="フローチャート: 判断 511">
          <a:extLst>
            <a:ext uri="{FF2B5EF4-FFF2-40B4-BE49-F238E27FC236}">
              <a16:creationId xmlns:a16="http://schemas.microsoft.com/office/drawing/2014/main" id="{5641BF99-DFF8-4E8E-B96D-BA5262D6515F}"/>
            </a:ext>
          </a:extLst>
        </xdr:cNvPr>
        <xdr:cNvSpPr/>
      </xdr:nvSpPr>
      <xdr:spPr>
        <a:xfrm>
          <a:off x="20383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108676</xdr:rowOff>
    </xdr:from>
    <xdr:to>
      <xdr:col>102</xdr:col>
      <xdr:colOff>165100</xdr:colOff>
      <xdr:row>86</xdr:row>
      <xdr:rowOff>38826</xdr:rowOff>
    </xdr:to>
    <xdr:sp macro="" textlink="">
      <xdr:nvSpPr>
        <xdr:cNvPr id="513" name="フローチャート: 判断 512">
          <a:extLst>
            <a:ext uri="{FF2B5EF4-FFF2-40B4-BE49-F238E27FC236}">
              <a16:creationId xmlns:a16="http://schemas.microsoft.com/office/drawing/2014/main" id="{75EBA382-DB10-40D0-B46D-5D014B77B9C6}"/>
            </a:ext>
          </a:extLst>
        </xdr:cNvPr>
        <xdr:cNvSpPr/>
      </xdr:nvSpPr>
      <xdr:spPr>
        <a:xfrm>
          <a:off x="19494500" y="1468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110852</xdr:rowOff>
    </xdr:from>
    <xdr:to>
      <xdr:col>98</xdr:col>
      <xdr:colOff>38100</xdr:colOff>
      <xdr:row>86</xdr:row>
      <xdr:rowOff>41002</xdr:rowOff>
    </xdr:to>
    <xdr:sp macro="" textlink="">
      <xdr:nvSpPr>
        <xdr:cNvPr id="514" name="フローチャート: 判断 513">
          <a:extLst>
            <a:ext uri="{FF2B5EF4-FFF2-40B4-BE49-F238E27FC236}">
              <a16:creationId xmlns:a16="http://schemas.microsoft.com/office/drawing/2014/main" id="{B5AA4B23-0A03-432F-AEDC-FB23C256974A}"/>
            </a:ext>
          </a:extLst>
        </xdr:cNvPr>
        <xdr:cNvSpPr/>
      </xdr:nvSpPr>
      <xdr:spPr>
        <a:xfrm>
          <a:off x="18605500" y="1468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4DEABF1F-3438-4140-8E9B-3C769294B4F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AADCA3BA-A593-49D4-B08C-AF1F6EF9B02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3A5ABE6D-5999-4E75-8817-5BDDD28D432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ABD0A908-D842-465E-8AD4-2A33804230F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DDE58573-81BF-45D7-87E1-CB723ABAE11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156573</xdr:rowOff>
    </xdr:from>
    <xdr:to>
      <xdr:col>116</xdr:col>
      <xdr:colOff>114300</xdr:colOff>
      <xdr:row>86</xdr:row>
      <xdr:rowOff>86723</xdr:rowOff>
    </xdr:to>
    <xdr:sp macro="" textlink="">
      <xdr:nvSpPr>
        <xdr:cNvPr id="520" name="楕円 519">
          <a:extLst>
            <a:ext uri="{FF2B5EF4-FFF2-40B4-BE49-F238E27FC236}">
              <a16:creationId xmlns:a16="http://schemas.microsoft.com/office/drawing/2014/main" id="{59BF89F2-2752-4CBE-8CB3-0F8C87697806}"/>
            </a:ext>
          </a:extLst>
        </xdr:cNvPr>
        <xdr:cNvSpPr/>
      </xdr:nvSpPr>
      <xdr:spPr>
        <a:xfrm>
          <a:off x="22110700" y="1472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71500</xdr:rowOff>
    </xdr:from>
    <xdr:ext cx="469744" cy="259045"/>
    <xdr:sp macro="" textlink="">
      <xdr:nvSpPr>
        <xdr:cNvPr id="521" name="【消防施設】&#10;一人当たり面積該当値テキスト">
          <a:extLst>
            <a:ext uri="{FF2B5EF4-FFF2-40B4-BE49-F238E27FC236}">
              <a16:creationId xmlns:a16="http://schemas.microsoft.com/office/drawing/2014/main" id="{D1E4C891-D145-445D-937D-407F4D8150E0}"/>
            </a:ext>
          </a:extLst>
        </xdr:cNvPr>
        <xdr:cNvSpPr txBox="1"/>
      </xdr:nvSpPr>
      <xdr:spPr>
        <a:xfrm>
          <a:off x="22199600" y="1464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144599</xdr:rowOff>
    </xdr:from>
    <xdr:to>
      <xdr:col>112</xdr:col>
      <xdr:colOff>38100</xdr:colOff>
      <xdr:row>86</xdr:row>
      <xdr:rowOff>74749</xdr:rowOff>
    </xdr:to>
    <xdr:sp macro="" textlink="">
      <xdr:nvSpPr>
        <xdr:cNvPr id="522" name="楕円 521">
          <a:extLst>
            <a:ext uri="{FF2B5EF4-FFF2-40B4-BE49-F238E27FC236}">
              <a16:creationId xmlns:a16="http://schemas.microsoft.com/office/drawing/2014/main" id="{22B52E81-D9EE-492A-9960-3C881566D1B0}"/>
            </a:ext>
          </a:extLst>
        </xdr:cNvPr>
        <xdr:cNvSpPr/>
      </xdr:nvSpPr>
      <xdr:spPr>
        <a:xfrm>
          <a:off x="21272500" y="147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23949</xdr:rowOff>
    </xdr:from>
    <xdr:to>
      <xdr:col>116</xdr:col>
      <xdr:colOff>63500</xdr:colOff>
      <xdr:row>86</xdr:row>
      <xdr:rowOff>35923</xdr:rowOff>
    </xdr:to>
    <xdr:cxnSp macro="">
      <xdr:nvCxnSpPr>
        <xdr:cNvPr id="523" name="直線コネクタ 522">
          <a:extLst>
            <a:ext uri="{FF2B5EF4-FFF2-40B4-BE49-F238E27FC236}">
              <a16:creationId xmlns:a16="http://schemas.microsoft.com/office/drawing/2014/main" id="{EDF4263B-B011-43F5-A2ED-B21399181550}"/>
            </a:ext>
          </a:extLst>
        </xdr:cNvPr>
        <xdr:cNvCxnSpPr/>
      </xdr:nvCxnSpPr>
      <xdr:spPr>
        <a:xfrm>
          <a:off x="21323300" y="14768649"/>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98879</xdr:rowOff>
    </xdr:from>
    <xdr:to>
      <xdr:col>107</xdr:col>
      <xdr:colOff>101600</xdr:colOff>
      <xdr:row>86</xdr:row>
      <xdr:rowOff>29029</xdr:rowOff>
    </xdr:to>
    <xdr:sp macro="" textlink="">
      <xdr:nvSpPr>
        <xdr:cNvPr id="524" name="楕円 523">
          <a:extLst>
            <a:ext uri="{FF2B5EF4-FFF2-40B4-BE49-F238E27FC236}">
              <a16:creationId xmlns:a16="http://schemas.microsoft.com/office/drawing/2014/main" id="{94A0DDB8-0ADD-4F69-B3D3-3F13F1E64270}"/>
            </a:ext>
          </a:extLst>
        </xdr:cNvPr>
        <xdr:cNvSpPr/>
      </xdr:nvSpPr>
      <xdr:spPr>
        <a:xfrm>
          <a:off x="20383500" y="146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149679</xdr:rowOff>
    </xdr:from>
    <xdr:to>
      <xdr:col>111</xdr:col>
      <xdr:colOff>177800</xdr:colOff>
      <xdr:row>86</xdr:row>
      <xdr:rowOff>23949</xdr:rowOff>
    </xdr:to>
    <xdr:cxnSp macro="">
      <xdr:nvCxnSpPr>
        <xdr:cNvPr id="525" name="直線コネクタ 524">
          <a:extLst>
            <a:ext uri="{FF2B5EF4-FFF2-40B4-BE49-F238E27FC236}">
              <a16:creationId xmlns:a16="http://schemas.microsoft.com/office/drawing/2014/main" id="{B9D16D2A-653B-48A7-83A7-62999AC5D742}"/>
            </a:ext>
          </a:extLst>
        </xdr:cNvPr>
        <xdr:cNvCxnSpPr/>
      </xdr:nvCxnSpPr>
      <xdr:spPr>
        <a:xfrm>
          <a:off x="20434300" y="1472292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95613</xdr:rowOff>
    </xdr:from>
    <xdr:to>
      <xdr:col>102</xdr:col>
      <xdr:colOff>165100</xdr:colOff>
      <xdr:row>86</xdr:row>
      <xdr:rowOff>25763</xdr:rowOff>
    </xdr:to>
    <xdr:sp macro="" textlink="">
      <xdr:nvSpPr>
        <xdr:cNvPr id="526" name="楕円 525">
          <a:extLst>
            <a:ext uri="{FF2B5EF4-FFF2-40B4-BE49-F238E27FC236}">
              <a16:creationId xmlns:a16="http://schemas.microsoft.com/office/drawing/2014/main" id="{96B16173-EF51-4603-B13B-6464B16F8A00}"/>
            </a:ext>
          </a:extLst>
        </xdr:cNvPr>
        <xdr:cNvSpPr/>
      </xdr:nvSpPr>
      <xdr:spPr>
        <a:xfrm>
          <a:off x="19494500" y="146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146413</xdr:rowOff>
    </xdr:from>
    <xdr:to>
      <xdr:col>107</xdr:col>
      <xdr:colOff>50800</xdr:colOff>
      <xdr:row>85</xdr:row>
      <xdr:rowOff>149679</xdr:rowOff>
    </xdr:to>
    <xdr:cxnSp macro="">
      <xdr:nvCxnSpPr>
        <xdr:cNvPr id="527" name="直線コネクタ 526">
          <a:extLst>
            <a:ext uri="{FF2B5EF4-FFF2-40B4-BE49-F238E27FC236}">
              <a16:creationId xmlns:a16="http://schemas.microsoft.com/office/drawing/2014/main" id="{7A142107-5D7E-4625-85C9-DBE2343972C4}"/>
            </a:ext>
          </a:extLst>
        </xdr:cNvPr>
        <xdr:cNvCxnSpPr/>
      </xdr:nvCxnSpPr>
      <xdr:spPr>
        <a:xfrm>
          <a:off x="19545300" y="147196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119562</xdr:rowOff>
    </xdr:from>
    <xdr:to>
      <xdr:col>98</xdr:col>
      <xdr:colOff>38100</xdr:colOff>
      <xdr:row>86</xdr:row>
      <xdr:rowOff>49712</xdr:rowOff>
    </xdr:to>
    <xdr:sp macro="" textlink="">
      <xdr:nvSpPr>
        <xdr:cNvPr id="528" name="楕円 527">
          <a:extLst>
            <a:ext uri="{FF2B5EF4-FFF2-40B4-BE49-F238E27FC236}">
              <a16:creationId xmlns:a16="http://schemas.microsoft.com/office/drawing/2014/main" id="{2E02614C-4DDB-4890-98F0-238EEC7F5535}"/>
            </a:ext>
          </a:extLst>
        </xdr:cNvPr>
        <xdr:cNvSpPr/>
      </xdr:nvSpPr>
      <xdr:spPr>
        <a:xfrm>
          <a:off x="18605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146413</xdr:rowOff>
    </xdr:from>
    <xdr:to>
      <xdr:col>102</xdr:col>
      <xdr:colOff>114300</xdr:colOff>
      <xdr:row>85</xdr:row>
      <xdr:rowOff>170362</xdr:rowOff>
    </xdr:to>
    <xdr:cxnSp macro="">
      <xdr:nvCxnSpPr>
        <xdr:cNvPr id="529" name="直線コネクタ 528">
          <a:extLst>
            <a:ext uri="{FF2B5EF4-FFF2-40B4-BE49-F238E27FC236}">
              <a16:creationId xmlns:a16="http://schemas.microsoft.com/office/drawing/2014/main" id="{0FDEB1D2-12D5-4D39-A298-BDCD1169880C}"/>
            </a:ext>
          </a:extLst>
        </xdr:cNvPr>
        <xdr:cNvCxnSpPr/>
      </xdr:nvCxnSpPr>
      <xdr:spPr>
        <a:xfrm flipV="1">
          <a:off x="18656300" y="14719663"/>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110326</xdr:rowOff>
    </xdr:from>
    <xdr:ext cx="469744" cy="259045"/>
    <xdr:sp macro="" textlink="">
      <xdr:nvSpPr>
        <xdr:cNvPr id="530" name="n_1aveValue【消防施設】&#10;一人当たり面積">
          <a:extLst>
            <a:ext uri="{FF2B5EF4-FFF2-40B4-BE49-F238E27FC236}">
              <a16:creationId xmlns:a16="http://schemas.microsoft.com/office/drawing/2014/main" id="{1A4B3AC4-1C6E-48AC-8727-BB702A1E892D}"/>
            </a:ext>
          </a:extLst>
        </xdr:cNvPr>
        <xdr:cNvSpPr txBox="1"/>
      </xdr:nvSpPr>
      <xdr:spPr>
        <a:xfrm>
          <a:off x="210757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163665</xdr:rowOff>
    </xdr:from>
    <xdr:ext cx="469744" cy="259045"/>
    <xdr:sp macro="" textlink="">
      <xdr:nvSpPr>
        <xdr:cNvPr id="531" name="n_2aveValue【消防施設】&#10;一人当たり面積">
          <a:extLst>
            <a:ext uri="{FF2B5EF4-FFF2-40B4-BE49-F238E27FC236}">
              <a16:creationId xmlns:a16="http://schemas.microsoft.com/office/drawing/2014/main" id="{D862D8E6-EA11-4453-B790-EFC5A0914865}"/>
            </a:ext>
          </a:extLst>
        </xdr:cNvPr>
        <xdr:cNvSpPr txBox="1"/>
      </xdr:nvSpPr>
      <xdr:spPr>
        <a:xfrm>
          <a:off x="201994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29953</xdr:rowOff>
    </xdr:from>
    <xdr:ext cx="469744" cy="259045"/>
    <xdr:sp macro="" textlink="">
      <xdr:nvSpPr>
        <xdr:cNvPr id="532" name="n_3aveValue【消防施設】&#10;一人当たり面積">
          <a:extLst>
            <a:ext uri="{FF2B5EF4-FFF2-40B4-BE49-F238E27FC236}">
              <a16:creationId xmlns:a16="http://schemas.microsoft.com/office/drawing/2014/main" id="{0675FE40-58FE-4C65-A054-64FDB726600E}"/>
            </a:ext>
          </a:extLst>
        </xdr:cNvPr>
        <xdr:cNvSpPr txBox="1"/>
      </xdr:nvSpPr>
      <xdr:spPr>
        <a:xfrm>
          <a:off x="19310427" y="1477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57529</xdr:rowOff>
    </xdr:from>
    <xdr:ext cx="469744" cy="259045"/>
    <xdr:sp macro="" textlink="">
      <xdr:nvSpPr>
        <xdr:cNvPr id="533" name="n_4aveValue【消防施設】&#10;一人当たり面積">
          <a:extLst>
            <a:ext uri="{FF2B5EF4-FFF2-40B4-BE49-F238E27FC236}">
              <a16:creationId xmlns:a16="http://schemas.microsoft.com/office/drawing/2014/main" id="{5ECA3429-3978-43D2-91A7-5B7D7712483F}"/>
            </a:ext>
          </a:extLst>
        </xdr:cNvPr>
        <xdr:cNvSpPr txBox="1"/>
      </xdr:nvSpPr>
      <xdr:spPr>
        <a:xfrm>
          <a:off x="18421427" y="1445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65876</xdr:rowOff>
    </xdr:from>
    <xdr:ext cx="469744" cy="259045"/>
    <xdr:sp macro="" textlink="">
      <xdr:nvSpPr>
        <xdr:cNvPr id="534" name="n_1mainValue【消防施設】&#10;一人当たり面積">
          <a:extLst>
            <a:ext uri="{FF2B5EF4-FFF2-40B4-BE49-F238E27FC236}">
              <a16:creationId xmlns:a16="http://schemas.microsoft.com/office/drawing/2014/main" id="{4D699F63-D657-453A-8051-0A36EE50F6A6}"/>
            </a:ext>
          </a:extLst>
        </xdr:cNvPr>
        <xdr:cNvSpPr txBox="1"/>
      </xdr:nvSpPr>
      <xdr:spPr>
        <a:xfrm>
          <a:off x="210757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20156</xdr:rowOff>
    </xdr:from>
    <xdr:ext cx="469744" cy="259045"/>
    <xdr:sp macro="" textlink="">
      <xdr:nvSpPr>
        <xdr:cNvPr id="535" name="n_2mainValue【消防施設】&#10;一人当たり面積">
          <a:extLst>
            <a:ext uri="{FF2B5EF4-FFF2-40B4-BE49-F238E27FC236}">
              <a16:creationId xmlns:a16="http://schemas.microsoft.com/office/drawing/2014/main" id="{1436E85E-22F0-445D-BC30-F0EF7CDF3EF2}"/>
            </a:ext>
          </a:extLst>
        </xdr:cNvPr>
        <xdr:cNvSpPr txBox="1"/>
      </xdr:nvSpPr>
      <xdr:spPr>
        <a:xfrm>
          <a:off x="20199427" y="147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42290</xdr:rowOff>
    </xdr:from>
    <xdr:ext cx="469744" cy="259045"/>
    <xdr:sp macro="" textlink="">
      <xdr:nvSpPr>
        <xdr:cNvPr id="536" name="n_3mainValue【消防施設】&#10;一人当たり面積">
          <a:extLst>
            <a:ext uri="{FF2B5EF4-FFF2-40B4-BE49-F238E27FC236}">
              <a16:creationId xmlns:a16="http://schemas.microsoft.com/office/drawing/2014/main" id="{79037EAD-B61F-4646-9C88-CC917B9DD0F0}"/>
            </a:ext>
          </a:extLst>
        </xdr:cNvPr>
        <xdr:cNvSpPr txBox="1"/>
      </xdr:nvSpPr>
      <xdr:spPr>
        <a:xfrm>
          <a:off x="19310427" y="1444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40839</xdr:rowOff>
    </xdr:from>
    <xdr:ext cx="469744" cy="259045"/>
    <xdr:sp macro="" textlink="">
      <xdr:nvSpPr>
        <xdr:cNvPr id="537" name="n_4mainValue【消防施設】&#10;一人当たり面積">
          <a:extLst>
            <a:ext uri="{FF2B5EF4-FFF2-40B4-BE49-F238E27FC236}">
              <a16:creationId xmlns:a16="http://schemas.microsoft.com/office/drawing/2014/main" id="{3A6331EF-20FC-4598-8D9D-E72B0FB3B8CF}"/>
            </a:ext>
          </a:extLst>
        </xdr:cNvPr>
        <xdr:cNvSpPr txBox="1"/>
      </xdr:nvSpPr>
      <xdr:spPr>
        <a:xfrm>
          <a:off x="18421427" y="147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a:extLst>
            <a:ext uri="{FF2B5EF4-FFF2-40B4-BE49-F238E27FC236}">
              <a16:creationId xmlns:a16="http://schemas.microsoft.com/office/drawing/2014/main" id="{36579955-B9AF-4E7E-87C4-A76E58F7BE3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a:extLst>
            <a:ext uri="{FF2B5EF4-FFF2-40B4-BE49-F238E27FC236}">
              <a16:creationId xmlns:a16="http://schemas.microsoft.com/office/drawing/2014/main" id="{F42E0B1A-0F8D-4241-ACD6-50C8D6F363C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a:extLst>
            <a:ext uri="{FF2B5EF4-FFF2-40B4-BE49-F238E27FC236}">
              <a16:creationId xmlns:a16="http://schemas.microsoft.com/office/drawing/2014/main" id="{C08A6BA9-3244-482C-8443-D5E52C7B03D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a:extLst>
            <a:ext uri="{FF2B5EF4-FFF2-40B4-BE49-F238E27FC236}">
              <a16:creationId xmlns:a16="http://schemas.microsoft.com/office/drawing/2014/main" id="{139E1C48-4912-49A9-804A-A24D67A4FDE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a:extLst>
            <a:ext uri="{FF2B5EF4-FFF2-40B4-BE49-F238E27FC236}">
              <a16:creationId xmlns:a16="http://schemas.microsoft.com/office/drawing/2014/main" id="{01D57CFB-EF21-4BE6-87B0-5C996471C0E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a:extLst>
            <a:ext uri="{FF2B5EF4-FFF2-40B4-BE49-F238E27FC236}">
              <a16:creationId xmlns:a16="http://schemas.microsoft.com/office/drawing/2014/main" id="{6AA768C1-A0B4-41C2-952C-AB7E3BC097F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a:extLst>
            <a:ext uri="{FF2B5EF4-FFF2-40B4-BE49-F238E27FC236}">
              <a16:creationId xmlns:a16="http://schemas.microsoft.com/office/drawing/2014/main" id="{EE857950-74DB-41C1-9800-7CE2880577E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a:extLst>
            <a:ext uri="{FF2B5EF4-FFF2-40B4-BE49-F238E27FC236}">
              <a16:creationId xmlns:a16="http://schemas.microsoft.com/office/drawing/2014/main" id="{D94A927D-3AC6-4BC7-AEE4-153B9A27DA2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a:extLst>
            <a:ext uri="{FF2B5EF4-FFF2-40B4-BE49-F238E27FC236}">
              <a16:creationId xmlns:a16="http://schemas.microsoft.com/office/drawing/2014/main" id="{A4F7BA43-2B46-4C22-8C96-D9963D295A9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a:extLst>
            <a:ext uri="{FF2B5EF4-FFF2-40B4-BE49-F238E27FC236}">
              <a16:creationId xmlns:a16="http://schemas.microsoft.com/office/drawing/2014/main" id="{5BC27334-2E92-4490-885A-A8CB17489BC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a:extLst>
            <a:ext uri="{FF2B5EF4-FFF2-40B4-BE49-F238E27FC236}">
              <a16:creationId xmlns:a16="http://schemas.microsoft.com/office/drawing/2014/main" id="{B71F1C2F-C368-469A-8477-6EBE1F1945B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a:extLst>
            <a:ext uri="{FF2B5EF4-FFF2-40B4-BE49-F238E27FC236}">
              <a16:creationId xmlns:a16="http://schemas.microsoft.com/office/drawing/2014/main" id="{EEB61315-11A2-4A87-9851-0054DCFC391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0" name="テキスト ボックス 549">
          <a:extLst>
            <a:ext uri="{FF2B5EF4-FFF2-40B4-BE49-F238E27FC236}">
              <a16:creationId xmlns:a16="http://schemas.microsoft.com/office/drawing/2014/main" id="{E2B1ABC7-8E12-4DD1-BE61-84B9FAE3FEC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a:extLst>
            <a:ext uri="{FF2B5EF4-FFF2-40B4-BE49-F238E27FC236}">
              <a16:creationId xmlns:a16="http://schemas.microsoft.com/office/drawing/2014/main" id="{6C1C3E99-70C8-430C-A957-A009149A511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a:extLst>
            <a:ext uri="{FF2B5EF4-FFF2-40B4-BE49-F238E27FC236}">
              <a16:creationId xmlns:a16="http://schemas.microsoft.com/office/drawing/2014/main" id="{5E2B6292-5577-4516-A083-8671608AC63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a:extLst>
            <a:ext uri="{FF2B5EF4-FFF2-40B4-BE49-F238E27FC236}">
              <a16:creationId xmlns:a16="http://schemas.microsoft.com/office/drawing/2014/main" id="{A861D89F-F701-481E-BCD7-9BBE75CB2AD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a:extLst>
            <a:ext uri="{FF2B5EF4-FFF2-40B4-BE49-F238E27FC236}">
              <a16:creationId xmlns:a16="http://schemas.microsoft.com/office/drawing/2014/main" id="{D0321702-98E3-4ECD-A598-0DC111C6C9A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a:extLst>
            <a:ext uri="{FF2B5EF4-FFF2-40B4-BE49-F238E27FC236}">
              <a16:creationId xmlns:a16="http://schemas.microsoft.com/office/drawing/2014/main" id="{058354B9-C73A-40A1-8119-E94613AA100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a:extLst>
            <a:ext uri="{FF2B5EF4-FFF2-40B4-BE49-F238E27FC236}">
              <a16:creationId xmlns:a16="http://schemas.microsoft.com/office/drawing/2014/main" id="{FD4CB103-D8FD-4D31-98BA-3D45108362F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a:extLst>
            <a:ext uri="{FF2B5EF4-FFF2-40B4-BE49-F238E27FC236}">
              <a16:creationId xmlns:a16="http://schemas.microsoft.com/office/drawing/2014/main" id="{98B8D560-836A-4498-B3F0-ABFA5D9508E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a:extLst>
            <a:ext uri="{FF2B5EF4-FFF2-40B4-BE49-F238E27FC236}">
              <a16:creationId xmlns:a16="http://schemas.microsoft.com/office/drawing/2014/main" id="{207B63BE-AF7B-4983-B420-C0A3649E6A1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a:extLst>
            <a:ext uri="{FF2B5EF4-FFF2-40B4-BE49-F238E27FC236}">
              <a16:creationId xmlns:a16="http://schemas.microsoft.com/office/drawing/2014/main" id="{2FAC618C-6689-4AAB-9AA4-F44A5FEFCBB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0" name="テキスト ボックス 559">
          <a:extLst>
            <a:ext uri="{FF2B5EF4-FFF2-40B4-BE49-F238E27FC236}">
              <a16:creationId xmlns:a16="http://schemas.microsoft.com/office/drawing/2014/main" id="{292DC235-D28F-4FC5-9908-F78A2A691E3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895C93B6-8E45-4BB1-A4E8-DAD4CEA712F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a:extLst>
            <a:ext uri="{FF2B5EF4-FFF2-40B4-BE49-F238E27FC236}">
              <a16:creationId xmlns:a16="http://schemas.microsoft.com/office/drawing/2014/main" id="{F72E0512-31F1-4A99-A828-5E54D5CB806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63" name="直線コネクタ 562">
          <a:extLst>
            <a:ext uri="{FF2B5EF4-FFF2-40B4-BE49-F238E27FC236}">
              <a16:creationId xmlns:a16="http://schemas.microsoft.com/office/drawing/2014/main" id="{256A5538-C5F4-4B73-BEA1-E7F5678DCC2D}"/>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4" name="【庁舎】&#10;有形固定資産減価償却率最小値テキスト">
          <a:extLst>
            <a:ext uri="{FF2B5EF4-FFF2-40B4-BE49-F238E27FC236}">
              <a16:creationId xmlns:a16="http://schemas.microsoft.com/office/drawing/2014/main" id="{966457DA-24CF-48A3-B54B-E2E383CA652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5" name="直線コネクタ 564">
          <a:extLst>
            <a:ext uri="{FF2B5EF4-FFF2-40B4-BE49-F238E27FC236}">
              <a16:creationId xmlns:a16="http://schemas.microsoft.com/office/drawing/2014/main" id="{54551604-A5DF-4C51-8753-479DC214F60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66" name="【庁舎】&#10;有形固定資産減価償却率最大値テキスト">
          <a:extLst>
            <a:ext uri="{FF2B5EF4-FFF2-40B4-BE49-F238E27FC236}">
              <a16:creationId xmlns:a16="http://schemas.microsoft.com/office/drawing/2014/main" id="{F3E25E94-E5EA-44A3-859D-A56BE66066CB}"/>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67" name="直線コネクタ 566">
          <a:extLst>
            <a:ext uri="{FF2B5EF4-FFF2-40B4-BE49-F238E27FC236}">
              <a16:creationId xmlns:a16="http://schemas.microsoft.com/office/drawing/2014/main" id="{D659CCAD-6EFC-4DF0-A4A7-B5C745C734AA}"/>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568" name="【庁舎】&#10;有形固定資産減価償却率平均値テキスト">
          <a:extLst>
            <a:ext uri="{FF2B5EF4-FFF2-40B4-BE49-F238E27FC236}">
              <a16:creationId xmlns:a16="http://schemas.microsoft.com/office/drawing/2014/main" id="{C269E102-78D5-45BD-809E-B6B9985A0BE1}"/>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569" name="フローチャート: 判断 568">
          <a:extLst>
            <a:ext uri="{FF2B5EF4-FFF2-40B4-BE49-F238E27FC236}">
              <a16:creationId xmlns:a16="http://schemas.microsoft.com/office/drawing/2014/main" id="{F69CA010-65FD-4B87-8910-A3D7670A15FE}"/>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570" name="フローチャート: 判断 569">
          <a:extLst>
            <a:ext uri="{FF2B5EF4-FFF2-40B4-BE49-F238E27FC236}">
              <a16:creationId xmlns:a16="http://schemas.microsoft.com/office/drawing/2014/main" id="{8CE98F08-4B1B-4DB4-8156-CDB113B1DEFB}"/>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571" name="フローチャート: 判断 570">
          <a:extLst>
            <a:ext uri="{FF2B5EF4-FFF2-40B4-BE49-F238E27FC236}">
              <a16:creationId xmlns:a16="http://schemas.microsoft.com/office/drawing/2014/main" id="{1435DAEC-8B55-4FD0-A033-64CC516E46F4}"/>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72" name="フローチャート: 判断 571">
          <a:extLst>
            <a:ext uri="{FF2B5EF4-FFF2-40B4-BE49-F238E27FC236}">
              <a16:creationId xmlns:a16="http://schemas.microsoft.com/office/drawing/2014/main" id="{A47822D5-9F52-4CD6-9DDF-6CE4EC28493D}"/>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xdr:rowOff>
    </xdr:from>
    <xdr:to>
      <xdr:col>67</xdr:col>
      <xdr:colOff>101600</xdr:colOff>
      <xdr:row>105</xdr:row>
      <xdr:rowOff>110671</xdr:rowOff>
    </xdr:to>
    <xdr:sp macro="" textlink="">
      <xdr:nvSpPr>
        <xdr:cNvPr id="573" name="フローチャート: 判断 572">
          <a:extLst>
            <a:ext uri="{FF2B5EF4-FFF2-40B4-BE49-F238E27FC236}">
              <a16:creationId xmlns:a16="http://schemas.microsoft.com/office/drawing/2014/main" id="{692B04A1-E1F9-409A-95E1-3389C2408F2C}"/>
            </a:ext>
          </a:extLst>
        </xdr:cNvPr>
        <xdr:cNvSpPr/>
      </xdr:nvSpPr>
      <xdr:spPr>
        <a:xfrm>
          <a:off x="12763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283C9E9E-D9CE-464B-8F88-0C74EB6527A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D22DD71A-2673-4982-A68B-92FE93427BB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3E1AC591-76C7-4CA8-A974-3CFEC4B5605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67824A9E-3B3A-478F-B152-98C16470AED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22502222-58A0-493B-AE80-046A0FE7DF6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579" name="楕円 578">
          <a:extLst>
            <a:ext uri="{FF2B5EF4-FFF2-40B4-BE49-F238E27FC236}">
              <a16:creationId xmlns:a16="http://schemas.microsoft.com/office/drawing/2014/main" id="{CAC8025E-EFC1-4012-9FDD-BCCA67F52BFA}"/>
            </a:ext>
          </a:extLst>
        </xdr:cNvPr>
        <xdr:cNvSpPr/>
      </xdr:nvSpPr>
      <xdr:spPr>
        <a:xfrm>
          <a:off x="16268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75672</xdr:rowOff>
    </xdr:from>
    <xdr:ext cx="405111" cy="259045"/>
    <xdr:sp macro="" textlink="">
      <xdr:nvSpPr>
        <xdr:cNvPr id="580" name="【庁舎】&#10;有形固定資産減価償却率該当値テキスト">
          <a:extLst>
            <a:ext uri="{FF2B5EF4-FFF2-40B4-BE49-F238E27FC236}">
              <a16:creationId xmlns:a16="http://schemas.microsoft.com/office/drawing/2014/main" id="{AEF4A6BA-A003-4E75-B75E-C52A36012117}"/>
            </a:ext>
          </a:extLst>
        </xdr:cNvPr>
        <xdr:cNvSpPr txBox="1"/>
      </xdr:nvSpPr>
      <xdr:spPr>
        <a:xfrm>
          <a:off x="16357600"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581" name="楕円 580">
          <a:extLst>
            <a:ext uri="{FF2B5EF4-FFF2-40B4-BE49-F238E27FC236}">
              <a16:creationId xmlns:a16="http://schemas.microsoft.com/office/drawing/2014/main" id="{F356D6A6-29AB-4434-B036-70E118538150}"/>
            </a:ext>
          </a:extLst>
        </xdr:cNvPr>
        <xdr:cNvSpPr/>
      </xdr:nvSpPr>
      <xdr:spPr>
        <a:xfrm>
          <a:off x="15430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110489</xdr:rowOff>
    </xdr:from>
    <xdr:to>
      <xdr:col>85</xdr:col>
      <xdr:colOff>127000</xdr:colOff>
      <xdr:row>104</xdr:row>
      <xdr:rowOff>148045</xdr:rowOff>
    </xdr:to>
    <xdr:cxnSp macro="">
      <xdr:nvCxnSpPr>
        <xdr:cNvPr id="582" name="直線コネクタ 581">
          <a:extLst>
            <a:ext uri="{FF2B5EF4-FFF2-40B4-BE49-F238E27FC236}">
              <a16:creationId xmlns:a16="http://schemas.microsoft.com/office/drawing/2014/main" id="{45887C9D-44F2-441C-AFAA-73330DCA9E4D}"/>
            </a:ext>
          </a:extLst>
        </xdr:cNvPr>
        <xdr:cNvCxnSpPr/>
      </xdr:nvCxnSpPr>
      <xdr:spPr>
        <a:xfrm>
          <a:off x="15481300" y="1794128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583" name="楕円 582">
          <a:extLst>
            <a:ext uri="{FF2B5EF4-FFF2-40B4-BE49-F238E27FC236}">
              <a16:creationId xmlns:a16="http://schemas.microsoft.com/office/drawing/2014/main" id="{395FD646-8559-4145-A595-C62DB8A3BEFB}"/>
            </a:ext>
          </a:extLst>
        </xdr:cNvPr>
        <xdr:cNvSpPr/>
      </xdr:nvSpPr>
      <xdr:spPr>
        <a:xfrm>
          <a:off x="14541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72934</xdr:rowOff>
    </xdr:from>
    <xdr:to>
      <xdr:col>81</xdr:col>
      <xdr:colOff>50800</xdr:colOff>
      <xdr:row>104</xdr:row>
      <xdr:rowOff>110489</xdr:rowOff>
    </xdr:to>
    <xdr:cxnSp macro="">
      <xdr:nvCxnSpPr>
        <xdr:cNvPr id="584" name="直線コネクタ 583">
          <a:extLst>
            <a:ext uri="{FF2B5EF4-FFF2-40B4-BE49-F238E27FC236}">
              <a16:creationId xmlns:a16="http://schemas.microsoft.com/office/drawing/2014/main" id="{9EAD35AC-AF8D-4723-8E4F-0DF1E16D26AC}"/>
            </a:ext>
          </a:extLst>
        </xdr:cNvPr>
        <xdr:cNvCxnSpPr/>
      </xdr:nvCxnSpPr>
      <xdr:spPr>
        <a:xfrm>
          <a:off x="14592300" y="179037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160927</xdr:rowOff>
    </xdr:from>
    <xdr:to>
      <xdr:col>72</xdr:col>
      <xdr:colOff>38100</xdr:colOff>
      <xdr:row>104</xdr:row>
      <xdr:rowOff>91077</xdr:rowOff>
    </xdr:to>
    <xdr:sp macro="" textlink="">
      <xdr:nvSpPr>
        <xdr:cNvPr id="585" name="楕円 584">
          <a:extLst>
            <a:ext uri="{FF2B5EF4-FFF2-40B4-BE49-F238E27FC236}">
              <a16:creationId xmlns:a16="http://schemas.microsoft.com/office/drawing/2014/main" id="{49A7548B-7BBF-4145-BFB3-0CB228C01D3C}"/>
            </a:ext>
          </a:extLst>
        </xdr:cNvPr>
        <xdr:cNvSpPr/>
      </xdr:nvSpPr>
      <xdr:spPr>
        <a:xfrm>
          <a:off x="13652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40277</xdr:rowOff>
    </xdr:from>
    <xdr:to>
      <xdr:col>76</xdr:col>
      <xdr:colOff>114300</xdr:colOff>
      <xdr:row>104</xdr:row>
      <xdr:rowOff>72934</xdr:rowOff>
    </xdr:to>
    <xdr:cxnSp macro="">
      <xdr:nvCxnSpPr>
        <xdr:cNvPr id="586" name="直線コネクタ 585">
          <a:extLst>
            <a:ext uri="{FF2B5EF4-FFF2-40B4-BE49-F238E27FC236}">
              <a16:creationId xmlns:a16="http://schemas.microsoft.com/office/drawing/2014/main" id="{77CAE006-BD90-419F-8314-AAB6CB1CD27E}"/>
            </a:ext>
          </a:extLst>
        </xdr:cNvPr>
        <xdr:cNvCxnSpPr/>
      </xdr:nvCxnSpPr>
      <xdr:spPr>
        <a:xfrm>
          <a:off x="13703300" y="178710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121738</xdr:rowOff>
    </xdr:from>
    <xdr:to>
      <xdr:col>67</xdr:col>
      <xdr:colOff>101600</xdr:colOff>
      <xdr:row>104</xdr:row>
      <xdr:rowOff>51888</xdr:rowOff>
    </xdr:to>
    <xdr:sp macro="" textlink="">
      <xdr:nvSpPr>
        <xdr:cNvPr id="587" name="楕円 586">
          <a:extLst>
            <a:ext uri="{FF2B5EF4-FFF2-40B4-BE49-F238E27FC236}">
              <a16:creationId xmlns:a16="http://schemas.microsoft.com/office/drawing/2014/main" id="{F79EC179-FC9D-4DAC-A680-ED017661271E}"/>
            </a:ext>
          </a:extLst>
        </xdr:cNvPr>
        <xdr:cNvSpPr/>
      </xdr:nvSpPr>
      <xdr:spPr>
        <a:xfrm>
          <a:off x="12763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xdr:rowOff>
    </xdr:from>
    <xdr:to>
      <xdr:col>71</xdr:col>
      <xdr:colOff>177800</xdr:colOff>
      <xdr:row>104</xdr:row>
      <xdr:rowOff>40277</xdr:rowOff>
    </xdr:to>
    <xdr:cxnSp macro="">
      <xdr:nvCxnSpPr>
        <xdr:cNvPr id="588" name="直線コネクタ 587">
          <a:extLst>
            <a:ext uri="{FF2B5EF4-FFF2-40B4-BE49-F238E27FC236}">
              <a16:creationId xmlns:a16="http://schemas.microsoft.com/office/drawing/2014/main" id="{A0F6EB7B-1B14-446C-A3FB-FFB8910D6BBB}"/>
            </a:ext>
          </a:extLst>
        </xdr:cNvPr>
        <xdr:cNvCxnSpPr/>
      </xdr:nvCxnSpPr>
      <xdr:spPr>
        <a:xfrm>
          <a:off x="12814300" y="178318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589" name="n_1aveValue【庁舎】&#10;有形固定資産減価償却率">
          <a:extLst>
            <a:ext uri="{FF2B5EF4-FFF2-40B4-BE49-F238E27FC236}">
              <a16:creationId xmlns:a16="http://schemas.microsoft.com/office/drawing/2014/main" id="{AABADD2A-8B5C-410D-8617-AC9FCAD42489}"/>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590" name="n_2aveValue【庁舎】&#10;有形固定資産減価償却率">
          <a:extLst>
            <a:ext uri="{FF2B5EF4-FFF2-40B4-BE49-F238E27FC236}">
              <a16:creationId xmlns:a16="http://schemas.microsoft.com/office/drawing/2014/main" id="{E38E273D-AE30-4CD5-B385-C60A5C472D90}"/>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591" name="n_3aveValue【庁舎】&#10;有形固定資産減価償却率">
          <a:extLst>
            <a:ext uri="{FF2B5EF4-FFF2-40B4-BE49-F238E27FC236}">
              <a16:creationId xmlns:a16="http://schemas.microsoft.com/office/drawing/2014/main" id="{CB2A65D7-8FF5-4C74-99C5-5AC0DF224308}"/>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101798</xdr:rowOff>
    </xdr:from>
    <xdr:ext cx="405111" cy="259045"/>
    <xdr:sp macro="" textlink="">
      <xdr:nvSpPr>
        <xdr:cNvPr id="592" name="n_4aveValue【庁舎】&#10;有形固定資産減価償却率">
          <a:extLst>
            <a:ext uri="{FF2B5EF4-FFF2-40B4-BE49-F238E27FC236}">
              <a16:creationId xmlns:a16="http://schemas.microsoft.com/office/drawing/2014/main" id="{F0D80F68-2219-48F5-B732-7B168581581E}"/>
            </a:ext>
          </a:extLst>
        </xdr:cNvPr>
        <xdr:cNvSpPr txBox="1"/>
      </xdr:nvSpPr>
      <xdr:spPr>
        <a:xfrm>
          <a:off x="12611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152416</xdr:rowOff>
    </xdr:from>
    <xdr:ext cx="405111" cy="259045"/>
    <xdr:sp macro="" textlink="">
      <xdr:nvSpPr>
        <xdr:cNvPr id="593" name="n_1mainValue【庁舎】&#10;有形固定資産減価償却率">
          <a:extLst>
            <a:ext uri="{FF2B5EF4-FFF2-40B4-BE49-F238E27FC236}">
              <a16:creationId xmlns:a16="http://schemas.microsoft.com/office/drawing/2014/main" id="{92A6EB59-9B05-419F-A83A-A55D4C05A443}"/>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594" name="n_2mainValue【庁舎】&#10;有形固定資産減価償却率">
          <a:extLst>
            <a:ext uri="{FF2B5EF4-FFF2-40B4-BE49-F238E27FC236}">
              <a16:creationId xmlns:a16="http://schemas.microsoft.com/office/drawing/2014/main" id="{A9B76058-477B-48AE-8841-C9DFAE59AA48}"/>
            </a:ext>
          </a:extLst>
        </xdr:cNvPr>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107604</xdr:rowOff>
    </xdr:from>
    <xdr:ext cx="405111" cy="259045"/>
    <xdr:sp macro="" textlink="">
      <xdr:nvSpPr>
        <xdr:cNvPr id="595" name="n_3mainValue【庁舎】&#10;有形固定資産減価償却率">
          <a:extLst>
            <a:ext uri="{FF2B5EF4-FFF2-40B4-BE49-F238E27FC236}">
              <a16:creationId xmlns:a16="http://schemas.microsoft.com/office/drawing/2014/main" id="{5280CED3-999C-4569-A313-E57D965B0522}"/>
            </a:ext>
          </a:extLst>
        </xdr:cNvPr>
        <xdr:cNvSpPr txBox="1"/>
      </xdr:nvSpPr>
      <xdr:spPr>
        <a:xfrm>
          <a:off x="13500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68415</xdr:rowOff>
    </xdr:from>
    <xdr:ext cx="405111" cy="259045"/>
    <xdr:sp macro="" textlink="">
      <xdr:nvSpPr>
        <xdr:cNvPr id="596" name="n_4mainValue【庁舎】&#10;有形固定資産減価償却率">
          <a:extLst>
            <a:ext uri="{FF2B5EF4-FFF2-40B4-BE49-F238E27FC236}">
              <a16:creationId xmlns:a16="http://schemas.microsoft.com/office/drawing/2014/main" id="{4F572C26-D506-437F-91B9-CB7152205467}"/>
            </a:ext>
          </a:extLst>
        </xdr:cNvPr>
        <xdr:cNvSpPr txBox="1"/>
      </xdr:nvSpPr>
      <xdr:spPr>
        <a:xfrm>
          <a:off x="12611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82D3B1C1-6498-4539-9BDF-B97616F717B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DE40E7CD-1F9C-43D4-B624-DEB20C7847C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5416E957-54B1-47B2-A53B-2E3440AEFEA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09A97EF1-B441-4758-8B3F-E4C6808F7A4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87418D1E-8E3E-44A7-89EA-5447490DB92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5CA7FE1C-873D-404B-9C18-6F018972E5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7C8EDD5F-5EE0-43DA-8561-F5D1C6BD663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2C418A13-F53F-4420-99A9-9B272BF5F0D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366DFEA8-D4BF-498E-916F-868E373300C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3A318FC5-31F7-412B-B593-20F3A7C78F3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7" name="直線コネクタ 606">
          <a:extLst>
            <a:ext uri="{FF2B5EF4-FFF2-40B4-BE49-F238E27FC236}">
              <a16:creationId xmlns:a16="http://schemas.microsoft.com/office/drawing/2014/main" id="{9EF87F47-FD53-4279-8ECD-4983BA79EDD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8" name="テキスト ボックス 607">
          <a:extLst>
            <a:ext uri="{FF2B5EF4-FFF2-40B4-BE49-F238E27FC236}">
              <a16:creationId xmlns:a16="http://schemas.microsoft.com/office/drawing/2014/main" id="{6301FC31-F306-4131-9B54-5D0D8B5B204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9" name="直線コネクタ 608">
          <a:extLst>
            <a:ext uri="{FF2B5EF4-FFF2-40B4-BE49-F238E27FC236}">
              <a16:creationId xmlns:a16="http://schemas.microsoft.com/office/drawing/2014/main" id="{A51B3A81-6A14-4125-B2BD-D4098B3BC33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0" name="テキスト ボックス 609">
          <a:extLst>
            <a:ext uri="{FF2B5EF4-FFF2-40B4-BE49-F238E27FC236}">
              <a16:creationId xmlns:a16="http://schemas.microsoft.com/office/drawing/2014/main" id="{863E9FFD-2ECC-4165-986D-EE4298C6C3A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1" name="直線コネクタ 610">
          <a:extLst>
            <a:ext uri="{FF2B5EF4-FFF2-40B4-BE49-F238E27FC236}">
              <a16:creationId xmlns:a16="http://schemas.microsoft.com/office/drawing/2014/main" id="{E6E13191-809D-4F2A-9886-1703AFBC41D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2" name="テキスト ボックス 611">
          <a:extLst>
            <a:ext uri="{FF2B5EF4-FFF2-40B4-BE49-F238E27FC236}">
              <a16:creationId xmlns:a16="http://schemas.microsoft.com/office/drawing/2014/main" id="{1462D3F8-905D-413E-AFCB-AE5855A86CE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3" name="直線コネクタ 612">
          <a:extLst>
            <a:ext uri="{FF2B5EF4-FFF2-40B4-BE49-F238E27FC236}">
              <a16:creationId xmlns:a16="http://schemas.microsoft.com/office/drawing/2014/main" id="{AE543E1C-D53B-4E78-ABFF-6C6CC93EAF3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4" name="テキスト ボックス 613">
          <a:extLst>
            <a:ext uri="{FF2B5EF4-FFF2-40B4-BE49-F238E27FC236}">
              <a16:creationId xmlns:a16="http://schemas.microsoft.com/office/drawing/2014/main" id="{1BC9AA10-C97D-4A25-B8E5-7C8AD7BCB76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a:extLst>
            <a:ext uri="{FF2B5EF4-FFF2-40B4-BE49-F238E27FC236}">
              <a16:creationId xmlns:a16="http://schemas.microsoft.com/office/drawing/2014/main" id="{5836716E-BF5D-4DD3-BB6F-3D35D8DD4F5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A983482E-B825-445D-B3EF-99EFFDA3A8C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庁舎】&#10;一人当たり面積グラフ枠">
          <a:extLst>
            <a:ext uri="{FF2B5EF4-FFF2-40B4-BE49-F238E27FC236}">
              <a16:creationId xmlns:a16="http://schemas.microsoft.com/office/drawing/2014/main" id="{F80C779A-B43F-46DB-8BBE-9CCFECA969D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618" name="直線コネクタ 617">
          <a:extLst>
            <a:ext uri="{FF2B5EF4-FFF2-40B4-BE49-F238E27FC236}">
              <a16:creationId xmlns:a16="http://schemas.microsoft.com/office/drawing/2014/main" id="{6C44EB33-D0C7-4213-9CE6-1721C0DC2EB6}"/>
            </a:ext>
          </a:extLst>
        </xdr:cNvPr>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619" name="【庁舎】&#10;一人当たり面積最小値テキスト">
          <a:extLst>
            <a:ext uri="{FF2B5EF4-FFF2-40B4-BE49-F238E27FC236}">
              <a16:creationId xmlns:a16="http://schemas.microsoft.com/office/drawing/2014/main" id="{2F4FE319-C3CA-445A-9D77-D0697B843280}"/>
            </a:ext>
          </a:extLst>
        </xdr:cNvPr>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620" name="直線コネクタ 619">
          <a:extLst>
            <a:ext uri="{FF2B5EF4-FFF2-40B4-BE49-F238E27FC236}">
              <a16:creationId xmlns:a16="http://schemas.microsoft.com/office/drawing/2014/main" id="{B2127B46-5BD7-4066-8BBB-B89EBCD68E0F}"/>
            </a:ext>
          </a:extLst>
        </xdr:cNvPr>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621" name="【庁舎】&#10;一人当たり面積最大値テキスト">
          <a:extLst>
            <a:ext uri="{FF2B5EF4-FFF2-40B4-BE49-F238E27FC236}">
              <a16:creationId xmlns:a16="http://schemas.microsoft.com/office/drawing/2014/main" id="{32219994-DC2A-4DF8-B96E-A1846F39E346}"/>
            </a:ext>
          </a:extLst>
        </xdr:cNvPr>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622" name="直線コネクタ 621">
          <a:extLst>
            <a:ext uri="{FF2B5EF4-FFF2-40B4-BE49-F238E27FC236}">
              <a16:creationId xmlns:a16="http://schemas.microsoft.com/office/drawing/2014/main" id="{4750F160-3043-4A41-B70C-55D2E3A47DC6}"/>
            </a:ext>
          </a:extLst>
        </xdr:cNvPr>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623" name="【庁舎】&#10;一人当たり面積平均値テキスト">
          <a:extLst>
            <a:ext uri="{FF2B5EF4-FFF2-40B4-BE49-F238E27FC236}">
              <a16:creationId xmlns:a16="http://schemas.microsoft.com/office/drawing/2014/main" id="{AC79BC6B-A484-4C89-94B3-BC1BF5F42D07}"/>
            </a:ext>
          </a:extLst>
        </xdr:cNvPr>
        <xdr:cNvSpPr txBox="1"/>
      </xdr:nvSpPr>
      <xdr:spPr>
        <a:xfrm>
          <a:off x="22199600" y="180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624" name="フローチャート: 判断 623">
          <a:extLst>
            <a:ext uri="{FF2B5EF4-FFF2-40B4-BE49-F238E27FC236}">
              <a16:creationId xmlns:a16="http://schemas.microsoft.com/office/drawing/2014/main" id="{4ABB97FB-E214-4408-805F-30621B9645B8}"/>
            </a:ext>
          </a:extLst>
        </xdr:cNvPr>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625" name="フローチャート: 判断 624">
          <a:extLst>
            <a:ext uri="{FF2B5EF4-FFF2-40B4-BE49-F238E27FC236}">
              <a16:creationId xmlns:a16="http://schemas.microsoft.com/office/drawing/2014/main" id="{F86B74E3-F102-4A5D-AD1D-49EDB52FDE59}"/>
            </a:ext>
          </a:extLst>
        </xdr:cNvPr>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626" name="フローチャート: 判断 625">
          <a:extLst>
            <a:ext uri="{FF2B5EF4-FFF2-40B4-BE49-F238E27FC236}">
              <a16:creationId xmlns:a16="http://schemas.microsoft.com/office/drawing/2014/main" id="{D5564555-966F-4B62-B672-1884C5E18FB7}"/>
            </a:ext>
          </a:extLst>
        </xdr:cNvPr>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153873</xdr:rowOff>
    </xdr:from>
    <xdr:to>
      <xdr:col>102</xdr:col>
      <xdr:colOff>165100</xdr:colOff>
      <xdr:row>107</xdr:row>
      <xdr:rowOff>84023</xdr:rowOff>
    </xdr:to>
    <xdr:sp macro="" textlink="">
      <xdr:nvSpPr>
        <xdr:cNvPr id="627" name="フローチャート: 判断 626">
          <a:extLst>
            <a:ext uri="{FF2B5EF4-FFF2-40B4-BE49-F238E27FC236}">
              <a16:creationId xmlns:a16="http://schemas.microsoft.com/office/drawing/2014/main" id="{FB5B600D-0EEA-4459-998B-8476ADF9579C}"/>
            </a:ext>
          </a:extLst>
        </xdr:cNvPr>
        <xdr:cNvSpPr/>
      </xdr:nvSpPr>
      <xdr:spPr>
        <a:xfrm>
          <a:off x="19494500" y="1832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170332</xdr:rowOff>
    </xdr:from>
    <xdr:to>
      <xdr:col>98</xdr:col>
      <xdr:colOff>38100</xdr:colOff>
      <xdr:row>107</xdr:row>
      <xdr:rowOff>100482</xdr:rowOff>
    </xdr:to>
    <xdr:sp macro="" textlink="">
      <xdr:nvSpPr>
        <xdr:cNvPr id="628" name="フローチャート: 判断 627">
          <a:extLst>
            <a:ext uri="{FF2B5EF4-FFF2-40B4-BE49-F238E27FC236}">
              <a16:creationId xmlns:a16="http://schemas.microsoft.com/office/drawing/2014/main" id="{480AC920-5144-43F7-A110-D146DBF287DE}"/>
            </a:ext>
          </a:extLst>
        </xdr:cNvPr>
        <xdr:cNvSpPr/>
      </xdr:nvSpPr>
      <xdr:spPr>
        <a:xfrm>
          <a:off x="18605500" y="1834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8276A4AD-7A9D-43C7-A172-D509F503ED5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21A5EEF7-EBA6-4E09-82B4-C477894A8E2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7E6F8727-11B1-4A19-A735-251F86D4F11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2089A946-FC97-44D4-A4FA-D505373B51E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EE7ED841-7BCA-49DE-B551-AF77911549C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154787</xdr:rowOff>
    </xdr:from>
    <xdr:to>
      <xdr:col>116</xdr:col>
      <xdr:colOff>114300</xdr:colOff>
      <xdr:row>107</xdr:row>
      <xdr:rowOff>84937</xdr:rowOff>
    </xdr:to>
    <xdr:sp macro="" textlink="">
      <xdr:nvSpPr>
        <xdr:cNvPr id="634" name="楕円 633">
          <a:extLst>
            <a:ext uri="{FF2B5EF4-FFF2-40B4-BE49-F238E27FC236}">
              <a16:creationId xmlns:a16="http://schemas.microsoft.com/office/drawing/2014/main" id="{7E89509F-3946-462E-9D01-6F7D3A2E03D6}"/>
            </a:ext>
          </a:extLst>
        </xdr:cNvPr>
        <xdr:cNvSpPr/>
      </xdr:nvSpPr>
      <xdr:spPr>
        <a:xfrm>
          <a:off x="22110700" y="183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69714</xdr:rowOff>
    </xdr:from>
    <xdr:ext cx="469744" cy="259045"/>
    <xdr:sp macro="" textlink="">
      <xdr:nvSpPr>
        <xdr:cNvPr id="635" name="【庁舎】&#10;一人当たり面積該当値テキスト">
          <a:extLst>
            <a:ext uri="{FF2B5EF4-FFF2-40B4-BE49-F238E27FC236}">
              <a16:creationId xmlns:a16="http://schemas.microsoft.com/office/drawing/2014/main" id="{2137D6D5-0B4C-47B7-B8A6-2A5EF20C8165}"/>
            </a:ext>
          </a:extLst>
        </xdr:cNvPr>
        <xdr:cNvSpPr txBox="1"/>
      </xdr:nvSpPr>
      <xdr:spPr>
        <a:xfrm>
          <a:off x="22199600" y="1824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161189</xdr:rowOff>
    </xdr:from>
    <xdr:to>
      <xdr:col>112</xdr:col>
      <xdr:colOff>38100</xdr:colOff>
      <xdr:row>107</xdr:row>
      <xdr:rowOff>91339</xdr:rowOff>
    </xdr:to>
    <xdr:sp macro="" textlink="">
      <xdr:nvSpPr>
        <xdr:cNvPr id="636" name="楕円 635">
          <a:extLst>
            <a:ext uri="{FF2B5EF4-FFF2-40B4-BE49-F238E27FC236}">
              <a16:creationId xmlns:a16="http://schemas.microsoft.com/office/drawing/2014/main" id="{AF9A3DFB-8040-430E-A751-5C23E23A13D2}"/>
            </a:ext>
          </a:extLst>
        </xdr:cNvPr>
        <xdr:cNvSpPr/>
      </xdr:nvSpPr>
      <xdr:spPr>
        <a:xfrm>
          <a:off x="21272500" y="183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34137</xdr:rowOff>
    </xdr:from>
    <xdr:to>
      <xdr:col>116</xdr:col>
      <xdr:colOff>63500</xdr:colOff>
      <xdr:row>107</xdr:row>
      <xdr:rowOff>40539</xdr:rowOff>
    </xdr:to>
    <xdr:cxnSp macro="">
      <xdr:nvCxnSpPr>
        <xdr:cNvPr id="637" name="直線コネクタ 636">
          <a:extLst>
            <a:ext uri="{FF2B5EF4-FFF2-40B4-BE49-F238E27FC236}">
              <a16:creationId xmlns:a16="http://schemas.microsoft.com/office/drawing/2014/main" id="{2FF9F2A5-A85F-45F1-AF98-DEB91A8D93C0}"/>
            </a:ext>
          </a:extLst>
        </xdr:cNvPr>
        <xdr:cNvCxnSpPr/>
      </xdr:nvCxnSpPr>
      <xdr:spPr>
        <a:xfrm flipV="1">
          <a:off x="21323300" y="18379287"/>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130099</xdr:rowOff>
    </xdr:from>
    <xdr:to>
      <xdr:col>107</xdr:col>
      <xdr:colOff>101600</xdr:colOff>
      <xdr:row>107</xdr:row>
      <xdr:rowOff>60249</xdr:rowOff>
    </xdr:to>
    <xdr:sp macro="" textlink="">
      <xdr:nvSpPr>
        <xdr:cNvPr id="638" name="楕円 637">
          <a:extLst>
            <a:ext uri="{FF2B5EF4-FFF2-40B4-BE49-F238E27FC236}">
              <a16:creationId xmlns:a16="http://schemas.microsoft.com/office/drawing/2014/main" id="{87A09DBF-DC6C-4C5D-93E0-072C55215266}"/>
            </a:ext>
          </a:extLst>
        </xdr:cNvPr>
        <xdr:cNvSpPr/>
      </xdr:nvSpPr>
      <xdr:spPr>
        <a:xfrm>
          <a:off x="20383500" y="183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9449</xdr:rowOff>
    </xdr:from>
    <xdr:to>
      <xdr:col>111</xdr:col>
      <xdr:colOff>177800</xdr:colOff>
      <xdr:row>107</xdr:row>
      <xdr:rowOff>40539</xdr:rowOff>
    </xdr:to>
    <xdr:cxnSp macro="">
      <xdr:nvCxnSpPr>
        <xdr:cNvPr id="639" name="直線コネクタ 638">
          <a:extLst>
            <a:ext uri="{FF2B5EF4-FFF2-40B4-BE49-F238E27FC236}">
              <a16:creationId xmlns:a16="http://schemas.microsoft.com/office/drawing/2014/main" id="{934DC997-1C9D-473C-832D-A5F8FB74957B}"/>
            </a:ext>
          </a:extLst>
        </xdr:cNvPr>
        <xdr:cNvCxnSpPr/>
      </xdr:nvCxnSpPr>
      <xdr:spPr>
        <a:xfrm>
          <a:off x="20434300" y="18354599"/>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135128</xdr:rowOff>
    </xdr:from>
    <xdr:to>
      <xdr:col>102</xdr:col>
      <xdr:colOff>165100</xdr:colOff>
      <xdr:row>107</xdr:row>
      <xdr:rowOff>65278</xdr:rowOff>
    </xdr:to>
    <xdr:sp macro="" textlink="">
      <xdr:nvSpPr>
        <xdr:cNvPr id="640" name="楕円 639">
          <a:extLst>
            <a:ext uri="{FF2B5EF4-FFF2-40B4-BE49-F238E27FC236}">
              <a16:creationId xmlns:a16="http://schemas.microsoft.com/office/drawing/2014/main" id="{1D4BA244-DC4D-44A6-946C-5506FDDDC1E3}"/>
            </a:ext>
          </a:extLst>
        </xdr:cNvPr>
        <xdr:cNvSpPr/>
      </xdr:nvSpPr>
      <xdr:spPr>
        <a:xfrm>
          <a:off x="19494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9449</xdr:rowOff>
    </xdr:from>
    <xdr:to>
      <xdr:col>107</xdr:col>
      <xdr:colOff>50800</xdr:colOff>
      <xdr:row>107</xdr:row>
      <xdr:rowOff>14478</xdr:rowOff>
    </xdr:to>
    <xdr:cxnSp macro="">
      <xdr:nvCxnSpPr>
        <xdr:cNvPr id="641" name="直線コネクタ 640">
          <a:extLst>
            <a:ext uri="{FF2B5EF4-FFF2-40B4-BE49-F238E27FC236}">
              <a16:creationId xmlns:a16="http://schemas.microsoft.com/office/drawing/2014/main" id="{E767A778-BE4A-48BE-974B-09B6DE3AE102}"/>
            </a:ext>
          </a:extLst>
        </xdr:cNvPr>
        <xdr:cNvCxnSpPr/>
      </xdr:nvCxnSpPr>
      <xdr:spPr>
        <a:xfrm flipV="1">
          <a:off x="19545300" y="1835459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642" name="楕円 641">
          <a:extLst>
            <a:ext uri="{FF2B5EF4-FFF2-40B4-BE49-F238E27FC236}">
              <a16:creationId xmlns:a16="http://schemas.microsoft.com/office/drawing/2014/main" id="{31E89A2F-4575-4284-A366-C0AAA055D305}"/>
            </a:ext>
          </a:extLst>
        </xdr:cNvPr>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14478</xdr:rowOff>
    </xdr:from>
    <xdr:to>
      <xdr:col>102</xdr:col>
      <xdr:colOff>114300</xdr:colOff>
      <xdr:row>107</xdr:row>
      <xdr:rowOff>19050</xdr:rowOff>
    </xdr:to>
    <xdr:cxnSp macro="">
      <xdr:nvCxnSpPr>
        <xdr:cNvPr id="643" name="直線コネクタ 642">
          <a:extLst>
            <a:ext uri="{FF2B5EF4-FFF2-40B4-BE49-F238E27FC236}">
              <a16:creationId xmlns:a16="http://schemas.microsoft.com/office/drawing/2014/main" id="{D2CDC9DD-0D64-40B6-AB65-229DB3E91DC4}"/>
            </a:ext>
          </a:extLst>
        </xdr:cNvPr>
        <xdr:cNvCxnSpPr/>
      </xdr:nvCxnSpPr>
      <xdr:spPr>
        <a:xfrm flipV="1">
          <a:off x="18656300" y="1835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3167</xdr:rowOff>
    </xdr:from>
    <xdr:ext cx="469744" cy="259045"/>
    <xdr:sp macro="" textlink="">
      <xdr:nvSpPr>
        <xdr:cNvPr id="644" name="n_1aveValue【庁舎】&#10;一人当たり面積">
          <a:extLst>
            <a:ext uri="{FF2B5EF4-FFF2-40B4-BE49-F238E27FC236}">
              <a16:creationId xmlns:a16="http://schemas.microsoft.com/office/drawing/2014/main" id="{B16ED3EB-7672-4DC0-B78E-5F6B6C9C76FD}"/>
            </a:ext>
          </a:extLst>
        </xdr:cNvPr>
        <xdr:cNvSpPr txBox="1"/>
      </xdr:nvSpPr>
      <xdr:spPr>
        <a:xfrm>
          <a:off x="21075727" y="180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13225</xdr:rowOff>
    </xdr:from>
    <xdr:ext cx="469744" cy="259045"/>
    <xdr:sp macro="" textlink="">
      <xdr:nvSpPr>
        <xdr:cNvPr id="645" name="n_2aveValue【庁舎】&#10;一人当たり面積">
          <a:extLst>
            <a:ext uri="{FF2B5EF4-FFF2-40B4-BE49-F238E27FC236}">
              <a16:creationId xmlns:a16="http://schemas.microsoft.com/office/drawing/2014/main" id="{D16C08FC-EE3A-4258-BC32-673A9CACC38A}"/>
            </a:ext>
          </a:extLst>
        </xdr:cNvPr>
        <xdr:cNvSpPr txBox="1"/>
      </xdr:nvSpPr>
      <xdr:spPr>
        <a:xfrm>
          <a:off x="201994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75150</xdr:rowOff>
    </xdr:from>
    <xdr:ext cx="469744" cy="259045"/>
    <xdr:sp macro="" textlink="">
      <xdr:nvSpPr>
        <xdr:cNvPr id="646" name="n_3aveValue【庁舎】&#10;一人当たり面積">
          <a:extLst>
            <a:ext uri="{FF2B5EF4-FFF2-40B4-BE49-F238E27FC236}">
              <a16:creationId xmlns:a16="http://schemas.microsoft.com/office/drawing/2014/main" id="{59D9AA98-BFB8-400D-B6B5-EDB299CCBB62}"/>
            </a:ext>
          </a:extLst>
        </xdr:cNvPr>
        <xdr:cNvSpPr txBox="1"/>
      </xdr:nvSpPr>
      <xdr:spPr>
        <a:xfrm>
          <a:off x="19310427" y="184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91609</xdr:rowOff>
    </xdr:from>
    <xdr:ext cx="469744" cy="259045"/>
    <xdr:sp macro="" textlink="">
      <xdr:nvSpPr>
        <xdr:cNvPr id="647" name="n_4aveValue【庁舎】&#10;一人当たり面積">
          <a:extLst>
            <a:ext uri="{FF2B5EF4-FFF2-40B4-BE49-F238E27FC236}">
              <a16:creationId xmlns:a16="http://schemas.microsoft.com/office/drawing/2014/main" id="{5103A484-1904-4E60-96FE-229DCA11CEFC}"/>
            </a:ext>
          </a:extLst>
        </xdr:cNvPr>
        <xdr:cNvSpPr txBox="1"/>
      </xdr:nvSpPr>
      <xdr:spPr>
        <a:xfrm>
          <a:off x="18421427" y="1843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82466</xdr:rowOff>
    </xdr:from>
    <xdr:ext cx="469744" cy="259045"/>
    <xdr:sp macro="" textlink="">
      <xdr:nvSpPr>
        <xdr:cNvPr id="648" name="n_1mainValue【庁舎】&#10;一人当たり面積">
          <a:extLst>
            <a:ext uri="{FF2B5EF4-FFF2-40B4-BE49-F238E27FC236}">
              <a16:creationId xmlns:a16="http://schemas.microsoft.com/office/drawing/2014/main" id="{6FB80C6F-9CDD-430D-9562-148C8BB5192D}"/>
            </a:ext>
          </a:extLst>
        </xdr:cNvPr>
        <xdr:cNvSpPr txBox="1"/>
      </xdr:nvSpPr>
      <xdr:spPr>
        <a:xfrm>
          <a:off x="21075727" y="184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51376</xdr:rowOff>
    </xdr:from>
    <xdr:ext cx="469744" cy="259045"/>
    <xdr:sp macro="" textlink="">
      <xdr:nvSpPr>
        <xdr:cNvPr id="649" name="n_2mainValue【庁舎】&#10;一人当たり面積">
          <a:extLst>
            <a:ext uri="{FF2B5EF4-FFF2-40B4-BE49-F238E27FC236}">
              <a16:creationId xmlns:a16="http://schemas.microsoft.com/office/drawing/2014/main" id="{9B16777D-2519-400A-BAB2-16BC9A8FD9F3}"/>
            </a:ext>
          </a:extLst>
        </xdr:cNvPr>
        <xdr:cNvSpPr txBox="1"/>
      </xdr:nvSpPr>
      <xdr:spPr>
        <a:xfrm>
          <a:off x="20199427" y="1839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81805</xdr:rowOff>
    </xdr:from>
    <xdr:ext cx="469744" cy="259045"/>
    <xdr:sp macro="" textlink="">
      <xdr:nvSpPr>
        <xdr:cNvPr id="650" name="n_3mainValue【庁舎】&#10;一人当たり面積">
          <a:extLst>
            <a:ext uri="{FF2B5EF4-FFF2-40B4-BE49-F238E27FC236}">
              <a16:creationId xmlns:a16="http://schemas.microsoft.com/office/drawing/2014/main" id="{2C6FA061-1624-4307-9B78-2D05A9A77B0F}"/>
            </a:ext>
          </a:extLst>
        </xdr:cNvPr>
        <xdr:cNvSpPr txBox="1"/>
      </xdr:nvSpPr>
      <xdr:spPr>
        <a:xfrm>
          <a:off x="19310427" y="180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86377</xdr:rowOff>
    </xdr:from>
    <xdr:ext cx="469744" cy="259045"/>
    <xdr:sp macro="" textlink="">
      <xdr:nvSpPr>
        <xdr:cNvPr id="651" name="n_4mainValue【庁舎】&#10;一人当たり面積">
          <a:extLst>
            <a:ext uri="{FF2B5EF4-FFF2-40B4-BE49-F238E27FC236}">
              <a16:creationId xmlns:a16="http://schemas.microsoft.com/office/drawing/2014/main" id="{9FC3EBB7-E25D-47E4-B072-1EC08468A87B}"/>
            </a:ext>
          </a:extLst>
        </xdr:cNvPr>
        <xdr:cNvSpPr txBox="1"/>
      </xdr:nvSpPr>
      <xdr:spPr>
        <a:xfrm>
          <a:off x="18421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id="{C3A75020-A723-4EDA-88D9-C3B7ACF9AF0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id="{9B02EE33-2830-48F8-AAA8-E09781D1577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id="{BF539F69-BA6B-445A-B5F7-D821FEB13D9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類似団体と比較して有形固定資産減価償却率が低い施設は、体育館・プール、消防施設である。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年に町民プールを整備しており、類似団体平均</a:t>
          </a:r>
          <a:r>
            <a:rPr kumimoji="1" lang="en-US" altLang="ja-JP" sz="1300">
              <a:latin typeface="ＭＳ Ｐゴシック" panose="020B0600070205080204" pitchFamily="50" charset="-128"/>
              <a:ea typeface="ＭＳ Ｐゴシック" panose="020B0600070205080204" pitchFamily="50" charset="-128"/>
            </a:rPr>
            <a:t>71.0%</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58.8%</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消防施設については、老朽化している消防団屯所を計画的に更新しており、類似団体平均</a:t>
          </a:r>
          <a:r>
            <a:rPr kumimoji="1" lang="en-US" altLang="ja-JP" sz="1300">
              <a:latin typeface="ＭＳ Ｐゴシック" panose="020B0600070205080204" pitchFamily="50" charset="-128"/>
              <a:ea typeface="ＭＳ Ｐゴシック" panose="020B0600070205080204" pitchFamily="50" charset="-128"/>
            </a:rPr>
            <a:t>57.4%</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46.0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一方で、耐用年数を超えて使用している施設が多く存在しており、計画的な施設の更新、維持管理が必要となっている。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7420692</v>
      </c>
      <c r="BO4" s="407"/>
      <c r="BP4" s="407"/>
      <c r="BQ4" s="407"/>
      <c r="BR4" s="407"/>
      <c r="BS4" s="407"/>
      <c r="BT4" s="407"/>
      <c r="BU4" s="408"/>
      <c r="BV4" s="406">
        <v>7468441</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7.4</v>
      </c>
      <c r="CU4" s="413"/>
      <c r="CV4" s="413"/>
      <c r="CW4" s="413"/>
      <c r="CX4" s="413"/>
      <c r="CY4" s="413"/>
      <c r="CZ4" s="413"/>
      <c r="DA4" s="414"/>
      <c r="DB4" s="412">
        <v>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7091425</v>
      </c>
      <c r="BO5" s="444"/>
      <c r="BP5" s="444"/>
      <c r="BQ5" s="444"/>
      <c r="BR5" s="444"/>
      <c r="BS5" s="444"/>
      <c r="BT5" s="444"/>
      <c r="BU5" s="445"/>
      <c r="BV5" s="443">
        <v>7166614</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92</v>
      </c>
      <c r="CU5" s="441"/>
      <c r="CV5" s="441"/>
      <c r="CW5" s="441"/>
      <c r="CX5" s="441"/>
      <c r="CY5" s="441"/>
      <c r="CZ5" s="441"/>
      <c r="DA5" s="442"/>
      <c r="DB5" s="440">
        <v>87.6</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329267</v>
      </c>
      <c r="BO6" s="444"/>
      <c r="BP6" s="444"/>
      <c r="BQ6" s="444"/>
      <c r="BR6" s="444"/>
      <c r="BS6" s="444"/>
      <c r="BT6" s="444"/>
      <c r="BU6" s="445"/>
      <c r="BV6" s="443">
        <v>301827</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92.9</v>
      </c>
      <c r="CU6" s="481"/>
      <c r="CV6" s="481"/>
      <c r="CW6" s="481"/>
      <c r="CX6" s="481"/>
      <c r="CY6" s="481"/>
      <c r="CZ6" s="481"/>
      <c r="DA6" s="482"/>
      <c r="DB6" s="480">
        <v>90.9</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18767</v>
      </c>
      <c r="BO7" s="444"/>
      <c r="BP7" s="444"/>
      <c r="BQ7" s="444"/>
      <c r="BR7" s="444"/>
      <c r="BS7" s="444"/>
      <c r="BT7" s="444"/>
      <c r="BU7" s="445"/>
      <c r="BV7" s="443">
        <v>40046</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4202153</v>
      </c>
      <c r="CU7" s="444"/>
      <c r="CV7" s="444"/>
      <c r="CW7" s="444"/>
      <c r="CX7" s="444"/>
      <c r="CY7" s="444"/>
      <c r="CZ7" s="444"/>
      <c r="DA7" s="445"/>
      <c r="DB7" s="443">
        <v>4340730</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310500</v>
      </c>
      <c r="BO8" s="444"/>
      <c r="BP8" s="444"/>
      <c r="BQ8" s="444"/>
      <c r="BR8" s="444"/>
      <c r="BS8" s="444"/>
      <c r="BT8" s="444"/>
      <c r="BU8" s="445"/>
      <c r="BV8" s="443">
        <v>261781</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0.25</v>
      </c>
      <c r="CU8" s="484"/>
      <c r="CV8" s="484"/>
      <c r="CW8" s="484"/>
      <c r="CX8" s="484"/>
      <c r="CY8" s="484"/>
      <c r="CZ8" s="484"/>
      <c r="DA8" s="485"/>
      <c r="DB8" s="483">
        <v>0.25</v>
      </c>
      <c r="DC8" s="484"/>
      <c r="DD8" s="484"/>
      <c r="DE8" s="484"/>
      <c r="DF8" s="484"/>
      <c r="DG8" s="484"/>
      <c r="DH8" s="484"/>
      <c r="DI8" s="485"/>
    </row>
    <row r="9" spans="1:119" ht="18.75" customHeight="1" thickBot="1" x14ac:dyDescent="0.2">
      <c r="A9" s="181"/>
      <c r="B9" s="437" t="s">
        <v>115</v>
      </c>
      <c r="C9" s="438"/>
      <c r="D9" s="438"/>
      <c r="E9" s="438"/>
      <c r="F9" s="438"/>
      <c r="G9" s="438"/>
      <c r="H9" s="438"/>
      <c r="I9" s="438"/>
      <c r="J9" s="438"/>
      <c r="K9" s="486"/>
      <c r="L9" s="487" t="s">
        <v>116</v>
      </c>
      <c r="M9" s="488"/>
      <c r="N9" s="488"/>
      <c r="O9" s="488"/>
      <c r="P9" s="488"/>
      <c r="Q9" s="489"/>
      <c r="R9" s="490">
        <v>9082</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112</v>
      </c>
      <c r="AV9" s="476"/>
      <c r="AW9" s="476"/>
      <c r="AX9" s="476"/>
      <c r="AY9" s="477" t="s">
        <v>119</v>
      </c>
      <c r="AZ9" s="478"/>
      <c r="BA9" s="478"/>
      <c r="BB9" s="478"/>
      <c r="BC9" s="478"/>
      <c r="BD9" s="478"/>
      <c r="BE9" s="478"/>
      <c r="BF9" s="478"/>
      <c r="BG9" s="478"/>
      <c r="BH9" s="478"/>
      <c r="BI9" s="478"/>
      <c r="BJ9" s="478"/>
      <c r="BK9" s="478"/>
      <c r="BL9" s="478"/>
      <c r="BM9" s="479"/>
      <c r="BN9" s="443">
        <v>48719</v>
      </c>
      <c r="BO9" s="444"/>
      <c r="BP9" s="444"/>
      <c r="BQ9" s="444"/>
      <c r="BR9" s="444"/>
      <c r="BS9" s="444"/>
      <c r="BT9" s="444"/>
      <c r="BU9" s="445"/>
      <c r="BV9" s="443">
        <v>-1250</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14.4</v>
      </c>
      <c r="CU9" s="441"/>
      <c r="CV9" s="441"/>
      <c r="CW9" s="441"/>
      <c r="CX9" s="441"/>
      <c r="CY9" s="441"/>
      <c r="CZ9" s="441"/>
      <c r="DA9" s="442"/>
      <c r="DB9" s="440">
        <v>14.5</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10135</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80</v>
      </c>
      <c r="BO10" s="444"/>
      <c r="BP10" s="444"/>
      <c r="BQ10" s="444"/>
      <c r="BR10" s="444"/>
      <c r="BS10" s="444"/>
      <c r="BT10" s="444"/>
      <c r="BU10" s="445"/>
      <c r="BV10" s="443">
        <v>72</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129</v>
      </c>
      <c r="AV11" s="476"/>
      <c r="AW11" s="476"/>
      <c r="AX11" s="476"/>
      <c r="AY11" s="477" t="s">
        <v>130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133</v>
      </c>
      <c r="DC11" s="484"/>
      <c r="DD11" s="484"/>
      <c r="DE11" s="484"/>
      <c r="DF11" s="484"/>
      <c r="DG11" s="484"/>
      <c r="DH11" s="484"/>
      <c r="DI11" s="485"/>
    </row>
    <row r="12" spans="1:119" ht="18.75" customHeight="1" x14ac:dyDescent="0.15">
      <c r="A12" s="181"/>
      <c r="B12" s="503" t="s">
        <v>134</v>
      </c>
      <c r="C12" s="504"/>
      <c r="D12" s="504"/>
      <c r="E12" s="504"/>
      <c r="F12" s="504"/>
      <c r="G12" s="504"/>
      <c r="H12" s="504"/>
      <c r="I12" s="504"/>
      <c r="J12" s="504"/>
      <c r="K12" s="505"/>
      <c r="L12" s="512" t="s">
        <v>135</v>
      </c>
      <c r="M12" s="513"/>
      <c r="N12" s="513"/>
      <c r="O12" s="513"/>
      <c r="P12" s="513"/>
      <c r="Q12" s="514"/>
      <c r="R12" s="515">
        <v>9172</v>
      </c>
      <c r="S12" s="516"/>
      <c r="T12" s="516"/>
      <c r="U12" s="516"/>
      <c r="V12" s="517"/>
      <c r="W12" s="518" t="s">
        <v>1</v>
      </c>
      <c r="X12" s="476"/>
      <c r="Y12" s="476"/>
      <c r="Z12" s="476"/>
      <c r="AA12" s="476"/>
      <c r="AB12" s="519"/>
      <c r="AC12" s="520" t="s">
        <v>136</v>
      </c>
      <c r="AD12" s="521"/>
      <c r="AE12" s="521"/>
      <c r="AF12" s="521"/>
      <c r="AG12" s="522"/>
      <c r="AH12" s="520" t="s">
        <v>137</v>
      </c>
      <c r="AI12" s="521"/>
      <c r="AJ12" s="521"/>
      <c r="AK12" s="521"/>
      <c r="AL12" s="523"/>
      <c r="AM12" s="472" t="s">
        <v>138</v>
      </c>
      <c r="AN12" s="473"/>
      <c r="AO12" s="473"/>
      <c r="AP12" s="473"/>
      <c r="AQ12" s="473"/>
      <c r="AR12" s="473"/>
      <c r="AS12" s="473"/>
      <c r="AT12" s="474"/>
      <c r="AU12" s="475" t="s">
        <v>104</v>
      </c>
      <c r="AV12" s="476"/>
      <c r="AW12" s="476"/>
      <c r="AX12" s="476"/>
      <c r="AY12" s="477" t="s">
        <v>139</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133</v>
      </c>
      <c r="CU12" s="484"/>
      <c r="CV12" s="484"/>
      <c r="CW12" s="484"/>
      <c r="CX12" s="484"/>
      <c r="CY12" s="484"/>
      <c r="CZ12" s="484"/>
      <c r="DA12" s="485"/>
      <c r="DB12" s="483" t="s">
        <v>133</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9112</v>
      </c>
      <c r="S13" s="528"/>
      <c r="T13" s="528"/>
      <c r="U13" s="528"/>
      <c r="V13" s="529"/>
      <c r="W13" s="459" t="s">
        <v>142</v>
      </c>
      <c r="X13" s="460"/>
      <c r="Y13" s="460"/>
      <c r="Z13" s="460"/>
      <c r="AA13" s="460"/>
      <c r="AB13" s="450"/>
      <c r="AC13" s="494">
        <v>1353</v>
      </c>
      <c r="AD13" s="495"/>
      <c r="AE13" s="495"/>
      <c r="AF13" s="495"/>
      <c r="AG13" s="537"/>
      <c r="AH13" s="494">
        <v>1582</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48799</v>
      </c>
      <c r="BO13" s="444"/>
      <c r="BP13" s="444"/>
      <c r="BQ13" s="444"/>
      <c r="BR13" s="444"/>
      <c r="BS13" s="444"/>
      <c r="BT13" s="444"/>
      <c r="BU13" s="445"/>
      <c r="BV13" s="443">
        <v>-1178</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10</v>
      </c>
      <c r="CU13" s="441"/>
      <c r="CV13" s="441"/>
      <c r="CW13" s="441"/>
      <c r="CX13" s="441"/>
      <c r="CY13" s="441"/>
      <c r="CZ13" s="441"/>
      <c r="DA13" s="442"/>
      <c r="DB13" s="440">
        <v>10.8</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9456</v>
      </c>
      <c r="S14" s="528"/>
      <c r="T14" s="528"/>
      <c r="U14" s="528"/>
      <c r="V14" s="529"/>
      <c r="W14" s="433"/>
      <c r="X14" s="434"/>
      <c r="Y14" s="434"/>
      <c r="Z14" s="434"/>
      <c r="AA14" s="434"/>
      <c r="AB14" s="423"/>
      <c r="AC14" s="530">
        <v>29.7</v>
      </c>
      <c r="AD14" s="531"/>
      <c r="AE14" s="531"/>
      <c r="AF14" s="531"/>
      <c r="AG14" s="532"/>
      <c r="AH14" s="530">
        <v>31.2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6.9</v>
      </c>
      <c r="CU14" s="542"/>
      <c r="CV14" s="542"/>
      <c r="CW14" s="542"/>
      <c r="CX14" s="542"/>
      <c r="CY14" s="542"/>
      <c r="CZ14" s="542"/>
      <c r="DA14" s="543"/>
      <c r="DB14" s="541">
        <v>24.6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149</v>
      </c>
      <c r="N15" s="535"/>
      <c r="O15" s="535"/>
      <c r="P15" s="535"/>
      <c r="Q15" s="536"/>
      <c r="R15" s="527">
        <v>9402</v>
      </c>
      <c r="S15" s="528"/>
      <c r="T15" s="528"/>
      <c r="U15" s="528"/>
      <c r="V15" s="529"/>
      <c r="W15" s="459" t="s">
        <v>150</v>
      </c>
      <c r="X15" s="460"/>
      <c r="Y15" s="460"/>
      <c r="Z15" s="460"/>
      <c r="AA15" s="460"/>
      <c r="AB15" s="450"/>
      <c r="AC15" s="494">
        <v>872</v>
      </c>
      <c r="AD15" s="495"/>
      <c r="AE15" s="495"/>
      <c r="AF15" s="495"/>
      <c r="AG15" s="537"/>
      <c r="AH15" s="494">
        <v>968</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987167</v>
      </c>
      <c r="BO15" s="407"/>
      <c r="BP15" s="407"/>
      <c r="BQ15" s="407"/>
      <c r="BR15" s="407"/>
      <c r="BS15" s="407"/>
      <c r="BT15" s="407"/>
      <c r="BU15" s="408"/>
      <c r="BV15" s="406">
        <v>951140</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19.2</v>
      </c>
      <c r="AD16" s="531"/>
      <c r="AE16" s="531"/>
      <c r="AF16" s="531"/>
      <c r="AG16" s="532"/>
      <c r="AH16" s="530">
        <v>19.100000000000001</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3925592</v>
      </c>
      <c r="BO16" s="444"/>
      <c r="BP16" s="444"/>
      <c r="BQ16" s="444"/>
      <c r="BR16" s="444"/>
      <c r="BS16" s="444"/>
      <c r="BT16" s="444"/>
      <c r="BU16" s="445"/>
      <c r="BV16" s="443">
        <v>3961056</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2324</v>
      </c>
      <c r="AD17" s="495"/>
      <c r="AE17" s="495"/>
      <c r="AF17" s="495"/>
      <c r="AG17" s="537"/>
      <c r="AH17" s="494">
        <v>2517</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1222294</v>
      </c>
      <c r="BO17" s="444"/>
      <c r="BP17" s="444"/>
      <c r="BQ17" s="444"/>
      <c r="BR17" s="444"/>
      <c r="BS17" s="444"/>
      <c r="BT17" s="444"/>
      <c r="BU17" s="445"/>
      <c r="BV17" s="443">
        <v>1173917</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160</v>
      </c>
      <c r="C18" s="486"/>
      <c r="D18" s="486"/>
      <c r="E18" s="566"/>
      <c r="F18" s="566"/>
      <c r="G18" s="566"/>
      <c r="H18" s="566"/>
      <c r="I18" s="566"/>
      <c r="J18" s="566"/>
      <c r="K18" s="566"/>
      <c r="L18" s="567">
        <v>151.79</v>
      </c>
      <c r="M18" s="567"/>
      <c r="N18" s="567"/>
      <c r="O18" s="567"/>
      <c r="P18" s="567"/>
      <c r="Q18" s="567"/>
      <c r="R18" s="568"/>
      <c r="S18" s="568"/>
      <c r="T18" s="568"/>
      <c r="U18" s="568"/>
      <c r="V18" s="569"/>
      <c r="W18" s="461"/>
      <c r="X18" s="462"/>
      <c r="Y18" s="462"/>
      <c r="Z18" s="462"/>
      <c r="AA18" s="462"/>
      <c r="AB18" s="453"/>
      <c r="AC18" s="570">
        <v>51.1</v>
      </c>
      <c r="AD18" s="571"/>
      <c r="AE18" s="571"/>
      <c r="AF18" s="571"/>
      <c r="AG18" s="572"/>
      <c r="AH18" s="570">
        <v>49.7</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3886629</v>
      </c>
      <c r="BO18" s="444"/>
      <c r="BP18" s="444"/>
      <c r="BQ18" s="444"/>
      <c r="BR18" s="444"/>
      <c r="BS18" s="444"/>
      <c r="BT18" s="444"/>
      <c r="BU18" s="445"/>
      <c r="BV18" s="443">
        <v>3867853</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162</v>
      </c>
      <c r="C19" s="486"/>
      <c r="D19" s="486"/>
      <c r="E19" s="566"/>
      <c r="F19" s="566"/>
      <c r="G19" s="566"/>
      <c r="H19" s="566"/>
      <c r="I19" s="566"/>
      <c r="J19" s="566"/>
      <c r="K19" s="566"/>
      <c r="L19" s="574">
        <v>60</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5129409</v>
      </c>
      <c r="BO19" s="444"/>
      <c r="BP19" s="444"/>
      <c r="BQ19" s="444"/>
      <c r="BR19" s="444"/>
      <c r="BS19" s="444"/>
      <c r="BT19" s="444"/>
      <c r="BU19" s="445"/>
      <c r="BV19" s="443">
        <v>5279336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164</v>
      </c>
      <c r="C20" s="486"/>
      <c r="D20" s="486"/>
      <c r="E20" s="566"/>
      <c r="F20" s="566"/>
      <c r="G20" s="566"/>
      <c r="H20" s="566"/>
      <c r="I20" s="566"/>
      <c r="J20" s="566"/>
      <c r="K20" s="566"/>
      <c r="L20" s="574">
        <v>3566</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5846846</v>
      </c>
      <c r="BO22" s="407"/>
      <c r="BP22" s="407"/>
      <c r="BQ22" s="407"/>
      <c r="BR22" s="407"/>
      <c r="BS22" s="407"/>
      <c r="BT22" s="407"/>
      <c r="BU22" s="408"/>
      <c r="BV22" s="406">
        <v>6083811</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5818972</v>
      </c>
      <c r="BO23" s="444"/>
      <c r="BP23" s="444"/>
      <c r="BQ23" s="444"/>
      <c r="BR23" s="444"/>
      <c r="BS23" s="444"/>
      <c r="BT23" s="444"/>
      <c r="BU23" s="445"/>
      <c r="BV23" s="443">
        <v>6029473</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174</v>
      </c>
      <c r="F24" s="473"/>
      <c r="G24" s="473"/>
      <c r="H24" s="473"/>
      <c r="I24" s="473"/>
      <c r="J24" s="473"/>
      <c r="K24" s="474"/>
      <c r="L24" s="494">
        <v>1</v>
      </c>
      <c r="M24" s="495"/>
      <c r="N24" s="495"/>
      <c r="O24" s="495"/>
      <c r="P24" s="537"/>
      <c r="Q24" s="494">
        <v>7680</v>
      </c>
      <c r="R24" s="495"/>
      <c r="S24" s="495"/>
      <c r="T24" s="495"/>
      <c r="U24" s="495"/>
      <c r="V24" s="537"/>
      <c r="W24" s="589"/>
      <c r="X24" s="590"/>
      <c r="Y24" s="591"/>
      <c r="Z24" s="493" t="s">
        <v>175</v>
      </c>
      <c r="AA24" s="473"/>
      <c r="AB24" s="473"/>
      <c r="AC24" s="473"/>
      <c r="AD24" s="473"/>
      <c r="AE24" s="473"/>
      <c r="AF24" s="473"/>
      <c r="AG24" s="474"/>
      <c r="AH24" s="494">
        <v>100</v>
      </c>
      <c r="AI24" s="495"/>
      <c r="AJ24" s="495"/>
      <c r="AK24" s="495"/>
      <c r="AL24" s="537"/>
      <c r="AM24" s="494">
        <v>292800</v>
      </c>
      <c r="AN24" s="495"/>
      <c r="AO24" s="495"/>
      <c r="AP24" s="495"/>
      <c r="AQ24" s="495"/>
      <c r="AR24" s="537"/>
      <c r="AS24" s="494">
        <v>2928</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3859284</v>
      </c>
      <c r="BO24" s="444"/>
      <c r="BP24" s="444"/>
      <c r="BQ24" s="444"/>
      <c r="BR24" s="444"/>
      <c r="BS24" s="444"/>
      <c r="BT24" s="444"/>
      <c r="BU24" s="445"/>
      <c r="BV24" s="443">
        <v>3924315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177</v>
      </c>
      <c r="F25" s="473"/>
      <c r="G25" s="473"/>
      <c r="H25" s="473"/>
      <c r="I25" s="473"/>
      <c r="J25" s="473"/>
      <c r="K25" s="474"/>
      <c r="L25" s="494">
        <v>1</v>
      </c>
      <c r="M25" s="495"/>
      <c r="N25" s="495"/>
      <c r="O25" s="495"/>
      <c r="P25" s="537"/>
      <c r="Q25" s="494">
        <v>6090</v>
      </c>
      <c r="R25" s="495"/>
      <c r="S25" s="495"/>
      <c r="T25" s="495"/>
      <c r="U25" s="495"/>
      <c r="V25" s="537"/>
      <c r="W25" s="589"/>
      <c r="X25" s="590"/>
      <c r="Y25" s="591"/>
      <c r="Z25" s="493" t="s">
        <v>178</v>
      </c>
      <c r="AA25" s="473"/>
      <c r="AB25" s="473"/>
      <c r="AC25" s="473"/>
      <c r="AD25" s="473"/>
      <c r="AE25" s="473"/>
      <c r="AF25" s="473"/>
      <c r="AG25" s="474"/>
      <c r="AH25" s="494" t="s">
        <v>133</v>
      </c>
      <c r="AI25" s="495"/>
      <c r="AJ25" s="495"/>
      <c r="AK25" s="495"/>
      <c r="AL25" s="537"/>
      <c r="AM25" s="494" t="s">
        <v>179</v>
      </c>
      <c r="AN25" s="495"/>
      <c r="AO25" s="495"/>
      <c r="AP25" s="495"/>
      <c r="AQ25" s="495"/>
      <c r="AR25" s="537"/>
      <c r="AS25" s="494" t="s">
        <v>132</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108798</v>
      </c>
      <c r="BO25" s="407"/>
      <c r="BP25" s="407"/>
      <c r="BQ25" s="407"/>
      <c r="BR25" s="407"/>
      <c r="BS25" s="407"/>
      <c r="BT25" s="407"/>
      <c r="BU25" s="408"/>
      <c r="BV25" s="406">
        <v>102896</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181</v>
      </c>
      <c r="F26" s="473"/>
      <c r="G26" s="473"/>
      <c r="H26" s="473"/>
      <c r="I26" s="473"/>
      <c r="J26" s="473"/>
      <c r="K26" s="474"/>
      <c r="L26" s="494">
        <v>1</v>
      </c>
      <c r="M26" s="495"/>
      <c r="N26" s="495"/>
      <c r="O26" s="495"/>
      <c r="P26" s="537"/>
      <c r="Q26" s="494">
        <v>5610</v>
      </c>
      <c r="R26" s="495"/>
      <c r="S26" s="495"/>
      <c r="T26" s="495"/>
      <c r="U26" s="495"/>
      <c r="V26" s="537"/>
      <c r="W26" s="589"/>
      <c r="X26" s="590"/>
      <c r="Y26" s="591"/>
      <c r="Z26" s="493" t="s">
        <v>182</v>
      </c>
      <c r="AA26" s="595"/>
      <c r="AB26" s="595"/>
      <c r="AC26" s="595"/>
      <c r="AD26" s="595"/>
      <c r="AE26" s="595"/>
      <c r="AF26" s="595"/>
      <c r="AG26" s="596"/>
      <c r="AH26" s="494">
        <v>2</v>
      </c>
      <c r="AI26" s="495"/>
      <c r="AJ26" s="495"/>
      <c r="AK26" s="495"/>
      <c r="AL26" s="537"/>
      <c r="AM26" s="494" t="s">
        <v>183</v>
      </c>
      <c r="AN26" s="495"/>
      <c r="AO26" s="495"/>
      <c r="AP26" s="495"/>
      <c r="AQ26" s="495"/>
      <c r="AR26" s="537"/>
      <c r="AS26" s="494" t="s">
        <v>183</v>
      </c>
      <c r="AT26" s="495"/>
      <c r="AU26" s="495"/>
      <c r="AV26" s="495"/>
      <c r="AW26" s="495"/>
      <c r="AX26" s="496"/>
      <c r="AY26" s="446" t="s">
        <v>184</v>
      </c>
      <c r="AZ26" s="447"/>
      <c r="BA26" s="447"/>
      <c r="BB26" s="447"/>
      <c r="BC26" s="447"/>
      <c r="BD26" s="447"/>
      <c r="BE26" s="447"/>
      <c r="BF26" s="447"/>
      <c r="BG26" s="447"/>
      <c r="BH26" s="447"/>
      <c r="BI26" s="447"/>
      <c r="BJ26" s="447"/>
      <c r="BK26" s="447"/>
      <c r="BL26" s="447"/>
      <c r="BM26" s="448"/>
      <c r="BN26" s="443" t="s">
        <v>185</v>
      </c>
      <c r="BO26" s="444"/>
      <c r="BP26" s="444"/>
      <c r="BQ26" s="444"/>
      <c r="BR26" s="444"/>
      <c r="BS26" s="444"/>
      <c r="BT26" s="444"/>
      <c r="BU26" s="445"/>
      <c r="BV26" s="443" t="s">
        <v>186</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187</v>
      </c>
      <c r="F27" s="473"/>
      <c r="G27" s="473"/>
      <c r="H27" s="473"/>
      <c r="I27" s="473"/>
      <c r="J27" s="473"/>
      <c r="K27" s="474"/>
      <c r="L27" s="494">
        <v>1</v>
      </c>
      <c r="M27" s="495"/>
      <c r="N27" s="495"/>
      <c r="O27" s="495"/>
      <c r="P27" s="537"/>
      <c r="Q27" s="494">
        <v>2840</v>
      </c>
      <c r="R27" s="495"/>
      <c r="S27" s="495"/>
      <c r="T27" s="495"/>
      <c r="U27" s="495"/>
      <c r="V27" s="537"/>
      <c r="W27" s="589"/>
      <c r="X27" s="590"/>
      <c r="Y27" s="591"/>
      <c r="Z27" s="493" t="s">
        <v>188</v>
      </c>
      <c r="AA27" s="473"/>
      <c r="AB27" s="473"/>
      <c r="AC27" s="473"/>
      <c r="AD27" s="473"/>
      <c r="AE27" s="473"/>
      <c r="AF27" s="473"/>
      <c r="AG27" s="474"/>
      <c r="AH27" s="494">
        <v>2</v>
      </c>
      <c r="AI27" s="495"/>
      <c r="AJ27" s="495"/>
      <c r="AK27" s="495"/>
      <c r="AL27" s="537"/>
      <c r="AM27" s="494" t="s">
        <v>189</v>
      </c>
      <c r="AN27" s="495"/>
      <c r="AO27" s="495"/>
      <c r="AP27" s="495"/>
      <c r="AQ27" s="495"/>
      <c r="AR27" s="537"/>
      <c r="AS27" s="494" t="s">
        <v>190</v>
      </c>
      <c r="AT27" s="495"/>
      <c r="AU27" s="495"/>
      <c r="AV27" s="495"/>
      <c r="AW27" s="495"/>
      <c r="AX27" s="496"/>
      <c r="AY27" s="538" t="s">
        <v>191</v>
      </c>
      <c r="AZ27" s="539"/>
      <c r="BA27" s="539"/>
      <c r="BB27" s="539"/>
      <c r="BC27" s="539"/>
      <c r="BD27" s="539"/>
      <c r="BE27" s="539"/>
      <c r="BF27" s="539"/>
      <c r="BG27" s="539"/>
      <c r="BH27" s="539"/>
      <c r="BI27" s="539"/>
      <c r="BJ27" s="539"/>
      <c r="BK27" s="539"/>
      <c r="BL27" s="539"/>
      <c r="BM27" s="540"/>
      <c r="BN27" s="562" t="s">
        <v>179</v>
      </c>
      <c r="BO27" s="563"/>
      <c r="BP27" s="563"/>
      <c r="BQ27" s="563"/>
      <c r="BR27" s="563"/>
      <c r="BS27" s="563"/>
      <c r="BT27" s="563"/>
      <c r="BU27" s="564"/>
      <c r="BV27" s="562" t="s">
        <v>186</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192</v>
      </c>
      <c r="F28" s="473"/>
      <c r="G28" s="473"/>
      <c r="H28" s="473"/>
      <c r="I28" s="473"/>
      <c r="J28" s="473"/>
      <c r="K28" s="474"/>
      <c r="L28" s="494">
        <v>1</v>
      </c>
      <c r="M28" s="495"/>
      <c r="N28" s="495"/>
      <c r="O28" s="495"/>
      <c r="P28" s="537"/>
      <c r="Q28" s="494">
        <v>2410</v>
      </c>
      <c r="R28" s="495"/>
      <c r="S28" s="495"/>
      <c r="T28" s="495"/>
      <c r="U28" s="495"/>
      <c r="V28" s="537"/>
      <c r="W28" s="589"/>
      <c r="X28" s="590"/>
      <c r="Y28" s="591"/>
      <c r="Z28" s="493" t="s">
        <v>193</v>
      </c>
      <c r="AA28" s="473"/>
      <c r="AB28" s="473"/>
      <c r="AC28" s="473"/>
      <c r="AD28" s="473"/>
      <c r="AE28" s="473"/>
      <c r="AF28" s="473"/>
      <c r="AG28" s="474"/>
      <c r="AH28" s="494" t="s">
        <v>133</v>
      </c>
      <c r="AI28" s="495"/>
      <c r="AJ28" s="495"/>
      <c r="AK28" s="495"/>
      <c r="AL28" s="537"/>
      <c r="AM28" s="494" t="s">
        <v>132</v>
      </c>
      <c r="AN28" s="495"/>
      <c r="AO28" s="495"/>
      <c r="AP28" s="495"/>
      <c r="AQ28" s="495"/>
      <c r="AR28" s="537"/>
      <c r="AS28" s="494" t="s">
        <v>179</v>
      </c>
      <c r="AT28" s="495"/>
      <c r="AU28" s="495"/>
      <c r="AV28" s="495"/>
      <c r="AW28" s="495"/>
      <c r="AX28" s="496"/>
      <c r="AY28" s="597" t="s">
        <v>194</v>
      </c>
      <c r="AZ28" s="598"/>
      <c r="BA28" s="598"/>
      <c r="BB28" s="599"/>
      <c r="BC28" s="403" t="s">
        <v>50</v>
      </c>
      <c r="BD28" s="404"/>
      <c r="BE28" s="404"/>
      <c r="BF28" s="404"/>
      <c r="BG28" s="404"/>
      <c r="BH28" s="404"/>
      <c r="BI28" s="404"/>
      <c r="BJ28" s="404"/>
      <c r="BK28" s="404"/>
      <c r="BL28" s="404"/>
      <c r="BM28" s="405"/>
      <c r="BN28" s="406">
        <v>676463</v>
      </c>
      <c r="BO28" s="407"/>
      <c r="BP28" s="407"/>
      <c r="BQ28" s="407"/>
      <c r="BR28" s="407"/>
      <c r="BS28" s="407"/>
      <c r="BT28" s="407"/>
      <c r="BU28" s="408"/>
      <c r="BV28" s="406">
        <v>545383</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195</v>
      </c>
      <c r="F29" s="473"/>
      <c r="G29" s="473"/>
      <c r="H29" s="473"/>
      <c r="I29" s="473"/>
      <c r="J29" s="473"/>
      <c r="K29" s="474"/>
      <c r="L29" s="494">
        <v>12</v>
      </c>
      <c r="M29" s="495"/>
      <c r="N29" s="495"/>
      <c r="O29" s="495"/>
      <c r="P29" s="537"/>
      <c r="Q29" s="494">
        <v>2260</v>
      </c>
      <c r="R29" s="495"/>
      <c r="S29" s="495"/>
      <c r="T29" s="495"/>
      <c r="U29" s="495"/>
      <c r="V29" s="537"/>
      <c r="W29" s="592"/>
      <c r="X29" s="593"/>
      <c r="Y29" s="594"/>
      <c r="Z29" s="493" t="s">
        <v>196</v>
      </c>
      <c r="AA29" s="473"/>
      <c r="AB29" s="473"/>
      <c r="AC29" s="473"/>
      <c r="AD29" s="473"/>
      <c r="AE29" s="473"/>
      <c r="AF29" s="473"/>
      <c r="AG29" s="474"/>
      <c r="AH29" s="494">
        <v>102</v>
      </c>
      <c r="AI29" s="495"/>
      <c r="AJ29" s="495"/>
      <c r="AK29" s="495"/>
      <c r="AL29" s="537"/>
      <c r="AM29" s="494">
        <v>300348</v>
      </c>
      <c r="AN29" s="495"/>
      <c r="AO29" s="495"/>
      <c r="AP29" s="495"/>
      <c r="AQ29" s="495"/>
      <c r="AR29" s="537"/>
      <c r="AS29" s="494">
        <v>2945</v>
      </c>
      <c r="AT29" s="495"/>
      <c r="AU29" s="495"/>
      <c r="AV29" s="495"/>
      <c r="AW29" s="495"/>
      <c r="AX29" s="496"/>
      <c r="AY29" s="600"/>
      <c r="AZ29" s="601"/>
      <c r="BA29" s="601"/>
      <c r="BB29" s="602"/>
      <c r="BC29" s="477" t="s">
        <v>197</v>
      </c>
      <c r="BD29" s="478"/>
      <c r="BE29" s="478"/>
      <c r="BF29" s="478"/>
      <c r="BG29" s="478"/>
      <c r="BH29" s="478"/>
      <c r="BI29" s="478"/>
      <c r="BJ29" s="478"/>
      <c r="BK29" s="478"/>
      <c r="BL29" s="478"/>
      <c r="BM29" s="479"/>
      <c r="BN29" s="443">
        <v>789067</v>
      </c>
      <c r="BO29" s="444"/>
      <c r="BP29" s="444"/>
      <c r="BQ29" s="444"/>
      <c r="BR29" s="444"/>
      <c r="BS29" s="444"/>
      <c r="BT29" s="444"/>
      <c r="BU29" s="445"/>
      <c r="BV29" s="443">
        <v>788912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198</v>
      </c>
      <c r="X30" s="611"/>
      <c r="Y30" s="611"/>
      <c r="Z30" s="611"/>
      <c r="AA30" s="611"/>
      <c r="AB30" s="611"/>
      <c r="AC30" s="611"/>
      <c r="AD30" s="611"/>
      <c r="AE30" s="611"/>
      <c r="AF30" s="611"/>
      <c r="AG30" s="612"/>
      <c r="AH30" s="570">
        <v>93.8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1419810</v>
      </c>
      <c r="BO30" s="563"/>
      <c r="BP30" s="563"/>
      <c r="BQ30" s="563"/>
      <c r="BR30" s="563"/>
      <c r="BS30" s="563"/>
      <c r="BT30" s="563"/>
      <c r="BU30" s="564"/>
      <c r="BV30" s="562">
        <v>1223517</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199</v>
      </c>
      <c r="D32" s="606"/>
      <c r="E32" s="606"/>
      <c r="F32" s="606"/>
      <c r="G32" s="606"/>
      <c r="H32" s="606"/>
      <c r="I32" s="606"/>
      <c r="J32" s="606"/>
      <c r="K32" s="606"/>
      <c r="L32" s="606"/>
      <c r="M32" s="606"/>
      <c r="N32" s="606"/>
      <c r="O32" s="606"/>
      <c r="P32" s="606"/>
      <c r="Q32" s="606"/>
      <c r="R32" s="606"/>
      <c r="S32" s="606"/>
      <c r="U32" s="447" t="s">
        <v>200</v>
      </c>
      <c r="V32" s="447"/>
      <c r="W32" s="447"/>
      <c r="X32" s="447"/>
      <c r="Y32" s="447"/>
      <c r="Z32" s="447"/>
      <c r="AA32" s="447"/>
      <c r="AB32" s="447"/>
      <c r="AC32" s="447"/>
      <c r="AD32" s="447"/>
      <c r="AE32" s="447"/>
      <c r="AF32" s="447"/>
      <c r="AG32" s="447"/>
      <c r="AH32" s="447"/>
      <c r="AI32" s="447"/>
      <c r="AJ32" s="447"/>
      <c r="AK32" s="447"/>
      <c r="AM32" s="447" t="s">
        <v>201</v>
      </c>
      <c r="AN32" s="447"/>
      <c r="AO32" s="447"/>
      <c r="AP32" s="447"/>
      <c r="AQ32" s="447"/>
      <c r="AR32" s="447"/>
      <c r="AS32" s="447"/>
      <c r="AT32" s="447"/>
      <c r="AU32" s="447"/>
      <c r="AV32" s="447"/>
      <c r="AW32" s="447"/>
      <c r="AX32" s="447"/>
      <c r="AY32" s="447"/>
      <c r="AZ32" s="447"/>
      <c r="BA32" s="447"/>
      <c r="BB32" s="447"/>
      <c r="BC32" s="447"/>
      <c r="BE32" s="447" t="s">
        <v>202</v>
      </c>
      <c r="BF32" s="447"/>
      <c r="BG32" s="447"/>
      <c r="BH32" s="447"/>
      <c r="BI32" s="447"/>
      <c r="BJ32" s="447"/>
      <c r="BK32" s="447"/>
      <c r="BL32" s="447"/>
      <c r="BM32" s="447"/>
      <c r="BN32" s="447"/>
      <c r="BO32" s="447"/>
      <c r="BP32" s="447"/>
      <c r="BQ32" s="447"/>
      <c r="BR32" s="447"/>
      <c r="BS32" s="447"/>
      <c r="BT32" s="447"/>
      <c r="BU32" s="447"/>
      <c r="BW32" s="447" t="s">
        <v>203</v>
      </c>
      <c r="BX32" s="447"/>
      <c r="BY32" s="447"/>
      <c r="BZ32" s="447"/>
      <c r="CA32" s="447"/>
      <c r="CB32" s="447"/>
      <c r="CC32" s="447"/>
      <c r="CD32" s="447"/>
      <c r="CE32" s="447"/>
      <c r="CF32" s="447"/>
      <c r="CG32" s="447"/>
      <c r="CH32" s="447"/>
      <c r="CI32" s="447"/>
      <c r="CJ32" s="447"/>
      <c r="CK32" s="447"/>
      <c r="CL32" s="447"/>
      <c r="CM32" s="447"/>
      <c r="CO32" s="447" t="s">
        <v>204</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205</v>
      </c>
      <c r="D33" s="467"/>
      <c r="E33" s="432" t="s">
        <v>206</v>
      </c>
      <c r="F33" s="432"/>
      <c r="G33" s="432"/>
      <c r="H33" s="432"/>
      <c r="I33" s="432"/>
      <c r="J33" s="432"/>
      <c r="K33" s="432"/>
      <c r="L33" s="432"/>
      <c r="M33" s="432"/>
      <c r="N33" s="432"/>
      <c r="O33" s="432"/>
      <c r="P33" s="432"/>
      <c r="Q33" s="432"/>
      <c r="R33" s="432"/>
      <c r="S33" s="432"/>
      <c r="T33" s="206"/>
      <c r="U33" s="467" t="s">
        <v>207</v>
      </c>
      <c r="V33" s="467"/>
      <c r="W33" s="432" t="s">
        <v>208</v>
      </c>
      <c r="X33" s="432"/>
      <c r="Y33" s="432"/>
      <c r="Z33" s="432"/>
      <c r="AA33" s="432"/>
      <c r="AB33" s="432"/>
      <c r="AC33" s="432"/>
      <c r="AD33" s="432"/>
      <c r="AE33" s="432"/>
      <c r="AF33" s="432"/>
      <c r="AG33" s="432"/>
      <c r="AH33" s="432"/>
      <c r="AI33" s="432"/>
      <c r="AJ33" s="432"/>
      <c r="AK33" s="432"/>
      <c r="AL33" s="206"/>
      <c r="AM33" s="467" t="s">
        <v>207</v>
      </c>
      <c r="AN33" s="467"/>
      <c r="AO33" s="432" t="s">
        <v>208</v>
      </c>
      <c r="AP33" s="432"/>
      <c r="AQ33" s="432"/>
      <c r="AR33" s="432"/>
      <c r="AS33" s="432"/>
      <c r="AT33" s="432"/>
      <c r="AU33" s="432"/>
      <c r="AV33" s="432"/>
      <c r="AW33" s="432"/>
      <c r="AX33" s="432"/>
      <c r="AY33" s="432"/>
      <c r="AZ33" s="432"/>
      <c r="BA33" s="432"/>
      <c r="BB33" s="432"/>
      <c r="BC33" s="432"/>
      <c r="BD33" s="207"/>
      <c r="BE33" s="432" t="s">
        <v>209</v>
      </c>
      <c r="BF33" s="432"/>
      <c r="BG33" s="432" t="s">
        <v>210</v>
      </c>
      <c r="BH33" s="432"/>
      <c r="BI33" s="432"/>
      <c r="BJ33" s="432"/>
      <c r="BK33" s="432"/>
      <c r="BL33" s="432"/>
      <c r="BM33" s="432"/>
      <c r="BN33" s="432"/>
      <c r="BO33" s="432"/>
      <c r="BP33" s="432"/>
      <c r="BQ33" s="432"/>
      <c r="BR33" s="432"/>
      <c r="BS33" s="432"/>
      <c r="BT33" s="432"/>
      <c r="BU33" s="432"/>
      <c r="BV33" s="207"/>
      <c r="BW33" s="467" t="s">
        <v>209</v>
      </c>
      <c r="BX33" s="467"/>
      <c r="BY33" s="432" t="s">
        <v>211</v>
      </c>
      <c r="BZ33" s="432"/>
      <c r="CA33" s="432"/>
      <c r="CB33" s="432"/>
      <c r="CC33" s="432"/>
      <c r="CD33" s="432"/>
      <c r="CE33" s="432"/>
      <c r="CF33" s="432"/>
      <c r="CG33" s="432"/>
      <c r="CH33" s="432"/>
      <c r="CI33" s="432"/>
      <c r="CJ33" s="432"/>
      <c r="CK33" s="432"/>
      <c r="CL33" s="432"/>
      <c r="CM33" s="432"/>
      <c r="CN33" s="206"/>
      <c r="CO33" s="467" t="s">
        <v>205</v>
      </c>
      <c r="CP33" s="467"/>
      <c r="CQ33" s="432" t="s">
        <v>212</v>
      </c>
      <c r="CR33" s="432"/>
      <c r="CS33" s="432"/>
      <c r="CT33" s="432"/>
      <c r="CU33" s="432"/>
      <c r="CV33" s="432"/>
      <c r="CW33" s="432"/>
      <c r="CX33" s="432"/>
      <c r="CY33" s="432"/>
      <c r="CZ33" s="432"/>
      <c r="DA33" s="432"/>
      <c r="DB33" s="432"/>
      <c r="DC33" s="432"/>
      <c r="DD33" s="432"/>
      <c r="DE33" s="432"/>
      <c r="DF33" s="206"/>
      <c r="DG33" s="632" t="s">
        <v>213</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三戸町国民健康保険事業勘定特別会計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三戸町国民健康保険直診勘定三戸中央病院事業特別会計</v>
      </c>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IF('各会計、関係団体の財政状況及び健全化判断比率'!B32="","",'各会計、関係団体の財政状況及び健全化判断比率'!B32)</f>
        <v>三戸町営簡易水道事業特別会計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八戸地域広域市町村圏事務組合</v>
      </c>
      <c r="BZ34" s="634"/>
      <c r="CA34" s="634"/>
      <c r="CB34" s="634"/>
      <c r="CC34" s="634"/>
      <c r="CD34" s="634"/>
      <c r="CE34" s="634"/>
      <c r="CF34" s="634"/>
      <c r="CG34" s="634"/>
      <c r="CH34" s="634"/>
      <c r="CI34" s="634"/>
      <c r="CJ34" s="634"/>
      <c r="CK34" s="634"/>
      <c r="CL34" s="634"/>
      <c r="CM34" s="634"/>
      <c r="CN34" s="181"/>
      <c r="CO34" s="633">
        <f>IF(CQ34="","",MAX(C34:D43,U34:V43,AM34:AN43,BE34:BF43,BW34:BX43)+1)</f>
        <v>18</v>
      </c>
      <c r="CP34" s="633"/>
      <c r="CQ34" s="634" t="str">
        <f>IF('各会計、関係団体の財政状況及び健全化判断比率'!BS7="","",'各会計、関係団体の財政状況及び健全化判断比率'!BS7)</f>
        <v>株式会社SANNOWA</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三戸町立学校給食共同調理場特別会計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三戸町介護保険特別会計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8</v>
      </c>
      <c r="BF35" s="633"/>
      <c r="BG35" s="634" t="str">
        <f>IF('各会計、関係団体の財政状況及び健全化判断比率'!B33="","",'各会計、関係団体の財政状況及び健全化判断比率'!B33)</f>
        <v>三戸町下水道事業特別会計</v>
      </c>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三戸地区環境整備事務組合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三戸町後期高齢者医療特別会計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八戸圏域水道企業団</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田子高原広域事務組合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青森県市町村総合事務組合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青森県後期高齢者医療広域連合（一般会計）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青森県後期高齢者医療広域連合（後期高齢者医療特別会計）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青森県交通災害共済組合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17</v>
      </c>
      <c r="BX42" s="633"/>
      <c r="BY42" s="634" t="str">
        <f>IF('各会計、関係団体の財政状況及び健全化判断比率'!B76="","",'各会計、関係団体の財政状況及び健全化判断比率'!B76)</f>
        <v>青森県市町村職員退職手当組合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214</v>
      </c>
      <c r="E46" s="636" t="s">
        <v>215</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216</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217</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218</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219</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220</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221</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222</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xA9sjspOBkFGAIAk+1sLdC7c88j46GjtGfNQTTv08woQqSj8C+eSFPN6cv4cH2JIL/c7SpWJG1lwbnUcGUzl3Q==" saltValue="bx14U8PkAFQp/EsLLBtZj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223</v>
      </c>
      <c r="DI1" s="639"/>
      <c r="DJ1" s="639"/>
      <c r="DK1" s="639"/>
      <c r="DL1" s="639"/>
      <c r="DM1" s="639"/>
      <c r="DN1" s="640"/>
      <c r="DO1" s="214"/>
      <c r="DP1" s="638" t="s">
        <v>224</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229</v>
      </c>
      <c r="S4" s="642"/>
      <c r="T4" s="642"/>
      <c r="U4" s="642"/>
      <c r="V4" s="642"/>
      <c r="W4" s="642"/>
      <c r="X4" s="642"/>
      <c r="Y4" s="643"/>
      <c r="Z4" s="641" t="s">
        <v>230</v>
      </c>
      <c r="AA4" s="642"/>
      <c r="AB4" s="642"/>
      <c r="AC4" s="643"/>
      <c r="AD4" s="641" t="s">
        <v>231</v>
      </c>
      <c r="AE4" s="642"/>
      <c r="AF4" s="642"/>
      <c r="AG4" s="642"/>
      <c r="AH4" s="642"/>
      <c r="AI4" s="642"/>
      <c r="AJ4" s="642"/>
      <c r="AK4" s="643"/>
      <c r="AL4" s="641" t="s">
        <v>230</v>
      </c>
      <c r="AM4" s="642"/>
      <c r="AN4" s="642"/>
      <c r="AO4" s="643"/>
      <c r="AP4" s="644" t="s">
        <v>232</v>
      </c>
      <c r="AQ4" s="644"/>
      <c r="AR4" s="644"/>
      <c r="AS4" s="644"/>
      <c r="AT4" s="644"/>
      <c r="AU4" s="644"/>
      <c r="AV4" s="644"/>
      <c r="AW4" s="644"/>
      <c r="AX4" s="644"/>
      <c r="AY4" s="644"/>
      <c r="AZ4" s="644"/>
      <c r="BA4" s="644"/>
      <c r="BB4" s="644"/>
      <c r="BC4" s="644"/>
      <c r="BD4" s="644"/>
      <c r="BE4" s="644"/>
      <c r="BF4" s="644"/>
      <c r="BG4" s="644" t="s">
        <v>233</v>
      </c>
      <c r="BH4" s="644"/>
      <c r="BI4" s="644"/>
      <c r="BJ4" s="644"/>
      <c r="BK4" s="644"/>
      <c r="BL4" s="644"/>
      <c r="BM4" s="644"/>
      <c r="BN4" s="644"/>
      <c r="BO4" s="644" t="s">
        <v>230</v>
      </c>
      <c r="BP4" s="644"/>
      <c r="BQ4" s="644"/>
      <c r="BR4" s="644"/>
      <c r="BS4" s="644" t="s">
        <v>234</v>
      </c>
      <c r="BT4" s="644"/>
      <c r="BU4" s="644"/>
      <c r="BV4" s="644"/>
      <c r="BW4" s="644"/>
      <c r="BX4" s="644"/>
      <c r="BY4" s="644"/>
      <c r="BZ4" s="644"/>
      <c r="CA4" s="644"/>
      <c r="CB4" s="644"/>
      <c r="CD4" s="641" t="s">
        <v>235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236</v>
      </c>
      <c r="C5" s="646"/>
      <c r="D5" s="646"/>
      <c r="E5" s="646"/>
      <c r="F5" s="646"/>
      <c r="G5" s="646"/>
      <c r="H5" s="646"/>
      <c r="I5" s="646"/>
      <c r="J5" s="646"/>
      <c r="K5" s="646"/>
      <c r="L5" s="646"/>
      <c r="M5" s="646"/>
      <c r="N5" s="646"/>
      <c r="O5" s="646"/>
      <c r="P5" s="646"/>
      <c r="Q5" s="647"/>
      <c r="R5" s="648">
        <v>888139</v>
      </c>
      <c r="S5" s="649"/>
      <c r="T5" s="649"/>
      <c r="U5" s="649"/>
      <c r="V5" s="649"/>
      <c r="W5" s="649"/>
      <c r="X5" s="649"/>
      <c r="Y5" s="650"/>
      <c r="Z5" s="651">
        <v>12</v>
      </c>
      <c r="AA5" s="651"/>
      <c r="AB5" s="651"/>
      <c r="AC5" s="651"/>
      <c r="AD5" s="652">
        <v>888139</v>
      </c>
      <c r="AE5" s="652"/>
      <c r="AF5" s="652"/>
      <c r="AG5" s="652"/>
      <c r="AH5" s="652"/>
      <c r="AI5" s="652"/>
      <c r="AJ5" s="652"/>
      <c r="AK5" s="652"/>
      <c r="AL5" s="653">
        <v>21.2</v>
      </c>
      <c r="AM5" s="654"/>
      <c r="AN5" s="654"/>
      <c r="AO5" s="655"/>
      <c r="AP5" s="645" t="s">
        <v>237</v>
      </c>
      <c r="AQ5" s="646"/>
      <c r="AR5" s="646"/>
      <c r="AS5" s="646"/>
      <c r="AT5" s="646"/>
      <c r="AU5" s="646"/>
      <c r="AV5" s="646"/>
      <c r="AW5" s="646"/>
      <c r="AX5" s="646"/>
      <c r="AY5" s="646"/>
      <c r="AZ5" s="646"/>
      <c r="BA5" s="646"/>
      <c r="BB5" s="646"/>
      <c r="BC5" s="646"/>
      <c r="BD5" s="646"/>
      <c r="BE5" s="646"/>
      <c r="BF5" s="647"/>
      <c r="BG5" s="659">
        <v>888139</v>
      </c>
      <c r="BH5" s="660"/>
      <c r="BI5" s="660"/>
      <c r="BJ5" s="660"/>
      <c r="BK5" s="660"/>
      <c r="BL5" s="660"/>
      <c r="BM5" s="660"/>
      <c r="BN5" s="661"/>
      <c r="BO5" s="662">
        <v>100</v>
      </c>
      <c r="BP5" s="662"/>
      <c r="BQ5" s="662"/>
      <c r="BR5" s="662"/>
      <c r="BS5" s="663" t="s">
        <v>238</v>
      </c>
      <c r="BT5" s="663"/>
      <c r="BU5" s="663"/>
      <c r="BV5" s="663"/>
      <c r="BW5" s="663"/>
      <c r="BX5" s="663"/>
      <c r="BY5" s="663"/>
      <c r="BZ5" s="663"/>
      <c r="CA5" s="663"/>
      <c r="CB5" s="667"/>
      <c r="CD5" s="641" t="s">
        <v>232</v>
      </c>
      <c r="CE5" s="642"/>
      <c r="CF5" s="642"/>
      <c r="CG5" s="642"/>
      <c r="CH5" s="642"/>
      <c r="CI5" s="642"/>
      <c r="CJ5" s="642"/>
      <c r="CK5" s="642"/>
      <c r="CL5" s="642"/>
      <c r="CM5" s="642"/>
      <c r="CN5" s="642"/>
      <c r="CO5" s="642"/>
      <c r="CP5" s="642"/>
      <c r="CQ5" s="643"/>
      <c r="CR5" s="641" t="s">
        <v>239</v>
      </c>
      <c r="CS5" s="642"/>
      <c r="CT5" s="642"/>
      <c r="CU5" s="642"/>
      <c r="CV5" s="642"/>
      <c r="CW5" s="642"/>
      <c r="CX5" s="642"/>
      <c r="CY5" s="643"/>
      <c r="CZ5" s="641" t="s">
        <v>230</v>
      </c>
      <c r="DA5" s="642"/>
      <c r="DB5" s="642"/>
      <c r="DC5" s="643"/>
      <c r="DD5" s="641" t="s">
        <v>240</v>
      </c>
      <c r="DE5" s="642"/>
      <c r="DF5" s="642"/>
      <c r="DG5" s="642"/>
      <c r="DH5" s="642"/>
      <c r="DI5" s="642"/>
      <c r="DJ5" s="642"/>
      <c r="DK5" s="642"/>
      <c r="DL5" s="642"/>
      <c r="DM5" s="642"/>
      <c r="DN5" s="642"/>
      <c r="DO5" s="642"/>
      <c r="DP5" s="643"/>
      <c r="DQ5" s="641" t="s">
        <v>241</v>
      </c>
      <c r="DR5" s="642"/>
      <c r="DS5" s="642"/>
      <c r="DT5" s="642"/>
      <c r="DU5" s="642"/>
      <c r="DV5" s="642"/>
      <c r="DW5" s="642"/>
      <c r="DX5" s="642"/>
      <c r="DY5" s="642"/>
      <c r="DZ5" s="642"/>
      <c r="EA5" s="642"/>
      <c r="EB5" s="642"/>
      <c r="EC5" s="643"/>
    </row>
    <row r="6" spans="2:143" ht="11.25" customHeight="1" x14ac:dyDescent="0.15">
      <c r="B6" s="656" t="s">
        <v>242</v>
      </c>
      <c r="C6" s="657"/>
      <c r="D6" s="657"/>
      <c r="E6" s="657"/>
      <c r="F6" s="657"/>
      <c r="G6" s="657"/>
      <c r="H6" s="657"/>
      <c r="I6" s="657"/>
      <c r="J6" s="657"/>
      <c r="K6" s="657"/>
      <c r="L6" s="657"/>
      <c r="M6" s="657"/>
      <c r="N6" s="657"/>
      <c r="O6" s="657"/>
      <c r="P6" s="657"/>
      <c r="Q6" s="658"/>
      <c r="R6" s="659">
        <v>91493</v>
      </c>
      <c r="S6" s="660"/>
      <c r="T6" s="660"/>
      <c r="U6" s="660"/>
      <c r="V6" s="660"/>
      <c r="W6" s="660"/>
      <c r="X6" s="660"/>
      <c r="Y6" s="661"/>
      <c r="Z6" s="662">
        <v>1.2</v>
      </c>
      <c r="AA6" s="662"/>
      <c r="AB6" s="662"/>
      <c r="AC6" s="662"/>
      <c r="AD6" s="663">
        <v>91493</v>
      </c>
      <c r="AE6" s="663"/>
      <c r="AF6" s="663"/>
      <c r="AG6" s="663"/>
      <c r="AH6" s="663"/>
      <c r="AI6" s="663"/>
      <c r="AJ6" s="663"/>
      <c r="AK6" s="663"/>
      <c r="AL6" s="664">
        <v>2.2000000000000002</v>
      </c>
      <c r="AM6" s="665"/>
      <c r="AN6" s="665"/>
      <c r="AO6" s="666"/>
      <c r="AP6" s="656" t="s">
        <v>243</v>
      </c>
      <c r="AQ6" s="657"/>
      <c r="AR6" s="657"/>
      <c r="AS6" s="657"/>
      <c r="AT6" s="657"/>
      <c r="AU6" s="657"/>
      <c r="AV6" s="657"/>
      <c r="AW6" s="657"/>
      <c r="AX6" s="657"/>
      <c r="AY6" s="657"/>
      <c r="AZ6" s="657"/>
      <c r="BA6" s="657"/>
      <c r="BB6" s="657"/>
      <c r="BC6" s="657"/>
      <c r="BD6" s="657"/>
      <c r="BE6" s="657"/>
      <c r="BF6" s="658"/>
      <c r="BG6" s="659">
        <v>888139</v>
      </c>
      <c r="BH6" s="660"/>
      <c r="BI6" s="660"/>
      <c r="BJ6" s="660"/>
      <c r="BK6" s="660"/>
      <c r="BL6" s="660"/>
      <c r="BM6" s="660"/>
      <c r="BN6" s="661"/>
      <c r="BO6" s="662">
        <v>100</v>
      </c>
      <c r="BP6" s="662"/>
      <c r="BQ6" s="662"/>
      <c r="BR6" s="662"/>
      <c r="BS6" s="663" t="s">
        <v>133</v>
      </c>
      <c r="BT6" s="663"/>
      <c r="BU6" s="663"/>
      <c r="BV6" s="663"/>
      <c r="BW6" s="663"/>
      <c r="BX6" s="663"/>
      <c r="BY6" s="663"/>
      <c r="BZ6" s="663"/>
      <c r="CA6" s="663"/>
      <c r="CB6" s="667"/>
      <c r="CD6" s="645" t="s">
        <v>244</v>
      </c>
      <c r="CE6" s="646"/>
      <c r="CF6" s="646"/>
      <c r="CG6" s="646"/>
      <c r="CH6" s="646"/>
      <c r="CI6" s="646"/>
      <c r="CJ6" s="646"/>
      <c r="CK6" s="646"/>
      <c r="CL6" s="646"/>
      <c r="CM6" s="646"/>
      <c r="CN6" s="646"/>
      <c r="CO6" s="646"/>
      <c r="CP6" s="646"/>
      <c r="CQ6" s="647"/>
      <c r="CR6" s="659">
        <v>96312</v>
      </c>
      <c r="CS6" s="660"/>
      <c r="CT6" s="660"/>
      <c r="CU6" s="660"/>
      <c r="CV6" s="660"/>
      <c r="CW6" s="660"/>
      <c r="CX6" s="660"/>
      <c r="CY6" s="661"/>
      <c r="CZ6" s="653">
        <v>1.4</v>
      </c>
      <c r="DA6" s="654"/>
      <c r="DB6" s="654"/>
      <c r="DC6" s="670"/>
      <c r="DD6" s="668" t="s">
        <v>133</v>
      </c>
      <c r="DE6" s="660"/>
      <c r="DF6" s="660"/>
      <c r="DG6" s="660"/>
      <c r="DH6" s="660"/>
      <c r="DI6" s="660"/>
      <c r="DJ6" s="660"/>
      <c r="DK6" s="660"/>
      <c r="DL6" s="660"/>
      <c r="DM6" s="660"/>
      <c r="DN6" s="660"/>
      <c r="DO6" s="660"/>
      <c r="DP6" s="661"/>
      <c r="DQ6" s="668">
        <v>93793</v>
      </c>
      <c r="DR6" s="660"/>
      <c r="DS6" s="660"/>
      <c r="DT6" s="660"/>
      <c r="DU6" s="660"/>
      <c r="DV6" s="660"/>
      <c r="DW6" s="660"/>
      <c r="DX6" s="660"/>
      <c r="DY6" s="660"/>
      <c r="DZ6" s="660"/>
      <c r="EA6" s="660"/>
      <c r="EB6" s="660"/>
      <c r="EC6" s="669"/>
    </row>
    <row r="7" spans="2:143" ht="11.25" customHeight="1" x14ac:dyDescent="0.15">
      <c r="B7" s="656" t="s">
        <v>245</v>
      </c>
      <c r="C7" s="657"/>
      <c r="D7" s="657"/>
      <c r="E7" s="657"/>
      <c r="F7" s="657"/>
      <c r="G7" s="657"/>
      <c r="H7" s="657"/>
      <c r="I7" s="657"/>
      <c r="J7" s="657"/>
      <c r="K7" s="657"/>
      <c r="L7" s="657"/>
      <c r="M7" s="657"/>
      <c r="N7" s="657"/>
      <c r="O7" s="657"/>
      <c r="P7" s="657"/>
      <c r="Q7" s="658"/>
      <c r="R7" s="659">
        <v>314</v>
      </c>
      <c r="S7" s="660"/>
      <c r="T7" s="660"/>
      <c r="U7" s="660"/>
      <c r="V7" s="660"/>
      <c r="W7" s="660"/>
      <c r="X7" s="660"/>
      <c r="Y7" s="661"/>
      <c r="Z7" s="662">
        <v>0</v>
      </c>
      <c r="AA7" s="662"/>
      <c r="AB7" s="662"/>
      <c r="AC7" s="662"/>
      <c r="AD7" s="663">
        <v>314</v>
      </c>
      <c r="AE7" s="663"/>
      <c r="AF7" s="663"/>
      <c r="AG7" s="663"/>
      <c r="AH7" s="663"/>
      <c r="AI7" s="663"/>
      <c r="AJ7" s="663"/>
      <c r="AK7" s="663"/>
      <c r="AL7" s="664">
        <v>0</v>
      </c>
      <c r="AM7" s="665"/>
      <c r="AN7" s="665"/>
      <c r="AO7" s="666"/>
      <c r="AP7" s="656" t="s">
        <v>246</v>
      </c>
      <c r="AQ7" s="657"/>
      <c r="AR7" s="657"/>
      <c r="AS7" s="657"/>
      <c r="AT7" s="657"/>
      <c r="AU7" s="657"/>
      <c r="AV7" s="657"/>
      <c r="AW7" s="657"/>
      <c r="AX7" s="657"/>
      <c r="AY7" s="657"/>
      <c r="AZ7" s="657"/>
      <c r="BA7" s="657"/>
      <c r="BB7" s="657"/>
      <c r="BC7" s="657"/>
      <c r="BD7" s="657"/>
      <c r="BE7" s="657"/>
      <c r="BF7" s="658"/>
      <c r="BG7" s="659">
        <v>329508</v>
      </c>
      <c r="BH7" s="660"/>
      <c r="BI7" s="660"/>
      <c r="BJ7" s="660"/>
      <c r="BK7" s="660"/>
      <c r="BL7" s="660"/>
      <c r="BM7" s="660"/>
      <c r="BN7" s="661"/>
      <c r="BO7" s="662">
        <v>37.1</v>
      </c>
      <c r="BP7" s="662"/>
      <c r="BQ7" s="662"/>
      <c r="BR7" s="662"/>
      <c r="BS7" s="663" t="s">
        <v>133</v>
      </c>
      <c r="BT7" s="663"/>
      <c r="BU7" s="663"/>
      <c r="BV7" s="663"/>
      <c r="BW7" s="663"/>
      <c r="BX7" s="663"/>
      <c r="BY7" s="663"/>
      <c r="BZ7" s="663"/>
      <c r="CA7" s="663"/>
      <c r="CB7" s="667"/>
      <c r="CD7" s="656" t="s">
        <v>247</v>
      </c>
      <c r="CE7" s="657"/>
      <c r="CF7" s="657"/>
      <c r="CG7" s="657"/>
      <c r="CH7" s="657"/>
      <c r="CI7" s="657"/>
      <c r="CJ7" s="657"/>
      <c r="CK7" s="657"/>
      <c r="CL7" s="657"/>
      <c r="CM7" s="657"/>
      <c r="CN7" s="657"/>
      <c r="CO7" s="657"/>
      <c r="CP7" s="657"/>
      <c r="CQ7" s="658"/>
      <c r="CR7" s="659">
        <v>1073348</v>
      </c>
      <c r="CS7" s="660"/>
      <c r="CT7" s="660"/>
      <c r="CU7" s="660"/>
      <c r="CV7" s="660"/>
      <c r="CW7" s="660"/>
      <c r="CX7" s="660"/>
      <c r="CY7" s="661"/>
      <c r="CZ7" s="662">
        <v>15.1</v>
      </c>
      <c r="DA7" s="662"/>
      <c r="DB7" s="662"/>
      <c r="DC7" s="662"/>
      <c r="DD7" s="668">
        <v>1469</v>
      </c>
      <c r="DE7" s="660"/>
      <c r="DF7" s="660"/>
      <c r="DG7" s="660"/>
      <c r="DH7" s="660"/>
      <c r="DI7" s="660"/>
      <c r="DJ7" s="660"/>
      <c r="DK7" s="660"/>
      <c r="DL7" s="660"/>
      <c r="DM7" s="660"/>
      <c r="DN7" s="660"/>
      <c r="DO7" s="660"/>
      <c r="DP7" s="661"/>
      <c r="DQ7" s="668">
        <v>685270</v>
      </c>
      <c r="DR7" s="660"/>
      <c r="DS7" s="660"/>
      <c r="DT7" s="660"/>
      <c r="DU7" s="660"/>
      <c r="DV7" s="660"/>
      <c r="DW7" s="660"/>
      <c r="DX7" s="660"/>
      <c r="DY7" s="660"/>
      <c r="DZ7" s="660"/>
      <c r="EA7" s="660"/>
      <c r="EB7" s="660"/>
      <c r="EC7" s="669"/>
    </row>
    <row r="8" spans="2:143" ht="11.25" customHeight="1" x14ac:dyDescent="0.15">
      <c r="B8" s="656" t="s">
        <v>248</v>
      </c>
      <c r="C8" s="657"/>
      <c r="D8" s="657"/>
      <c r="E8" s="657"/>
      <c r="F8" s="657"/>
      <c r="G8" s="657"/>
      <c r="H8" s="657"/>
      <c r="I8" s="657"/>
      <c r="J8" s="657"/>
      <c r="K8" s="657"/>
      <c r="L8" s="657"/>
      <c r="M8" s="657"/>
      <c r="N8" s="657"/>
      <c r="O8" s="657"/>
      <c r="P8" s="657"/>
      <c r="Q8" s="658"/>
      <c r="R8" s="659">
        <v>1791</v>
      </c>
      <c r="S8" s="660"/>
      <c r="T8" s="660"/>
      <c r="U8" s="660"/>
      <c r="V8" s="660"/>
      <c r="W8" s="660"/>
      <c r="X8" s="660"/>
      <c r="Y8" s="661"/>
      <c r="Z8" s="662">
        <v>0</v>
      </c>
      <c r="AA8" s="662"/>
      <c r="AB8" s="662"/>
      <c r="AC8" s="662"/>
      <c r="AD8" s="663">
        <v>1791</v>
      </c>
      <c r="AE8" s="663"/>
      <c r="AF8" s="663"/>
      <c r="AG8" s="663"/>
      <c r="AH8" s="663"/>
      <c r="AI8" s="663"/>
      <c r="AJ8" s="663"/>
      <c r="AK8" s="663"/>
      <c r="AL8" s="664">
        <v>0</v>
      </c>
      <c r="AM8" s="665"/>
      <c r="AN8" s="665"/>
      <c r="AO8" s="666"/>
      <c r="AP8" s="656" t="s">
        <v>249</v>
      </c>
      <c r="AQ8" s="657"/>
      <c r="AR8" s="657"/>
      <c r="AS8" s="657"/>
      <c r="AT8" s="657"/>
      <c r="AU8" s="657"/>
      <c r="AV8" s="657"/>
      <c r="AW8" s="657"/>
      <c r="AX8" s="657"/>
      <c r="AY8" s="657"/>
      <c r="AZ8" s="657"/>
      <c r="BA8" s="657"/>
      <c r="BB8" s="657"/>
      <c r="BC8" s="657"/>
      <c r="BD8" s="657"/>
      <c r="BE8" s="657"/>
      <c r="BF8" s="658"/>
      <c r="BG8" s="659">
        <v>15051</v>
      </c>
      <c r="BH8" s="660"/>
      <c r="BI8" s="660"/>
      <c r="BJ8" s="660"/>
      <c r="BK8" s="660"/>
      <c r="BL8" s="660"/>
      <c r="BM8" s="660"/>
      <c r="BN8" s="661"/>
      <c r="BO8" s="662">
        <v>1.7</v>
      </c>
      <c r="BP8" s="662"/>
      <c r="BQ8" s="662"/>
      <c r="BR8" s="662"/>
      <c r="BS8" s="663" t="s">
        <v>238</v>
      </c>
      <c r="BT8" s="663"/>
      <c r="BU8" s="663"/>
      <c r="BV8" s="663"/>
      <c r="BW8" s="663"/>
      <c r="BX8" s="663"/>
      <c r="BY8" s="663"/>
      <c r="BZ8" s="663"/>
      <c r="CA8" s="663"/>
      <c r="CB8" s="667"/>
      <c r="CD8" s="656" t="s">
        <v>250</v>
      </c>
      <c r="CE8" s="657"/>
      <c r="CF8" s="657"/>
      <c r="CG8" s="657"/>
      <c r="CH8" s="657"/>
      <c r="CI8" s="657"/>
      <c r="CJ8" s="657"/>
      <c r="CK8" s="657"/>
      <c r="CL8" s="657"/>
      <c r="CM8" s="657"/>
      <c r="CN8" s="657"/>
      <c r="CO8" s="657"/>
      <c r="CP8" s="657"/>
      <c r="CQ8" s="658"/>
      <c r="CR8" s="659">
        <v>1693601</v>
      </c>
      <c r="CS8" s="660"/>
      <c r="CT8" s="660"/>
      <c r="CU8" s="660"/>
      <c r="CV8" s="660"/>
      <c r="CW8" s="660"/>
      <c r="CX8" s="660"/>
      <c r="CY8" s="661"/>
      <c r="CZ8" s="662">
        <v>23.9</v>
      </c>
      <c r="DA8" s="662"/>
      <c r="DB8" s="662"/>
      <c r="DC8" s="662"/>
      <c r="DD8" s="668">
        <v>4641</v>
      </c>
      <c r="DE8" s="660"/>
      <c r="DF8" s="660"/>
      <c r="DG8" s="660"/>
      <c r="DH8" s="660"/>
      <c r="DI8" s="660"/>
      <c r="DJ8" s="660"/>
      <c r="DK8" s="660"/>
      <c r="DL8" s="660"/>
      <c r="DM8" s="660"/>
      <c r="DN8" s="660"/>
      <c r="DO8" s="660"/>
      <c r="DP8" s="661"/>
      <c r="DQ8" s="668">
        <v>815470</v>
      </c>
      <c r="DR8" s="660"/>
      <c r="DS8" s="660"/>
      <c r="DT8" s="660"/>
      <c r="DU8" s="660"/>
      <c r="DV8" s="660"/>
      <c r="DW8" s="660"/>
      <c r="DX8" s="660"/>
      <c r="DY8" s="660"/>
      <c r="DZ8" s="660"/>
      <c r="EA8" s="660"/>
      <c r="EB8" s="660"/>
      <c r="EC8" s="669"/>
    </row>
    <row r="9" spans="2:143" ht="11.25" customHeight="1" x14ac:dyDescent="0.15">
      <c r="B9" s="656" t="s">
        <v>251</v>
      </c>
      <c r="C9" s="657"/>
      <c r="D9" s="657"/>
      <c r="E9" s="657"/>
      <c r="F9" s="657"/>
      <c r="G9" s="657"/>
      <c r="H9" s="657"/>
      <c r="I9" s="657"/>
      <c r="J9" s="657"/>
      <c r="K9" s="657"/>
      <c r="L9" s="657"/>
      <c r="M9" s="657"/>
      <c r="N9" s="657"/>
      <c r="O9" s="657"/>
      <c r="P9" s="657"/>
      <c r="Q9" s="658"/>
      <c r="R9" s="659">
        <v>1199</v>
      </c>
      <c r="S9" s="660"/>
      <c r="T9" s="660"/>
      <c r="U9" s="660"/>
      <c r="V9" s="660"/>
      <c r="W9" s="660"/>
      <c r="X9" s="660"/>
      <c r="Y9" s="661"/>
      <c r="Z9" s="662">
        <v>0</v>
      </c>
      <c r="AA9" s="662"/>
      <c r="AB9" s="662"/>
      <c r="AC9" s="662"/>
      <c r="AD9" s="663">
        <v>1199</v>
      </c>
      <c r="AE9" s="663"/>
      <c r="AF9" s="663"/>
      <c r="AG9" s="663"/>
      <c r="AH9" s="663"/>
      <c r="AI9" s="663"/>
      <c r="AJ9" s="663"/>
      <c r="AK9" s="663"/>
      <c r="AL9" s="664">
        <v>0</v>
      </c>
      <c r="AM9" s="665"/>
      <c r="AN9" s="665"/>
      <c r="AO9" s="666"/>
      <c r="AP9" s="656" t="s">
        <v>252</v>
      </c>
      <c r="AQ9" s="657"/>
      <c r="AR9" s="657"/>
      <c r="AS9" s="657"/>
      <c r="AT9" s="657"/>
      <c r="AU9" s="657"/>
      <c r="AV9" s="657"/>
      <c r="AW9" s="657"/>
      <c r="AX9" s="657"/>
      <c r="AY9" s="657"/>
      <c r="AZ9" s="657"/>
      <c r="BA9" s="657"/>
      <c r="BB9" s="657"/>
      <c r="BC9" s="657"/>
      <c r="BD9" s="657"/>
      <c r="BE9" s="657"/>
      <c r="BF9" s="658"/>
      <c r="BG9" s="659">
        <v>269583</v>
      </c>
      <c r="BH9" s="660"/>
      <c r="BI9" s="660"/>
      <c r="BJ9" s="660"/>
      <c r="BK9" s="660"/>
      <c r="BL9" s="660"/>
      <c r="BM9" s="660"/>
      <c r="BN9" s="661"/>
      <c r="BO9" s="662">
        <v>30.4</v>
      </c>
      <c r="BP9" s="662"/>
      <c r="BQ9" s="662"/>
      <c r="BR9" s="662"/>
      <c r="BS9" s="663" t="s">
        <v>133</v>
      </c>
      <c r="BT9" s="663"/>
      <c r="BU9" s="663"/>
      <c r="BV9" s="663"/>
      <c r="BW9" s="663"/>
      <c r="BX9" s="663"/>
      <c r="BY9" s="663"/>
      <c r="BZ9" s="663"/>
      <c r="CA9" s="663"/>
      <c r="CB9" s="667"/>
      <c r="CD9" s="656" t="s">
        <v>253</v>
      </c>
      <c r="CE9" s="657"/>
      <c r="CF9" s="657"/>
      <c r="CG9" s="657"/>
      <c r="CH9" s="657"/>
      <c r="CI9" s="657"/>
      <c r="CJ9" s="657"/>
      <c r="CK9" s="657"/>
      <c r="CL9" s="657"/>
      <c r="CM9" s="657"/>
      <c r="CN9" s="657"/>
      <c r="CO9" s="657"/>
      <c r="CP9" s="657"/>
      <c r="CQ9" s="658"/>
      <c r="CR9" s="659">
        <v>1194452</v>
      </c>
      <c r="CS9" s="660"/>
      <c r="CT9" s="660"/>
      <c r="CU9" s="660"/>
      <c r="CV9" s="660"/>
      <c r="CW9" s="660"/>
      <c r="CX9" s="660"/>
      <c r="CY9" s="661"/>
      <c r="CZ9" s="662">
        <v>16.8</v>
      </c>
      <c r="DA9" s="662"/>
      <c r="DB9" s="662"/>
      <c r="DC9" s="662"/>
      <c r="DD9" s="668">
        <v>4023</v>
      </c>
      <c r="DE9" s="660"/>
      <c r="DF9" s="660"/>
      <c r="DG9" s="660"/>
      <c r="DH9" s="660"/>
      <c r="DI9" s="660"/>
      <c r="DJ9" s="660"/>
      <c r="DK9" s="660"/>
      <c r="DL9" s="660"/>
      <c r="DM9" s="660"/>
      <c r="DN9" s="660"/>
      <c r="DO9" s="660"/>
      <c r="DP9" s="661"/>
      <c r="DQ9" s="668">
        <v>1016986</v>
      </c>
      <c r="DR9" s="660"/>
      <c r="DS9" s="660"/>
      <c r="DT9" s="660"/>
      <c r="DU9" s="660"/>
      <c r="DV9" s="660"/>
      <c r="DW9" s="660"/>
      <c r="DX9" s="660"/>
      <c r="DY9" s="660"/>
      <c r="DZ9" s="660"/>
      <c r="EA9" s="660"/>
      <c r="EB9" s="660"/>
      <c r="EC9" s="669"/>
    </row>
    <row r="10" spans="2:143" ht="11.25" customHeight="1" x14ac:dyDescent="0.15">
      <c r="B10" s="656" t="s">
        <v>254</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255</v>
      </c>
      <c r="AA10" s="662"/>
      <c r="AB10" s="662"/>
      <c r="AC10" s="662"/>
      <c r="AD10" s="663" t="s">
        <v>133</v>
      </c>
      <c r="AE10" s="663"/>
      <c r="AF10" s="663"/>
      <c r="AG10" s="663"/>
      <c r="AH10" s="663"/>
      <c r="AI10" s="663"/>
      <c r="AJ10" s="663"/>
      <c r="AK10" s="663"/>
      <c r="AL10" s="664" t="s">
        <v>133</v>
      </c>
      <c r="AM10" s="665"/>
      <c r="AN10" s="665"/>
      <c r="AO10" s="666"/>
      <c r="AP10" s="656" t="s">
        <v>256</v>
      </c>
      <c r="AQ10" s="657"/>
      <c r="AR10" s="657"/>
      <c r="AS10" s="657"/>
      <c r="AT10" s="657"/>
      <c r="AU10" s="657"/>
      <c r="AV10" s="657"/>
      <c r="AW10" s="657"/>
      <c r="AX10" s="657"/>
      <c r="AY10" s="657"/>
      <c r="AZ10" s="657"/>
      <c r="BA10" s="657"/>
      <c r="BB10" s="657"/>
      <c r="BC10" s="657"/>
      <c r="BD10" s="657"/>
      <c r="BE10" s="657"/>
      <c r="BF10" s="658"/>
      <c r="BG10" s="659">
        <v>25548</v>
      </c>
      <c r="BH10" s="660"/>
      <c r="BI10" s="660"/>
      <c r="BJ10" s="660"/>
      <c r="BK10" s="660"/>
      <c r="BL10" s="660"/>
      <c r="BM10" s="660"/>
      <c r="BN10" s="661"/>
      <c r="BO10" s="662">
        <v>2.9</v>
      </c>
      <c r="BP10" s="662"/>
      <c r="BQ10" s="662"/>
      <c r="BR10" s="662"/>
      <c r="BS10" s="663" t="s">
        <v>133</v>
      </c>
      <c r="BT10" s="663"/>
      <c r="BU10" s="663"/>
      <c r="BV10" s="663"/>
      <c r="BW10" s="663"/>
      <c r="BX10" s="663"/>
      <c r="BY10" s="663"/>
      <c r="BZ10" s="663"/>
      <c r="CA10" s="663"/>
      <c r="CB10" s="667"/>
      <c r="CD10" s="656" t="s">
        <v>257</v>
      </c>
      <c r="CE10" s="657"/>
      <c r="CF10" s="657"/>
      <c r="CG10" s="657"/>
      <c r="CH10" s="657"/>
      <c r="CI10" s="657"/>
      <c r="CJ10" s="657"/>
      <c r="CK10" s="657"/>
      <c r="CL10" s="657"/>
      <c r="CM10" s="657"/>
      <c r="CN10" s="657"/>
      <c r="CO10" s="657"/>
      <c r="CP10" s="657"/>
      <c r="CQ10" s="658"/>
      <c r="CR10" s="659">
        <v>2053</v>
      </c>
      <c r="CS10" s="660"/>
      <c r="CT10" s="660"/>
      <c r="CU10" s="660"/>
      <c r="CV10" s="660"/>
      <c r="CW10" s="660"/>
      <c r="CX10" s="660"/>
      <c r="CY10" s="661"/>
      <c r="CZ10" s="662">
        <v>0</v>
      </c>
      <c r="DA10" s="662"/>
      <c r="DB10" s="662"/>
      <c r="DC10" s="662"/>
      <c r="DD10" s="668" t="s">
        <v>238</v>
      </c>
      <c r="DE10" s="660"/>
      <c r="DF10" s="660"/>
      <c r="DG10" s="660"/>
      <c r="DH10" s="660"/>
      <c r="DI10" s="660"/>
      <c r="DJ10" s="660"/>
      <c r="DK10" s="660"/>
      <c r="DL10" s="660"/>
      <c r="DM10" s="660"/>
      <c r="DN10" s="660"/>
      <c r="DO10" s="660"/>
      <c r="DP10" s="661"/>
      <c r="DQ10" s="668">
        <v>1799</v>
      </c>
      <c r="DR10" s="660"/>
      <c r="DS10" s="660"/>
      <c r="DT10" s="660"/>
      <c r="DU10" s="660"/>
      <c r="DV10" s="660"/>
      <c r="DW10" s="660"/>
      <c r="DX10" s="660"/>
      <c r="DY10" s="660"/>
      <c r="DZ10" s="660"/>
      <c r="EA10" s="660"/>
      <c r="EB10" s="660"/>
      <c r="EC10" s="669"/>
    </row>
    <row r="11" spans="2:143" ht="11.25" customHeight="1" x14ac:dyDescent="0.15">
      <c r="B11" s="656" t="s">
        <v>258</v>
      </c>
      <c r="C11" s="657"/>
      <c r="D11" s="657"/>
      <c r="E11" s="657"/>
      <c r="F11" s="657"/>
      <c r="G11" s="657"/>
      <c r="H11" s="657"/>
      <c r="I11" s="657"/>
      <c r="J11" s="657"/>
      <c r="K11" s="657"/>
      <c r="L11" s="657"/>
      <c r="M11" s="657"/>
      <c r="N11" s="657"/>
      <c r="O11" s="657"/>
      <c r="P11" s="657"/>
      <c r="Q11" s="658"/>
      <c r="R11" s="659">
        <v>223996</v>
      </c>
      <c r="S11" s="660"/>
      <c r="T11" s="660"/>
      <c r="U11" s="660"/>
      <c r="V11" s="660"/>
      <c r="W11" s="660"/>
      <c r="X11" s="660"/>
      <c r="Y11" s="661"/>
      <c r="Z11" s="664">
        <v>3</v>
      </c>
      <c r="AA11" s="665"/>
      <c r="AB11" s="665"/>
      <c r="AC11" s="671"/>
      <c r="AD11" s="668">
        <v>223996</v>
      </c>
      <c r="AE11" s="660"/>
      <c r="AF11" s="660"/>
      <c r="AG11" s="660"/>
      <c r="AH11" s="660"/>
      <c r="AI11" s="660"/>
      <c r="AJ11" s="660"/>
      <c r="AK11" s="661"/>
      <c r="AL11" s="664">
        <v>5.4</v>
      </c>
      <c r="AM11" s="665"/>
      <c r="AN11" s="665"/>
      <c r="AO11" s="666"/>
      <c r="AP11" s="656" t="s">
        <v>259</v>
      </c>
      <c r="AQ11" s="657"/>
      <c r="AR11" s="657"/>
      <c r="AS11" s="657"/>
      <c r="AT11" s="657"/>
      <c r="AU11" s="657"/>
      <c r="AV11" s="657"/>
      <c r="AW11" s="657"/>
      <c r="AX11" s="657"/>
      <c r="AY11" s="657"/>
      <c r="AZ11" s="657"/>
      <c r="BA11" s="657"/>
      <c r="BB11" s="657"/>
      <c r="BC11" s="657"/>
      <c r="BD11" s="657"/>
      <c r="BE11" s="657"/>
      <c r="BF11" s="658"/>
      <c r="BG11" s="659">
        <v>19326</v>
      </c>
      <c r="BH11" s="660"/>
      <c r="BI11" s="660"/>
      <c r="BJ11" s="660"/>
      <c r="BK11" s="660"/>
      <c r="BL11" s="660"/>
      <c r="BM11" s="660"/>
      <c r="BN11" s="661"/>
      <c r="BO11" s="662">
        <v>2.2000000000000002</v>
      </c>
      <c r="BP11" s="662"/>
      <c r="BQ11" s="662"/>
      <c r="BR11" s="662"/>
      <c r="BS11" s="663" t="s">
        <v>133</v>
      </c>
      <c r="BT11" s="663"/>
      <c r="BU11" s="663"/>
      <c r="BV11" s="663"/>
      <c r="BW11" s="663"/>
      <c r="BX11" s="663"/>
      <c r="BY11" s="663"/>
      <c r="BZ11" s="663"/>
      <c r="CA11" s="663"/>
      <c r="CB11" s="667"/>
      <c r="CD11" s="656" t="s">
        <v>260</v>
      </c>
      <c r="CE11" s="657"/>
      <c r="CF11" s="657"/>
      <c r="CG11" s="657"/>
      <c r="CH11" s="657"/>
      <c r="CI11" s="657"/>
      <c r="CJ11" s="657"/>
      <c r="CK11" s="657"/>
      <c r="CL11" s="657"/>
      <c r="CM11" s="657"/>
      <c r="CN11" s="657"/>
      <c r="CO11" s="657"/>
      <c r="CP11" s="657"/>
      <c r="CQ11" s="658"/>
      <c r="CR11" s="659">
        <v>372189</v>
      </c>
      <c r="CS11" s="660"/>
      <c r="CT11" s="660"/>
      <c r="CU11" s="660"/>
      <c r="CV11" s="660"/>
      <c r="CW11" s="660"/>
      <c r="CX11" s="660"/>
      <c r="CY11" s="661"/>
      <c r="CZ11" s="662">
        <v>5.2</v>
      </c>
      <c r="DA11" s="662"/>
      <c r="DB11" s="662"/>
      <c r="DC11" s="662"/>
      <c r="DD11" s="668">
        <v>71249</v>
      </c>
      <c r="DE11" s="660"/>
      <c r="DF11" s="660"/>
      <c r="DG11" s="660"/>
      <c r="DH11" s="660"/>
      <c r="DI11" s="660"/>
      <c r="DJ11" s="660"/>
      <c r="DK11" s="660"/>
      <c r="DL11" s="660"/>
      <c r="DM11" s="660"/>
      <c r="DN11" s="660"/>
      <c r="DO11" s="660"/>
      <c r="DP11" s="661"/>
      <c r="DQ11" s="668">
        <v>183626</v>
      </c>
      <c r="DR11" s="660"/>
      <c r="DS11" s="660"/>
      <c r="DT11" s="660"/>
      <c r="DU11" s="660"/>
      <c r="DV11" s="660"/>
      <c r="DW11" s="660"/>
      <c r="DX11" s="660"/>
      <c r="DY11" s="660"/>
      <c r="DZ11" s="660"/>
      <c r="EA11" s="660"/>
      <c r="EB11" s="660"/>
      <c r="EC11" s="669"/>
    </row>
    <row r="12" spans="2:143" ht="11.25" customHeight="1" x14ac:dyDescent="0.15">
      <c r="B12" s="656" t="s">
        <v>261</v>
      </c>
      <c r="C12" s="657"/>
      <c r="D12" s="657"/>
      <c r="E12" s="657"/>
      <c r="F12" s="657"/>
      <c r="G12" s="657"/>
      <c r="H12" s="657"/>
      <c r="I12" s="657"/>
      <c r="J12" s="657"/>
      <c r="K12" s="657"/>
      <c r="L12" s="657"/>
      <c r="M12" s="657"/>
      <c r="N12" s="657"/>
      <c r="O12" s="657"/>
      <c r="P12" s="657"/>
      <c r="Q12" s="658"/>
      <c r="R12" s="659" t="s">
        <v>238</v>
      </c>
      <c r="S12" s="660"/>
      <c r="T12" s="660"/>
      <c r="U12" s="660"/>
      <c r="V12" s="660"/>
      <c r="W12" s="660"/>
      <c r="X12" s="660"/>
      <c r="Y12" s="661"/>
      <c r="Z12" s="662" t="s">
        <v>238</v>
      </c>
      <c r="AA12" s="662"/>
      <c r="AB12" s="662"/>
      <c r="AC12" s="662"/>
      <c r="AD12" s="663" t="s">
        <v>255</v>
      </c>
      <c r="AE12" s="663"/>
      <c r="AF12" s="663"/>
      <c r="AG12" s="663"/>
      <c r="AH12" s="663"/>
      <c r="AI12" s="663"/>
      <c r="AJ12" s="663"/>
      <c r="AK12" s="663"/>
      <c r="AL12" s="664" t="s">
        <v>133</v>
      </c>
      <c r="AM12" s="665"/>
      <c r="AN12" s="665"/>
      <c r="AO12" s="666"/>
      <c r="AP12" s="656" t="s">
        <v>262</v>
      </c>
      <c r="AQ12" s="657"/>
      <c r="AR12" s="657"/>
      <c r="AS12" s="657"/>
      <c r="AT12" s="657"/>
      <c r="AU12" s="657"/>
      <c r="AV12" s="657"/>
      <c r="AW12" s="657"/>
      <c r="AX12" s="657"/>
      <c r="AY12" s="657"/>
      <c r="AZ12" s="657"/>
      <c r="BA12" s="657"/>
      <c r="BB12" s="657"/>
      <c r="BC12" s="657"/>
      <c r="BD12" s="657"/>
      <c r="BE12" s="657"/>
      <c r="BF12" s="658"/>
      <c r="BG12" s="659">
        <v>422406</v>
      </c>
      <c r="BH12" s="660"/>
      <c r="BI12" s="660"/>
      <c r="BJ12" s="660"/>
      <c r="BK12" s="660"/>
      <c r="BL12" s="660"/>
      <c r="BM12" s="660"/>
      <c r="BN12" s="661"/>
      <c r="BO12" s="662">
        <v>47.6</v>
      </c>
      <c r="BP12" s="662"/>
      <c r="BQ12" s="662"/>
      <c r="BR12" s="662"/>
      <c r="BS12" s="663" t="s">
        <v>238</v>
      </c>
      <c r="BT12" s="663"/>
      <c r="BU12" s="663"/>
      <c r="BV12" s="663"/>
      <c r="BW12" s="663"/>
      <c r="BX12" s="663"/>
      <c r="BY12" s="663"/>
      <c r="BZ12" s="663"/>
      <c r="CA12" s="663"/>
      <c r="CB12" s="667"/>
      <c r="CD12" s="656" t="s">
        <v>263</v>
      </c>
      <c r="CE12" s="657"/>
      <c r="CF12" s="657"/>
      <c r="CG12" s="657"/>
      <c r="CH12" s="657"/>
      <c r="CI12" s="657"/>
      <c r="CJ12" s="657"/>
      <c r="CK12" s="657"/>
      <c r="CL12" s="657"/>
      <c r="CM12" s="657"/>
      <c r="CN12" s="657"/>
      <c r="CO12" s="657"/>
      <c r="CP12" s="657"/>
      <c r="CQ12" s="658"/>
      <c r="CR12" s="659">
        <v>281163</v>
      </c>
      <c r="CS12" s="660"/>
      <c r="CT12" s="660"/>
      <c r="CU12" s="660"/>
      <c r="CV12" s="660"/>
      <c r="CW12" s="660"/>
      <c r="CX12" s="660"/>
      <c r="CY12" s="661"/>
      <c r="CZ12" s="662">
        <v>4</v>
      </c>
      <c r="DA12" s="662"/>
      <c r="DB12" s="662"/>
      <c r="DC12" s="662"/>
      <c r="DD12" s="668">
        <v>18310</v>
      </c>
      <c r="DE12" s="660"/>
      <c r="DF12" s="660"/>
      <c r="DG12" s="660"/>
      <c r="DH12" s="660"/>
      <c r="DI12" s="660"/>
      <c r="DJ12" s="660"/>
      <c r="DK12" s="660"/>
      <c r="DL12" s="660"/>
      <c r="DM12" s="660"/>
      <c r="DN12" s="660"/>
      <c r="DO12" s="660"/>
      <c r="DP12" s="661"/>
      <c r="DQ12" s="668">
        <v>174392</v>
      </c>
      <c r="DR12" s="660"/>
      <c r="DS12" s="660"/>
      <c r="DT12" s="660"/>
      <c r="DU12" s="660"/>
      <c r="DV12" s="660"/>
      <c r="DW12" s="660"/>
      <c r="DX12" s="660"/>
      <c r="DY12" s="660"/>
      <c r="DZ12" s="660"/>
      <c r="EA12" s="660"/>
      <c r="EB12" s="660"/>
      <c r="EC12" s="669"/>
    </row>
    <row r="13" spans="2:143" ht="11.25" customHeight="1" x14ac:dyDescent="0.15">
      <c r="B13" s="656" t="s">
        <v>264</v>
      </c>
      <c r="C13" s="657"/>
      <c r="D13" s="657"/>
      <c r="E13" s="657"/>
      <c r="F13" s="657"/>
      <c r="G13" s="657"/>
      <c r="H13" s="657"/>
      <c r="I13" s="657"/>
      <c r="J13" s="657"/>
      <c r="K13" s="657"/>
      <c r="L13" s="657"/>
      <c r="M13" s="657"/>
      <c r="N13" s="657"/>
      <c r="O13" s="657"/>
      <c r="P13" s="657"/>
      <c r="Q13" s="658"/>
      <c r="R13" s="659" t="s">
        <v>238</v>
      </c>
      <c r="S13" s="660"/>
      <c r="T13" s="660"/>
      <c r="U13" s="660"/>
      <c r="V13" s="660"/>
      <c r="W13" s="660"/>
      <c r="X13" s="660"/>
      <c r="Y13" s="661"/>
      <c r="Z13" s="662" t="s">
        <v>133</v>
      </c>
      <c r="AA13" s="662"/>
      <c r="AB13" s="662"/>
      <c r="AC13" s="662"/>
      <c r="AD13" s="663" t="s">
        <v>238</v>
      </c>
      <c r="AE13" s="663"/>
      <c r="AF13" s="663"/>
      <c r="AG13" s="663"/>
      <c r="AH13" s="663"/>
      <c r="AI13" s="663"/>
      <c r="AJ13" s="663"/>
      <c r="AK13" s="663"/>
      <c r="AL13" s="664" t="s">
        <v>133</v>
      </c>
      <c r="AM13" s="665"/>
      <c r="AN13" s="665"/>
      <c r="AO13" s="666"/>
      <c r="AP13" s="656" t="s">
        <v>265</v>
      </c>
      <c r="AQ13" s="657"/>
      <c r="AR13" s="657"/>
      <c r="AS13" s="657"/>
      <c r="AT13" s="657"/>
      <c r="AU13" s="657"/>
      <c r="AV13" s="657"/>
      <c r="AW13" s="657"/>
      <c r="AX13" s="657"/>
      <c r="AY13" s="657"/>
      <c r="AZ13" s="657"/>
      <c r="BA13" s="657"/>
      <c r="BB13" s="657"/>
      <c r="BC13" s="657"/>
      <c r="BD13" s="657"/>
      <c r="BE13" s="657"/>
      <c r="BF13" s="658"/>
      <c r="BG13" s="659">
        <v>420571</v>
      </c>
      <c r="BH13" s="660"/>
      <c r="BI13" s="660"/>
      <c r="BJ13" s="660"/>
      <c r="BK13" s="660"/>
      <c r="BL13" s="660"/>
      <c r="BM13" s="660"/>
      <c r="BN13" s="661"/>
      <c r="BO13" s="662">
        <v>47.4</v>
      </c>
      <c r="BP13" s="662"/>
      <c r="BQ13" s="662"/>
      <c r="BR13" s="662"/>
      <c r="BS13" s="663" t="s">
        <v>238</v>
      </c>
      <c r="BT13" s="663"/>
      <c r="BU13" s="663"/>
      <c r="BV13" s="663"/>
      <c r="BW13" s="663"/>
      <c r="BX13" s="663"/>
      <c r="BY13" s="663"/>
      <c r="BZ13" s="663"/>
      <c r="CA13" s="663"/>
      <c r="CB13" s="667"/>
      <c r="CD13" s="656" t="s">
        <v>266</v>
      </c>
      <c r="CE13" s="657"/>
      <c r="CF13" s="657"/>
      <c r="CG13" s="657"/>
      <c r="CH13" s="657"/>
      <c r="CI13" s="657"/>
      <c r="CJ13" s="657"/>
      <c r="CK13" s="657"/>
      <c r="CL13" s="657"/>
      <c r="CM13" s="657"/>
      <c r="CN13" s="657"/>
      <c r="CO13" s="657"/>
      <c r="CP13" s="657"/>
      <c r="CQ13" s="658"/>
      <c r="CR13" s="659">
        <v>454222</v>
      </c>
      <c r="CS13" s="660"/>
      <c r="CT13" s="660"/>
      <c r="CU13" s="660"/>
      <c r="CV13" s="660"/>
      <c r="CW13" s="660"/>
      <c r="CX13" s="660"/>
      <c r="CY13" s="661"/>
      <c r="CZ13" s="662">
        <v>6.4</v>
      </c>
      <c r="DA13" s="662"/>
      <c r="DB13" s="662"/>
      <c r="DC13" s="662"/>
      <c r="DD13" s="668">
        <v>165020</v>
      </c>
      <c r="DE13" s="660"/>
      <c r="DF13" s="660"/>
      <c r="DG13" s="660"/>
      <c r="DH13" s="660"/>
      <c r="DI13" s="660"/>
      <c r="DJ13" s="660"/>
      <c r="DK13" s="660"/>
      <c r="DL13" s="660"/>
      <c r="DM13" s="660"/>
      <c r="DN13" s="660"/>
      <c r="DO13" s="660"/>
      <c r="DP13" s="661"/>
      <c r="DQ13" s="668">
        <v>335181</v>
      </c>
      <c r="DR13" s="660"/>
      <c r="DS13" s="660"/>
      <c r="DT13" s="660"/>
      <c r="DU13" s="660"/>
      <c r="DV13" s="660"/>
      <c r="DW13" s="660"/>
      <c r="DX13" s="660"/>
      <c r="DY13" s="660"/>
      <c r="DZ13" s="660"/>
      <c r="EA13" s="660"/>
      <c r="EB13" s="660"/>
      <c r="EC13" s="669"/>
    </row>
    <row r="14" spans="2:143" ht="11.25" customHeight="1" x14ac:dyDescent="0.15">
      <c r="B14" s="656" t="s">
        <v>267</v>
      </c>
      <c r="C14" s="657"/>
      <c r="D14" s="657"/>
      <c r="E14" s="657"/>
      <c r="F14" s="657"/>
      <c r="G14" s="657"/>
      <c r="H14" s="657"/>
      <c r="I14" s="657"/>
      <c r="J14" s="657"/>
      <c r="K14" s="657"/>
      <c r="L14" s="657"/>
      <c r="M14" s="657"/>
      <c r="N14" s="657"/>
      <c r="O14" s="657"/>
      <c r="P14" s="657"/>
      <c r="Q14" s="658"/>
      <c r="R14" s="659">
        <v>353</v>
      </c>
      <c r="S14" s="660"/>
      <c r="T14" s="660"/>
      <c r="U14" s="660"/>
      <c r="V14" s="660"/>
      <c r="W14" s="660"/>
      <c r="X14" s="660"/>
      <c r="Y14" s="661"/>
      <c r="Z14" s="662">
        <v>0</v>
      </c>
      <c r="AA14" s="662"/>
      <c r="AB14" s="662"/>
      <c r="AC14" s="662"/>
      <c r="AD14" s="663">
        <v>353</v>
      </c>
      <c r="AE14" s="663"/>
      <c r="AF14" s="663"/>
      <c r="AG14" s="663"/>
      <c r="AH14" s="663"/>
      <c r="AI14" s="663"/>
      <c r="AJ14" s="663"/>
      <c r="AK14" s="663"/>
      <c r="AL14" s="664">
        <v>0</v>
      </c>
      <c r="AM14" s="665"/>
      <c r="AN14" s="665"/>
      <c r="AO14" s="666"/>
      <c r="AP14" s="656" t="s">
        <v>268</v>
      </c>
      <c r="AQ14" s="657"/>
      <c r="AR14" s="657"/>
      <c r="AS14" s="657"/>
      <c r="AT14" s="657"/>
      <c r="AU14" s="657"/>
      <c r="AV14" s="657"/>
      <c r="AW14" s="657"/>
      <c r="AX14" s="657"/>
      <c r="AY14" s="657"/>
      <c r="AZ14" s="657"/>
      <c r="BA14" s="657"/>
      <c r="BB14" s="657"/>
      <c r="BC14" s="657"/>
      <c r="BD14" s="657"/>
      <c r="BE14" s="657"/>
      <c r="BF14" s="658"/>
      <c r="BG14" s="659">
        <v>42679</v>
      </c>
      <c r="BH14" s="660"/>
      <c r="BI14" s="660"/>
      <c r="BJ14" s="660"/>
      <c r="BK14" s="660"/>
      <c r="BL14" s="660"/>
      <c r="BM14" s="660"/>
      <c r="BN14" s="661"/>
      <c r="BO14" s="662">
        <v>4.8</v>
      </c>
      <c r="BP14" s="662"/>
      <c r="BQ14" s="662"/>
      <c r="BR14" s="662"/>
      <c r="BS14" s="663" t="s">
        <v>238</v>
      </c>
      <c r="BT14" s="663"/>
      <c r="BU14" s="663"/>
      <c r="BV14" s="663"/>
      <c r="BW14" s="663"/>
      <c r="BX14" s="663"/>
      <c r="BY14" s="663"/>
      <c r="BZ14" s="663"/>
      <c r="CA14" s="663"/>
      <c r="CB14" s="667"/>
      <c r="CD14" s="656" t="s">
        <v>269</v>
      </c>
      <c r="CE14" s="657"/>
      <c r="CF14" s="657"/>
      <c r="CG14" s="657"/>
      <c r="CH14" s="657"/>
      <c r="CI14" s="657"/>
      <c r="CJ14" s="657"/>
      <c r="CK14" s="657"/>
      <c r="CL14" s="657"/>
      <c r="CM14" s="657"/>
      <c r="CN14" s="657"/>
      <c r="CO14" s="657"/>
      <c r="CP14" s="657"/>
      <c r="CQ14" s="658"/>
      <c r="CR14" s="659">
        <v>490268</v>
      </c>
      <c r="CS14" s="660"/>
      <c r="CT14" s="660"/>
      <c r="CU14" s="660"/>
      <c r="CV14" s="660"/>
      <c r="CW14" s="660"/>
      <c r="CX14" s="660"/>
      <c r="CY14" s="661"/>
      <c r="CZ14" s="662">
        <v>6.9</v>
      </c>
      <c r="DA14" s="662"/>
      <c r="DB14" s="662"/>
      <c r="DC14" s="662"/>
      <c r="DD14" s="668">
        <v>272181</v>
      </c>
      <c r="DE14" s="660"/>
      <c r="DF14" s="660"/>
      <c r="DG14" s="660"/>
      <c r="DH14" s="660"/>
      <c r="DI14" s="660"/>
      <c r="DJ14" s="660"/>
      <c r="DK14" s="660"/>
      <c r="DL14" s="660"/>
      <c r="DM14" s="660"/>
      <c r="DN14" s="660"/>
      <c r="DO14" s="660"/>
      <c r="DP14" s="661"/>
      <c r="DQ14" s="668">
        <v>230529</v>
      </c>
      <c r="DR14" s="660"/>
      <c r="DS14" s="660"/>
      <c r="DT14" s="660"/>
      <c r="DU14" s="660"/>
      <c r="DV14" s="660"/>
      <c r="DW14" s="660"/>
      <c r="DX14" s="660"/>
      <c r="DY14" s="660"/>
      <c r="DZ14" s="660"/>
      <c r="EA14" s="660"/>
      <c r="EB14" s="660"/>
      <c r="EC14" s="669"/>
    </row>
    <row r="15" spans="2:143" ht="11.25" customHeight="1" x14ac:dyDescent="0.15">
      <c r="B15" s="656" t="s">
        <v>270</v>
      </c>
      <c r="C15" s="657"/>
      <c r="D15" s="657"/>
      <c r="E15" s="657"/>
      <c r="F15" s="657"/>
      <c r="G15" s="657"/>
      <c r="H15" s="657"/>
      <c r="I15" s="657"/>
      <c r="J15" s="657"/>
      <c r="K15" s="657"/>
      <c r="L15" s="657"/>
      <c r="M15" s="657"/>
      <c r="N15" s="657"/>
      <c r="O15" s="657"/>
      <c r="P15" s="657"/>
      <c r="Q15" s="658"/>
      <c r="R15" s="659" t="s">
        <v>133</v>
      </c>
      <c r="S15" s="660"/>
      <c r="T15" s="660"/>
      <c r="U15" s="660"/>
      <c r="V15" s="660"/>
      <c r="W15" s="660"/>
      <c r="X15" s="660"/>
      <c r="Y15" s="661"/>
      <c r="Z15" s="662" t="s">
        <v>238</v>
      </c>
      <c r="AA15" s="662"/>
      <c r="AB15" s="662"/>
      <c r="AC15" s="662"/>
      <c r="AD15" s="663" t="s">
        <v>238</v>
      </c>
      <c r="AE15" s="663"/>
      <c r="AF15" s="663"/>
      <c r="AG15" s="663"/>
      <c r="AH15" s="663"/>
      <c r="AI15" s="663"/>
      <c r="AJ15" s="663"/>
      <c r="AK15" s="663"/>
      <c r="AL15" s="664" t="s">
        <v>133</v>
      </c>
      <c r="AM15" s="665"/>
      <c r="AN15" s="665"/>
      <c r="AO15" s="666"/>
      <c r="AP15" s="656" t="s">
        <v>271</v>
      </c>
      <c r="AQ15" s="657"/>
      <c r="AR15" s="657"/>
      <c r="AS15" s="657"/>
      <c r="AT15" s="657"/>
      <c r="AU15" s="657"/>
      <c r="AV15" s="657"/>
      <c r="AW15" s="657"/>
      <c r="AX15" s="657"/>
      <c r="AY15" s="657"/>
      <c r="AZ15" s="657"/>
      <c r="BA15" s="657"/>
      <c r="BB15" s="657"/>
      <c r="BC15" s="657"/>
      <c r="BD15" s="657"/>
      <c r="BE15" s="657"/>
      <c r="BF15" s="658"/>
      <c r="BG15" s="659">
        <v>93546</v>
      </c>
      <c r="BH15" s="660"/>
      <c r="BI15" s="660"/>
      <c r="BJ15" s="660"/>
      <c r="BK15" s="660"/>
      <c r="BL15" s="660"/>
      <c r="BM15" s="660"/>
      <c r="BN15" s="661"/>
      <c r="BO15" s="662">
        <v>10.5</v>
      </c>
      <c r="BP15" s="662"/>
      <c r="BQ15" s="662"/>
      <c r="BR15" s="662"/>
      <c r="BS15" s="663" t="s">
        <v>238</v>
      </c>
      <c r="BT15" s="663"/>
      <c r="BU15" s="663"/>
      <c r="BV15" s="663"/>
      <c r="BW15" s="663"/>
      <c r="BX15" s="663"/>
      <c r="BY15" s="663"/>
      <c r="BZ15" s="663"/>
      <c r="CA15" s="663"/>
      <c r="CB15" s="667"/>
      <c r="CD15" s="656" t="s">
        <v>272</v>
      </c>
      <c r="CE15" s="657"/>
      <c r="CF15" s="657"/>
      <c r="CG15" s="657"/>
      <c r="CH15" s="657"/>
      <c r="CI15" s="657"/>
      <c r="CJ15" s="657"/>
      <c r="CK15" s="657"/>
      <c r="CL15" s="657"/>
      <c r="CM15" s="657"/>
      <c r="CN15" s="657"/>
      <c r="CO15" s="657"/>
      <c r="CP15" s="657"/>
      <c r="CQ15" s="658"/>
      <c r="CR15" s="659">
        <v>607517</v>
      </c>
      <c r="CS15" s="660"/>
      <c r="CT15" s="660"/>
      <c r="CU15" s="660"/>
      <c r="CV15" s="660"/>
      <c r="CW15" s="660"/>
      <c r="CX15" s="660"/>
      <c r="CY15" s="661"/>
      <c r="CZ15" s="662">
        <v>8.6</v>
      </c>
      <c r="DA15" s="662"/>
      <c r="DB15" s="662"/>
      <c r="DC15" s="662"/>
      <c r="DD15" s="668">
        <v>46343</v>
      </c>
      <c r="DE15" s="660"/>
      <c r="DF15" s="660"/>
      <c r="DG15" s="660"/>
      <c r="DH15" s="660"/>
      <c r="DI15" s="660"/>
      <c r="DJ15" s="660"/>
      <c r="DK15" s="660"/>
      <c r="DL15" s="660"/>
      <c r="DM15" s="660"/>
      <c r="DN15" s="660"/>
      <c r="DO15" s="660"/>
      <c r="DP15" s="661"/>
      <c r="DQ15" s="668">
        <v>453559</v>
      </c>
      <c r="DR15" s="660"/>
      <c r="DS15" s="660"/>
      <c r="DT15" s="660"/>
      <c r="DU15" s="660"/>
      <c r="DV15" s="660"/>
      <c r="DW15" s="660"/>
      <c r="DX15" s="660"/>
      <c r="DY15" s="660"/>
      <c r="DZ15" s="660"/>
      <c r="EA15" s="660"/>
      <c r="EB15" s="660"/>
      <c r="EC15" s="669"/>
    </row>
    <row r="16" spans="2:143" ht="11.25" customHeight="1" x14ac:dyDescent="0.15">
      <c r="B16" s="656" t="s">
        <v>273</v>
      </c>
      <c r="C16" s="657"/>
      <c r="D16" s="657"/>
      <c r="E16" s="657"/>
      <c r="F16" s="657"/>
      <c r="G16" s="657"/>
      <c r="H16" s="657"/>
      <c r="I16" s="657"/>
      <c r="J16" s="657"/>
      <c r="K16" s="657"/>
      <c r="L16" s="657"/>
      <c r="M16" s="657"/>
      <c r="N16" s="657"/>
      <c r="O16" s="657"/>
      <c r="P16" s="657"/>
      <c r="Q16" s="658"/>
      <c r="R16" s="659">
        <v>6191</v>
      </c>
      <c r="S16" s="660"/>
      <c r="T16" s="660"/>
      <c r="U16" s="660"/>
      <c r="V16" s="660"/>
      <c r="W16" s="660"/>
      <c r="X16" s="660"/>
      <c r="Y16" s="661"/>
      <c r="Z16" s="662">
        <v>0.1</v>
      </c>
      <c r="AA16" s="662"/>
      <c r="AB16" s="662"/>
      <c r="AC16" s="662"/>
      <c r="AD16" s="663">
        <v>6191</v>
      </c>
      <c r="AE16" s="663"/>
      <c r="AF16" s="663"/>
      <c r="AG16" s="663"/>
      <c r="AH16" s="663"/>
      <c r="AI16" s="663"/>
      <c r="AJ16" s="663"/>
      <c r="AK16" s="663"/>
      <c r="AL16" s="664">
        <v>0.1</v>
      </c>
      <c r="AM16" s="665"/>
      <c r="AN16" s="665"/>
      <c r="AO16" s="666"/>
      <c r="AP16" s="656" t="s">
        <v>274</v>
      </c>
      <c r="AQ16" s="657"/>
      <c r="AR16" s="657"/>
      <c r="AS16" s="657"/>
      <c r="AT16" s="657"/>
      <c r="AU16" s="657"/>
      <c r="AV16" s="657"/>
      <c r="AW16" s="657"/>
      <c r="AX16" s="657"/>
      <c r="AY16" s="657"/>
      <c r="AZ16" s="657"/>
      <c r="BA16" s="657"/>
      <c r="BB16" s="657"/>
      <c r="BC16" s="657"/>
      <c r="BD16" s="657"/>
      <c r="BE16" s="657"/>
      <c r="BF16" s="658"/>
      <c r="BG16" s="659" t="s">
        <v>238</v>
      </c>
      <c r="BH16" s="660"/>
      <c r="BI16" s="660"/>
      <c r="BJ16" s="660"/>
      <c r="BK16" s="660"/>
      <c r="BL16" s="660"/>
      <c r="BM16" s="660"/>
      <c r="BN16" s="661"/>
      <c r="BO16" s="662" t="s">
        <v>255</v>
      </c>
      <c r="BP16" s="662"/>
      <c r="BQ16" s="662"/>
      <c r="BR16" s="662"/>
      <c r="BS16" s="663" t="s">
        <v>238</v>
      </c>
      <c r="BT16" s="663"/>
      <c r="BU16" s="663"/>
      <c r="BV16" s="663"/>
      <c r="BW16" s="663"/>
      <c r="BX16" s="663"/>
      <c r="BY16" s="663"/>
      <c r="BZ16" s="663"/>
      <c r="CA16" s="663"/>
      <c r="CB16" s="667"/>
      <c r="CD16" s="656" t="s">
        <v>275</v>
      </c>
      <c r="CE16" s="657"/>
      <c r="CF16" s="657"/>
      <c r="CG16" s="657"/>
      <c r="CH16" s="657"/>
      <c r="CI16" s="657"/>
      <c r="CJ16" s="657"/>
      <c r="CK16" s="657"/>
      <c r="CL16" s="657"/>
      <c r="CM16" s="657"/>
      <c r="CN16" s="657"/>
      <c r="CO16" s="657"/>
      <c r="CP16" s="657"/>
      <c r="CQ16" s="658"/>
      <c r="CR16" s="659">
        <v>89497</v>
      </c>
      <c r="CS16" s="660"/>
      <c r="CT16" s="660"/>
      <c r="CU16" s="660"/>
      <c r="CV16" s="660"/>
      <c r="CW16" s="660"/>
      <c r="CX16" s="660"/>
      <c r="CY16" s="661"/>
      <c r="CZ16" s="662">
        <v>1.3</v>
      </c>
      <c r="DA16" s="662"/>
      <c r="DB16" s="662"/>
      <c r="DC16" s="662"/>
      <c r="DD16" s="668" t="s">
        <v>133</v>
      </c>
      <c r="DE16" s="660"/>
      <c r="DF16" s="660"/>
      <c r="DG16" s="660"/>
      <c r="DH16" s="660"/>
      <c r="DI16" s="660"/>
      <c r="DJ16" s="660"/>
      <c r="DK16" s="660"/>
      <c r="DL16" s="660"/>
      <c r="DM16" s="660"/>
      <c r="DN16" s="660"/>
      <c r="DO16" s="660"/>
      <c r="DP16" s="661"/>
      <c r="DQ16" s="668">
        <v>72734</v>
      </c>
      <c r="DR16" s="660"/>
      <c r="DS16" s="660"/>
      <c r="DT16" s="660"/>
      <c r="DU16" s="660"/>
      <c r="DV16" s="660"/>
      <c r="DW16" s="660"/>
      <c r="DX16" s="660"/>
      <c r="DY16" s="660"/>
      <c r="DZ16" s="660"/>
      <c r="EA16" s="660"/>
      <c r="EB16" s="660"/>
      <c r="EC16" s="669"/>
    </row>
    <row r="17" spans="2:133" ht="11.25" customHeight="1" x14ac:dyDescent="0.15">
      <c r="B17" s="656" t="s">
        <v>276</v>
      </c>
      <c r="C17" s="657"/>
      <c r="D17" s="657"/>
      <c r="E17" s="657"/>
      <c r="F17" s="657"/>
      <c r="G17" s="657"/>
      <c r="H17" s="657"/>
      <c r="I17" s="657"/>
      <c r="J17" s="657"/>
      <c r="K17" s="657"/>
      <c r="L17" s="657"/>
      <c r="M17" s="657"/>
      <c r="N17" s="657"/>
      <c r="O17" s="657"/>
      <c r="P17" s="657"/>
      <c r="Q17" s="658"/>
      <c r="R17" s="659">
        <v>11681</v>
      </c>
      <c r="S17" s="660"/>
      <c r="T17" s="660"/>
      <c r="U17" s="660"/>
      <c r="V17" s="660"/>
      <c r="W17" s="660"/>
      <c r="X17" s="660"/>
      <c r="Y17" s="661"/>
      <c r="Z17" s="662">
        <v>0.2</v>
      </c>
      <c r="AA17" s="662"/>
      <c r="AB17" s="662"/>
      <c r="AC17" s="662"/>
      <c r="AD17" s="663">
        <v>11681</v>
      </c>
      <c r="AE17" s="663"/>
      <c r="AF17" s="663"/>
      <c r="AG17" s="663"/>
      <c r="AH17" s="663"/>
      <c r="AI17" s="663"/>
      <c r="AJ17" s="663"/>
      <c r="AK17" s="663"/>
      <c r="AL17" s="664">
        <v>0.3</v>
      </c>
      <c r="AM17" s="665"/>
      <c r="AN17" s="665"/>
      <c r="AO17" s="666"/>
      <c r="AP17" s="656" t="s">
        <v>277</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133</v>
      </c>
      <c r="BP17" s="662"/>
      <c r="BQ17" s="662"/>
      <c r="BR17" s="662"/>
      <c r="BS17" s="663" t="s">
        <v>133</v>
      </c>
      <c r="BT17" s="663"/>
      <c r="BU17" s="663"/>
      <c r="BV17" s="663"/>
      <c r="BW17" s="663"/>
      <c r="BX17" s="663"/>
      <c r="BY17" s="663"/>
      <c r="BZ17" s="663"/>
      <c r="CA17" s="663"/>
      <c r="CB17" s="667"/>
      <c r="CD17" s="656" t="s">
        <v>278</v>
      </c>
      <c r="CE17" s="657"/>
      <c r="CF17" s="657"/>
      <c r="CG17" s="657"/>
      <c r="CH17" s="657"/>
      <c r="CI17" s="657"/>
      <c r="CJ17" s="657"/>
      <c r="CK17" s="657"/>
      <c r="CL17" s="657"/>
      <c r="CM17" s="657"/>
      <c r="CN17" s="657"/>
      <c r="CO17" s="657"/>
      <c r="CP17" s="657"/>
      <c r="CQ17" s="658"/>
      <c r="CR17" s="659">
        <v>736803</v>
      </c>
      <c r="CS17" s="660"/>
      <c r="CT17" s="660"/>
      <c r="CU17" s="660"/>
      <c r="CV17" s="660"/>
      <c r="CW17" s="660"/>
      <c r="CX17" s="660"/>
      <c r="CY17" s="661"/>
      <c r="CZ17" s="662">
        <v>10.4</v>
      </c>
      <c r="DA17" s="662"/>
      <c r="DB17" s="662"/>
      <c r="DC17" s="662"/>
      <c r="DD17" s="668" t="s">
        <v>133</v>
      </c>
      <c r="DE17" s="660"/>
      <c r="DF17" s="660"/>
      <c r="DG17" s="660"/>
      <c r="DH17" s="660"/>
      <c r="DI17" s="660"/>
      <c r="DJ17" s="660"/>
      <c r="DK17" s="660"/>
      <c r="DL17" s="660"/>
      <c r="DM17" s="660"/>
      <c r="DN17" s="660"/>
      <c r="DO17" s="660"/>
      <c r="DP17" s="661"/>
      <c r="DQ17" s="668">
        <v>736803</v>
      </c>
      <c r="DR17" s="660"/>
      <c r="DS17" s="660"/>
      <c r="DT17" s="660"/>
      <c r="DU17" s="660"/>
      <c r="DV17" s="660"/>
      <c r="DW17" s="660"/>
      <c r="DX17" s="660"/>
      <c r="DY17" s="660"/>
      <c r="DZ17" s="660"/>
      <c r="EA17" s="660"/>
      <c r="EB17" s="660"/>
      <c r="EC17" s="669"/>
    </row>
    <row r="18" spans="2:133" ht="11.25" customHeight="1" x14ac:dyDescent="0.15">
      <c r="B18" s="656" t="s">
        <v>279</v>
      </c>
      <c r="C18" s="657"/>
      <c r="D18" s="657"/>
      <c r="E18" s="657"/>
      <c r="F18" s="657"/>
      <c r="G18" s="657"/>
      <c r="H18" s="657"/>
      <c r="I18" s="657"/>
      <c r="J18" s="657"/>
      <c r="K18" s="657"/>
      <c r="L18" s="657"/>
      <c r="M18" s="657"/>
      <c r="N18" s="657"/>
      <c r="O18" s="657"/>
      <c r="P18" s="657"/>
      <c r="Q18" s="658"/>
      <c r="R18" s="659">
        <v>3737</v>
      </c>
      <c r="S18" s="660"/>
      <c r="T18" s="660"/>
      <c r="U18" s="660"/>
      <c r="V18" s="660"/>
      <c r="W18" s="660"/>
      <c r="X18" s="660"/>
      <c r="Y18" s="661"/>
      <c r="Z18" s="662">
        <v>0.1</v>
      </c>
      <c r="AA18" s="662"/>
      <c r="AB18" s="662"/>
      <c r="AC18" s="662"/>
      <c r="AD18" s="663">
        <v>3737</v>
      </c>
      <c r="AE18" s="663"/>
      <c r="AF18" s="663"/>
      <c r="AG18" s="663"/>
      <c r="AH18" s="663"/>
      <c r="AI18" s="663"/>
      <c r="AJ18" s="663"/>
      <c r="AK18" s="663"/>
      <c r="AL18" s="664">
        <v>0.1</v>
      </c>
      <c r="AM18" s="665"/>
      <c r="AN18" s="665"/>
      <c r="AO18" s="666"/>
      <c r="AP18" s="656" t="s">
        <v>280</v>
      </c>
      <c r="AQ18" s="657"/>
      <c r="AR18" s="657"/>
      <c r="AS18" s="657"/>
      <c r="AT18" s="657"/>
      <c r="AU18" s="657"/>
      <c r="AV18" s="657"/>
      <c r="AW18" s="657"/>
      <c r="AX18" s="657"/>
      <c r="AY18" s="657"/>
      <c r="AZ18" s="657"/>
      <c r="BA18" s="657"/>
      <c r="BB18" s="657"/>
      <c r="BC18" s="657"/>
      <c r="BD18" s="657"/>
      <c r="BE18" s="657"/>
      <c r="BF18" s="658"/>
      <c r="BG18" s="659" t="s">
        <v>238</v>
      </c>
      <c r="BH18" s="660"/>
      <c r="BI18" s="660"/>
      <c r="BJ18" s="660"/>
      <c r="BK18" s="660"/>
      <c r="BL18" s="660"/>
      <c r="BM18" s="660"/>
      <c r="BN18" s="661"/>
      <c r="BO18" s="662" t="s">
        <v>133</v>
      </c>
      <c r="BP18" s="662"/>
      <c r="BQ18" s="662"/>
      <c r="BR18" s="662"/>
      <c r="BS18" s="663" t="s">
        <v>133</v>
      </c>
      <c r="BT18" s="663"/>
      <c r="BU18" s="663"/>
      <c r="BV18" s="663"/>
      <c r="BW18" s="663"/>
      <c r="BX18" s="663"/>
      <c r="BY18" s="663"/>
      <c r="BZ18" s="663"/>
      <c r="CA18" s="663"/>
      <c r="CB18" s="667"/>
      <c r="CD18" s="656" t="s">
        <v>281</v>
      </c>
      <c r="CE18" s="657"/>
      <c r="CF18" s="657"/>
      <c r="CG18" s="657"/>
      <c r="CH18" s="657"/>
      <c r="CI18" s="657"/>
      <c r="CJ18" s="657"/>
      <c r="CK18" s="657"/>
      <c r="CL18" s="657"/>
      <c r="CM18" s="657"/>
      <c r="CN18" s="657"/>
      <c r="CO18" s="657"/>
      <c r="CP18" s="657"/>
      <c r="CQ18" s="658"/>
      <c r="CR18" s="659" t="s">
        <v>255</v>
      </c>
      <c r="CS18" s="660"/>
      <c r="CT18" s="660"/>
      <c r="CU18" s="660"/>
      <c r="CV18" s="660"/>
      <c r="CW18" s="660"/>
      <c r="CX18" s="660"/>
      <c r="CY18" s="661"/>
      <c r="CZ18" s="662" t="s">
        <v>133</v>
      </c>
      <c r="DA18" s="662"/>
      <c r="DB18" s="662"/>
      <c r="DC18" s="662"/>
      <c r="DD18" s="668" t="s">
        <v>133</v>
      </c>
      <c r="DE18" s="660"/>
      <c r="DF18" s="660"/>
      <c r="DG18" s="660"/>
      <c r="DH18" s="660"/>
      <c r="DI18" s="660"/>
      <c r="DJ18" s="660"/>
      <c r="DK18" s="660"/>
      <c r="DL18" s="660"/>
      <c r="DM18" s="660"/>
      <c r="DN18" s="660"/>
      <c r="DO18" s="660"/>
      <c r="DP18" s="661"/>
      <c r="DQ18" s="668" t="s">
        <v>133</v>
      </c>
      <c r="DR18" s="660"/>
      <c r="DS18" s="660"/>
      <c r="DT18" s="660"/>
      <c r="DU18" s="660"/>
      <c r="DV18" s="660"/>
      <c r="DW18" s="660"/>
      <c r="DX18" s="660"/>
      <c r="DY18" s="660"/>
      <c r="DZ18" s="660"/>
      <c r="EA18" s="660"/>
      <c r="EB18" s="660"/>
      <c r="EC18" s="669"/>
    </row>
    <row r="19" spans="2:133" ht="11.25" customHeight="1" x14ac:dyDescent="0.15">
      <c r="B19" s="656" t="s">
        <v>282</v>
      </c>
      <c r="C19" s="657"/>
      <c r="D19" s="657"/>
      <c r="E19" s="657"/>
      <c r="F19" s="657"/>
      <c r="G19" s="657"/>
      <c r="H19" s="657"/>
      <c r="I19" s="657"/>
      <c r="J19" s="657"/>
      <c r="K19" s="657"/>
      <c r="L19" s="657"/>
      <c r="M19" s="657"/>
      <c r="N19" s="657"/>
      <c r="O19" s="657"/>
      <c r="P19" s="657"/>
      <c r="Q19" s="658"/>
      <c r="R19" s="659">
        <v>3737</v>
      </c>
      <c r="S19" s="660"/>
      <c r="T19" s="660"/>
      <c r="U19" s="660"/>
      <c r="V19" s="660"/>
      <c r="W19" s="660"/>
      <c r="X19" s="660"/>
      <c r="Y19" s="661"/>
      <c r="Z19" s="662">
        <v>0.1</v>
      </c>
      <c r="AA19" s="662"/>
      <c r="AB19" s="662"/>
      <c r="AC19" s="662"/>
      <c r="AD19" s="663">
        <v>3737</v>
      </c>
      <c r="AE19" s="663"/>
      <c r="AF19" s="663"/>
      <c r="AG19" s="663"/>
      <c r="AH19" s="663"/>
      <c r="AI19" s="663"/>
      <c r="AJ19" s="663"/>
      <c r="AK19" s="663"/>
      <c r="AL19" s="664">
        <v>0.1</v>
      </c>
      <c r="AM19" s="665"/>
      <c r="AN19" s="665"/>
      <c r="AO19" s="666"/>
      <c r="AP19" s="656" t="s">
        <v>283</v>
      </c>
      <c r="AQ19" s="657"/>
      <c r="AR19" s="657"/>
      <c r="AS19" s="657"/>
      <c r="AT19" s="657"/>
      <c r="AU19" s="657"/>
      <c r="AV19" s="657"/>
      <c r="AW19" s="657"/>
      <c r="AX19" s="657"/>
      <c r="AY19" s="657"/>
      <c r="AZ19" s="657"/>
      <c r="BA19" s="657"/>
      <c r="BB19" s="657"/>
      <c r="BC19" s="657"/>
      <c r="BD19" s="657"/>
      <c r="BE19" s="657"/>
      <c r="BF19" s="658"/>
      <c r="BG19" s="659" t="s">
        <v>255</v>
      </c>
      <c r="BH19" s="660"/>
      <c r="BI19" s="660"/>
      <c r="BJ19" s="660"/>
      <c r="BK19" s="660"/>
      <c r="BL19" s="660"/>
      <c r="BM19" s="660"/>
      <c r="BN19" s="661"/>
      <c r="BO19" s="662" t="s">
        <v>238</v>
      </c>
      <c r="BP19" s="662"/>
      <c r="BQ19" s="662"/>
      <c r="BR19" s="662"/>
      <c r="BS19" s="663" t="s">
        <v>133</v>
      </c>
      <c r="BT19" s="663"/>
      <c r="BU19" s="663"/>
      <c r="BV19" s="663"/>
      <c r="BW19" s="663"/>
      <c r="BX19" s="663"/>
      <c r="BY19" s="663"/>
      <c r="BZ19" s="663"/>
      <c r="CA19" s="663"/>
      <c r="CB19" s="667"/>
      <c r="CD19" s="656" t="s">
        <v>284</v>
      </c>
      <c r="CE19" s="657"/>
      <c r="CF19" s="657"/>
      <c r="CG19" s="657"/>
      <c r="CH19" s="657"/>
      <c r="CI19" s="657"/>
      <c r="CJ19" s="657"/>
      <c r="CK19" s="657"/>
      <c r="CL19" s="657"/>
      <c r="CM19" s="657"/>
      <c r="CN19" s="657"/>
      <c r="CO19" s="657"/>
      <c r="CP19" s="657"/>
      <c r="CQ19" s="658"/>
      <c r="CR19" s="659" t="s">
        <v>238</v>
      </c>
      <c r="CS19" s="660"/>
      <c r="CT19" s="660"/>
      <c r="CU19" s="660"/>
      <c r="CV19" s="660"/>
      <c r="CW19" s="660"/>
      <c r="CX19" s="660"/>
      <c r="CY19" s="661"/>
      <c r="CZ19" s="662" t="s">
        <v>133</v>
      </c>
      <c r="DA19" s="662"/>
      <c r="DB19" s="662"/>
      <c r="DC19" s="662"/>
      <c r="DD19" s="668" t="s">
        <v>238</v>
      </c>
      <c r="DE19" s="660"/>
      <c r="DF19" s="660"/>
      <c r="DG19" s="660"/>
      <c r="DH19" s="660"/>
      <c r="DI19" s="660"/>
      <c r="DJ19" s="660"/>
      <c r="DK19" s="660"/>
      <c r="DL19" s="660"/>
      <c r="DM19" s="660"/>
      <c r="DN19" s="660"/>
      <c r="DO19" s="660"/>
      <c r="DP19" s="661"/>
      <c r="DQ19" s="668" t="s">
        <v>133</v>
      </c>
      <c r="DR19" s="660"/>
      <c r="DS19" s="660"/>
      <c r="DT19" s="660"/>
      <c r="DU19" s="660"/>
      <c r="DV19" s="660"/>
      <c r="DW19" s="660"/>
      <c r="DX19" s="660"/>
      <c r="DY19" s="660"/>
      <c r="DZ19" s="660"/>
      <c r="EA19" s="660"/>
      <c r="EB19" s="660"/>
      <c r="EC19" s="669"/>
    </row>
    <row r="20" spans="2:133" ht="11.25" customHeight="1" x14ac:dyDescent="0.15">
      <c r="B20" s="672" t="s">
        <v>285</v>
      </c>
      <c r="C20" s="673"/>
      <c r="D20" s="673"/>
      <c r="E20" s="673"/>
      <c r="F20" s="673"/>
      <c r="G20" s="673"/>
      <c r="H20" s="673"/>
      <c r="I20" s="673"/>
      <c r="J20" s="673"/>
      <c r="K20" s="673"/>
      <c r="L20" s="673"/>
      <c r="M20" s="673"/>
      <c r="N20" s="673"/>
      <c r="O20" s="673"/>
      <c r="P20" s="673"/>
      <c r="Q20" s="674"/>
      <c r="R20" s="659" t="s">
        <v>255</v>
      </c>
      <c r="S20" s="660"/>
      <c r="T20" s="660"/>
      <c r="U20" s="660"/>
      <c r="V20" s="660"/>
      <c r="W20" s="660"/>
      <c r="X20" s="660"/>
      <c r="Y20" s="661"/>
      <c r="Z20" s="662" t="s">
        <v>133</v>
      </c>
      <c r="AA20" s="662"/>
      <c r="AB20" s="662"/>
      <c r="AC20" s="662"/>
      <c r="AD20" s="663" t="s">
        <v>133</v>
      </c>
      <c r="AE20" s="663"/>
      <c r="AF20" s="663"/>
      <c r="AG20" s="663"/>
      <c r="AH20" s="663"/>
      <c r="AI20" s="663"/>
      <c r="AJ20" s="663"/>
      <c r="AK20" s="663"/>
      <c r="AL20" s="664" t="s">
        <v>238</v>
      </c>
      <c r="AM20" s="665"/>
      <c r="AN20" s="665"/>
      <c r="AO20" s="666"/>
      <c r="AP20" s="656" t="s">
        <v>286</v>
      </c>
      <c r="AQ20" s="657"/>
      <c r="AR20" s="657"/>
      <c r="AS20" s="657"/>
      <c r="AT20" s="657"/>
      <c r="AU20" s="657"/>
      <c r="AV20" s="657"/>
      <c r="AW20" s="657"/>
      <c r="AX20" s="657"/>
      <c r="AY20" s="657"/>
      <c r="AZ20" s="657"/>
      <c r="BA20" s="657"/>
      <c r="BB20" s="657"/>
      <c r="BC20" s="657"/>
      <c r="BD20" s="657"/>
      <c r="BE20" s="657"/>
      <c r="BF20" s="658"/>
      <c r="BG20" s="659" t="s">
        <v>133</v>
      </c>
      <c r="BH20" s="660"/>
      <c r="BI20" s="660"/>
      <c r="BJ20" s="660"/>
      <c r="BK20" s="660"/>
      <c r="BL20" s="660"/>
      <c r="BM20" s="660"/>
      <c r="BN20" s="661"/>
      <c r="BO20" s="662" t="s">
        <v>133</v>
      </c>
      <c r="BP20" s="662"/>
      <c r="BQ20" s="662"/>
      <c r="BR20" s="662"/>
      <c r="BS20" s="663" t="s">
        <v>133</v>
      </c>
      <c r="BT20" s="663"/>
      <c r="BU20" s="663"/>
      <c r="BV20" s="663"/>
      <c r="BW20" s="663"/>
      <c r="BX20" s="663"/>
      <c r="BY20" s="663"/>
      <c r="BZ20" s="663"/>
      <c r="CA20" s="663"/>
      <c r="CB20" s="667"/>
      <c r="CD20" s="656" t="s">
        <v>287</v>
      </c>
      <c r="CE20" s="657"/>
      <c r="CF20" s="657"/>
      <c r="CG20" s="657"/>
      <c r="CH20" s="657"/>
      <c r="CI20" s="657"/>
      <c r="CJ20" s="657"/>
      <c r="CK20" s="657"/>
      <c r="CL20" s="657"/>
      <c r="CM20" s="657"/>
      <c r="CN20" s="657"/>
      <c r="CO20" s="657"/>
      <c r="CP20" s="657"/>
      <c r="CQ20" s="658"/>
      <c r="CR20" s="659">
        <v>7091425</v>
      </c>
      <c r="CS20" s="660"/>
      <c r="CT20" s="660"/>
      <c r="CU20" s="660"/>
      <c r="CV20" s="660"/>
      <c r="CW20" s="660"/>
      <c r="CX20" s="660"/>
      <c r="CY20" s="661"/>
      <c r="CZ20" s="662">
        <v>100</v>
      </c>
      <c r="DA20" s="662"/>
      <c r="DB20" s="662"/>
      <c r="DC20" s="662"/>
      <c r="DD20" s="668">
        <v>583236</v>
      </c>
      <c r="DE20" s="660"/>
      <c r="DF20" s="660"/>
      <c r="DG20" s="660"/>
      <c r="DH20" s="660"/>
      <c r="DI20" s="660"/>
      <c r="DJ20" s="660"/>
      <c r="DK20" s="660"/>
      <c r="DL20" s="660"/>
      <c r="DM20" s="660"/>
      <c r="DN20" s="660"/>
      <c r="DO20" s="660"/>
      <c r="DP20" s="661"/>
      <c r="DQ20" s="668">
        <v>4800142</v>
      </c>
      <c r="DR20" s="660"/>
      <c r="DS20" s="660"/>
      <c r="DT20" s="660"/>
      <c r="DU20" s="660"/>
      <c r="DV20" s="660"/>
      <c r="DW20" s="660"/>
      <c r="DX20" s="660"/>
      <c r="DY20" s="660"/>
      <c r="DZ20" s="660"/>
      <c r="EA20" s="660"/>
      <c r="EB20" s="660"/>
      <c r="EC20" s="669"/>
    </row>
    <row r="21" spans="2:133" ht="11.25" customHeight="1" x14ac:dyDescent="0.15">
      <c r="B21" s="656" t="s">
        <v>288</v>
      </c>
      <c r="C21" s="657"/>
      <c r="D21" s="657"/>
      <c r="E21" s="657"/>
      <c r="F21" s="657"/>
      <c r="G21" s="657"/>
      <c r="H21" s="657"/>
      <c r="I21" s="657"/>
      <c r="J21" s="657"/>
      <c r="K21" s="657"/>
      <c r="L21" s="657"/>
      <c r="M21" s="657"/>
      <c r="N21" s="657"/>
      <c r="O21" s="657"/>
      <c r="P21" s="657"/>
      <c r="Q21" s="658"/>
      <c r="R21" s="659">
        <v>3390283</v>
      </c>
      <c r="S21" s="660"/>
      <c r="T21" s="660"/>
      <c r="U21" s="660"/>
      <c r="V21" s="660"/>
      <c r="W21" s="660"/>
      <c r="X21" s="660"/>
      <c r="Y21" s="661"/>
      <c r="Z21" s="662">
        <v>45.7</v>
      </c>
      <c r="AA21" s="662"/>
      <c r="AB21" s="662"/>
      <c r="AC21" s="662"/>
      <c r="AD21" s="663">
        <v>2938425</v>
      </c>
      <c r="AE21" s="663"/>
      <c r="AF21" s="663"/>
      <c r="AG21" s="663"/>
      <c r="AH21" s="663"/>
      <c r="AI21" s="663"/>
      <c r="AJ21" s="663"/>
      <c r="AK21" s="663"/>
      <c r="AL21" s="664">
        <v>70.2</v>
      </c>
      <c r="AM21" s="665"/>
      <c r="AN21" s="665"/>
      <c r="AO21" s="666"/>
      <c r="AP21" s="656" t="s">
        <v>289</v>
      </c>
      <c r="AQ21" s="675"/>
      <c r="AR21" s="675"/>
      <c r="AS21" s="675"/>
      <c r="AT21" s="675"/>
      <c r="AU21" s="675"/>
      <c r="AV21" s="675"/>
      <c r="AW21" s="675"/>
      <c r="AX21" s="675"/>
      <c r="AY21" s="675"/>
      <c r="AZ21" s="675"/>
      <c r="BA21" s="675"/>
      <c r="BB21" s="675"/>
      <c r="BC21" s="675"/>
      <c r="BD21" s="675"/>
      <c r="BE21" s="675"/>
      <c r="BF21" s="676"/>
      <c r="BG21" s="659" t="s">
        <v>133</v>
      </c>
      <c r="BH21" s="660"/>
      <c r="BI21" s="660"/>
      <c r="BJ21" s="660"/>
      <c r="BK21" s="660"/>
      <c r="BL21" s="660"/>
      <c r="BM21" s="660"/>
      <c r="BN21" s="661"/>
      <c r="BO21" s="662" t="s">
        <v>238</v>
      </c>
      <c r="BP21" s="662"/>
      <c r="BQ21" s="662"/>
      <c r="BR21" s="662"/>
      <c r="BS21" s="663" t="s">
        <v>133</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290</v>
      </c>
      <c r="C22" s="657"/>
      <c r="D22" s="657"/>
      <c r="E22" s="657"/>
      <c r="F22" s="657"/>
      <c r="G22" s="657"/>
      <c r="H22" s="657"/>
      <c r="I22" s="657"/>
      <c r="J22" s="657"/>
      <c r="K22" s="657"/>
      <c r="L22" s="657"/>
      <c r="M22" s="657"/>
      <c r="N22" s="657"/>
      <c r="O22" s="657"/>
      <c r="P22" s="657"/>
      <c r="Q22" s="658"/>
      <c r="R22" s="659">
        <v>2938425</v>
      </c>
      <c r="S22" s="660"/>
      <c r="T22" s="660"/>
      <c r="U22" s="660"/>
      <c r="V22" s="660"/>
      <c r="W22" s="660"/>
      <c r="X22" s="660"/>
      <c r="Y22" s="661"/>
      <c r="Z22" s="662">
        <v>39.6</v>
      </c>
      <c r="AA22" s="662"/>
      <c r="AB22" s="662"/>
      <c r="AC22" s="662"/>
      <c r="AD22" s="663">
        <v>2938425</v>
      </c>
      <c r="AE22" s="663"/>
      <c r="AF22" s="663"/>
      <c r="AG22" s="663"/>
      <c r="AH22" s="663"/>
      <c r="AI22" s="663"/>
      <c r="AJ22" s="663"/>
      <c r="AK22" s="663"/>
      <c r="AL22" s="664">
        <v>70.2</v>
      </c>
      <c r="AM22" s="665"/>
      <c r="AN22" s="665"/>
      <c r="AO22" s="666"/>
      <c r="AP22" s="656" t="s">
        <v>291</v>
      </c>
      <c r="AQ22" s="675"/>
      <c r="AR22" s="675"/>
      <c r="AS22" s="675"/>
      <c r="AT22" s="675"/>
      <c r="AU22" s="675"/>
      <c r="AV22" s="675"/>
      <c r="AW22" s="675"/>
      <c r="AX22" s="675"/>
      <c r="AY22" s="675"/>
      <c r="AZ22" s="675"/>
      <c r="BA22" s="675"/>
      <c r="BB22" s="675"/>
      <c r="BC22" s="675"/>
      <c r="BD22" s="675"/>
      <c r="BE22" s="675"/>
      <c r="BF22" s="676"/>
      <c r="BG22" s="659" t="s">
        <v>133</v>
      </c>
      <c r="BH22" s="660"/>
      <c r="BI22" s="660"/>
      <c r="BJ22" s="660"/>
      <c r="BK22" s="660"/>
      <c r="BL22" s="660"/>
      <c r="BM22" s="660"/>
      <c r="BN22" s="661"/>
      <c r="BO22" s="662" t="s">
        <v>133</v>
      </c>
      <c r="BP22" s="662"/>
      <c r="BQ22" s="662"/>
      <c r="BR22" s="662"/>
      <c r="BS22" s="663" t="s">
        <v>133</v>
      </c>
      <c r="BT22" s="663"/>
      <c r="BU22" s="663"/>
      <c r="BV22" s="663"/>
      <c r="BW22" s="663"/>
      <c r="BX22" s="663"/>
      <c r="BY22" s="663"/>
      <c r="BZ22" s="663"/>
      <c r="CA22" s="663"/>
      <c r="CB22" s="667"/>
      <c r="CD22" s="641" t="s">
        <v>292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293</v>
      </c>
      <c r="C23" s="657"/>
      <c r="D23" s="657"/>
      <c r="E23" s="657"/>
      <c r="F23" s="657"/>
      <c r="G23" s="657"/>
      <c r="H23" s="657"/>
      <c r="I23" s="657"/>
      <c r="J23" s="657"/>
      <c r="K23" s="657"/>
      <c r="L23" s="657"/>
      <c r="M23" s="657"/>
      <c r="N23" s="657"/>
      <c r="O23" s="657"/>
      <c r="P23" s="657"/>
      <c r="Q23" s="658"/>
      <c r="R23" s="659">
        <v>451854</v>
      </c>
      <c r="S23" s="660"/>
      <c r="T23" s="660"/>
      <c r="U23" s="660"/>
      <c r="V23" s="660"/>
      <c r="W23" s="660"/>
      <c r="X23" s="660"/>
      <c r="Y23" s="661"/>
      <c r="Z23" s="662">
        <v>6.1</v>
      </c>
      <c r="AA23" s="662"/>
      <c r="AB23" s="662"/>
      <c r="AC23" s="662"/>
      <c r="AD23" s="663" t="s">
        <v>238</v>
      </c>
      <c r="AE23" s="663"/>
      <c r="AF23" s="663"/>
      <c r="AG23" s="663"/>
      <c r="AH23" s="663"/>
      <c r="AI23" s="663"/>
      <c r="AJ23" s="663"/>
      <c r="AK23" s="663"/>
      <c r="AL23" s="664" t="s">
        <v>238</v>
      </c>
      <c r="AM23" s="665"/>
      <c r="AN23" s="665"/>
      <c r="AO23" s="666"/>
      <c r="AP23" s="656" t="s">
        <v>294</v>
      </c>
      <c r="AQ23" s="675"/>
      <c r="AR23" s="675"/>
      <c r="AS23" s="675"/>
      <c r="AT23" s="675"/>
      <c r="AU23" s="675"/>
      <c r="AV23" s="675"/>
      <c r="AW23" s="675"/>
      <c r="AX23" s="675"/>
      <c r="AY23" s="675"/>
      <c r="AZ23" s="675"/>
      <c r="BA23" s="675"/>
      <c r="BB23" s="675"/>
      <c r="BC23" s="675"/>
      <c r="BD23" s="675"/>
      <c r="BE23" s="675"/>
      <c r="BF23" s="676"/>
      <c r="BG23" s="659" t="s">
        <v>133</v>
      </c>
      <c r="BH23" s="660"/>
      <c r="BI23" s="660"/>
      <c r="BJ23" s="660"/>
      <c r="BK23" s="660"/>
      <c r="BL23" s="660"/>
      <c r="BM23" s="660"/>
      <c r="BN23" s="661"/>
      <c r="BO23" s="662" t="s">
        <v>133</v>
      </c>
      <c r="BP23" s="662"/>
      <c r="BQ23" s="662"/>
      <c r="BR23" s="662"/>
      <c r="BS23" s="663" t="s">
        <v>133</v>
      </c>
      <c r="BT23" s="663"/>
      <c r="BU23" s="663"/>
      <c r="BV23" s="663"/>
      <c r="BW23" s="663"/>
      <c r="BX23" s="663"/>
      <c r="BY23" s="663"/>
      <c r="BZ23" s="663"/>
      <c r="CA23" s="663"/>
      <c r="CB23" s="667"/>
      <c r="CD23" s="641" t="s">
        <v>232</v>
      </c>
      <c r="CE23" s="642"/>
      <c r="CF23" s="642"/>
      <c r="CG23" s="642"/>
      <c r="CH23" s="642"/>
      <c r="CI23" s="642"/>
      <c r="CJ23" s="642"/>
      <c r="CK23" s="642"/>
      <c r="CL23" s="642"/>
      <c r="CM23" s="642"/>
      <c r="CN23" s="642"/>
      <c r="CO23" s="642"/>
      <c r="CP23" s="642"/>
      <c r="CQ23" s="643"/>
      <c r="CR23" s="641" t="s">
        <v>295</v>
      </c>
      <c r="CS23" s="642"/>
      <c r="CT23" s="642"/>
      <c r="CU23" s="642"/>
      <c r="CV23" s="642"/>
      <c r="CW23" s="642"/>
      <c r="CX23" s="642"/>
      <c r="CY23" s="643"/>
      <c r="CZ23" s="641" t="s">
        <v>296</v>
      </c>
      <c r="DA23" s="642"/>
      <c r="DB23" s="642"/>
      <c r="DC23" s="643"/>
      <c r="DD23" s="641" t="s">
        <v>297</v>
      </c>
      <c r="DE23" s="642"/>
      <c r="DF23" s="642"/>
      <c r="DG23" s="642"/>
      <c r="DH23" s="642"/>
      <c r="DI23" s="642"/>
      <c r="DJ23" s="642"/>
      <c r="DK23" s="643"/>
      <c r="DL23" s="686" t="s">
        <v>298</v>
      </c>
      <c r="DM23" s="687"/>
      <c r="DN23" s="687"/>
      <c r="DO23" s="687"/>
      <c r="DP23" s="687"/>
      <c r="DQ23" s="687"/>
      <c r="DR23" s="687"/>
      <c r="DS23" s="687"/>
      <c r="DT23" s="687"/>
      <c r="DU23" s="687"/>
      <c r="DV23" s="688"/>
      <c r="DW23" s="641" t="s">
        <v>299</v>
      </c>
      <c r="DX23" s="642"/>
      <c r="DY23" s="642"/>
      <c r="DZ23" s="642"/>
      <c r="EA23" s="642"/>
      <c r="EB23" s="642"/>
      <c r="EC23" s="643"/>
    </row>
    <row r="24" spans="2:133" ht="11.25" customHeight="1" x14ac:dyDescent="0.15">
      <c r="B24" s="656" t="s">
        <v>300</v>
      </c>
      <c r="C24" s="657"/>
      <c r="D24" s="657"/>
      <c r="E24" s="657"/>
      <c r="F24" s="657"/>
      <c r="G24" s="657"/>
      <c r="H24" s="657"/>
      <c r="I24" s="657"/>
      <c r="J24" s="657"/>
      <c r="K24" s="657"/>
      <c r="L24" s="657"/>
      <c r="M24" s="657"/>
      <c r="N24" s="657"/>
      <c r="O24" s="657"/>
      <c r="P24" s="657"/>
      <c r="Q24" s="658"/>
      <c r="R24" s="659">
        <v>4</v>
      </c>
      <c r="S24" s="660"/>
      <c r="T24" s="660"/>
      <c r="U24" s="660"/>
      <c r="V24" s="660"/>
      <c r="W24" s="660"/>
      <c r="X24" s="660"/>
      <c r="Y24" s="661"/>
      <c r="Z24" s="662">
        <v>0</v>
      </c>
      <c r="AA24" s="662"/>
      <c r="AB24" s="662"/>
      <c r="AC24" s="662"/>
      <c r="AD24" s="663" t="s">
        <v>255</v>
      </c>
      <c r="AE24" s="663"/>
      <c r="AF24" s="663"/>
      <c r="AG24" s="663"/>
      <c r="AH24" s="663"/>
      <c r="AI24" s="663"/>
      <c r="AJ24" s="663"/>
      <c r="AK24" s="663"/>
      <c r="AL24" s="664" t="s">
        <v>238</v>
      </c>
      <c r="AM24" s="665"/>
      <c r="AN24" s="665"/>
      <c r="AO24" s="666"/>
      <c r="AP24" s="656" t="s">
        <v>301</v>
      </c>
      <c r="AQ24" s="675"/>
      <c r="AR24" s="675"/>
      <c r="AS24" s="675"/>
      <c r="AT24" s="675"/>
      <c r="AU24" s="675"/>
      <c r="AV24" s="675"/>
      <c r="AW24" s="675"/>
      <c r="AX24" s="675"/>
      <c r="AY24" s="675"/>
      <c r="AZ24" s="675"/>
      <c r="BA24" s="675"/>
      <c r="BB24" s="675"/>
      <c r="BC24" s="675"/>
      <c r="BD24" s="675"/>
      <c r="BE24" s="675"/>
      <c r="BF24" s="676"/>
      <c r="BG24" s="659" t="s">
        <v>133</v>
      </c>
      <c r="BH24" s="660"/>
      <c r="BI24" s="660"/>
      <c r="BJ24" s="660"/>
      <c r="BK24" s="660"/>
      <c r="BL24" s="660"/>
      <c r="BM24" s="660"/>
      <c r="BN24" s="661"/>
      <c r="BO24" s="662" t="s">
        <v>238</v>
      </c>
      <c r="BP24" s="662"/>
      <c r="BQ24" s="662"/>
      <c r="BR24" s="662"/>
      <c r="BS24" s="663" t="s">
        <v>238</v>
      </c>
      <c r="BT24" s="663"/>
      <c r="BU24" s="663"/>
      <c r="BV24" s="663"/>
      <c r="BW24" s="663"/>
      <c r="BX24" s="663"/>
      <c r="BY24" s="663"/>
      <c r="BZ24" s="663"/>
      <c r="CA24" s="663"/>
      <c r="CB24" s="667"/>
      <c r="CD24" s="645" t="s">
        <v>302</v>
      </c>
      <c r="CE24" s="646"/>
      <c r="CF24" s="646"/>
      <c r="CG24" s="646"/>
      <c r="CH24" s="646"/>
      <c r="CI24" s="646"/>
      <c r="CJ24" s="646"/>
      <c r="CK24" s="646"/>
      <c r="CL24" s="646"/>
      <c r="CM24" s="646"/>
      <c r="CN24" s="646"/>
      <c r="CO24" s="646"/>
      <c r="CP24" s="646"/>
      <c r="CQ24" s="647"/>
      <c r="CR24" s="648">
        <v>2649962</v>
      </c>
      <c r="CS24" s="649"/>
      <c r="CT24" s="649"/>
      <c r="CU24" s="649"/>
      <c r="CV24" s="649"/>
      <c r="CW24" s="649"/>
      <c r="CX24" s="649"/>
      <c r="CY24" s="650"/>
      <c r="CZ24" s="653">
        <v>37.4</v>
      </c>
      <c r="DA24" s="654"/>
      <c r="DB24" s="654"/>
      <c r="DC24" s="670"/>
      <c r="DD24" s="689">
        <v>1779792</v>
      </c>
      <c r="DE24" s="649"/>
      <c r="DF24" s="649"/>
      <c r="DG24" s="649"/>
      <c r="DH24" s="649"/>
      <c r="DI24" s="649"/>
      <c r="DJ24" s="649"/>
      <c r="DK24" s="650"/>
      <c r="DL24" s="689">
        <v>1738758</v>
      </c>
      <c r="DM24" s="649"/>
      <c r="DN24" s="649"/>
      <c r="DO24" s="649"/>
      <c r="DP24" s="649"/>
      <c r="DQ24" s="649"/>
      <c r="DR24" s="649"/>
      <c r="DS24" s="649"/>
      <c r="DT24" s="649"/>
      <c r="DU24" s="649"/>
      <c r="DV24" s="650"/>
      <c r="DW24" s="653">
        <v>41.2</v>
      </c>
      <c r="DX24" s="654"/>
      <c r="DY24" s="654"/>
      <c r="DZ24" s="654"/>
      <c r="EA24" s="654"/>
      <c r="EB24" s="654"/>
      <c r="EC24" s="655"/>
    </row>
    <row r="25" spans="2:133" ht="11.25" customHeight="1" x14ac:dyDescent="0.15">
      <c r="B25" s="656" t="s">
        <v>303</v>
      </c>
      <c r="C25" s="657"/>
      <c r="D25" s="657"/>
      <c r="E25" s="657"/>
      <c r="F25" s="657"/>
      <c r="G25" s="657"/>
      <c r="H25" s="657"/>
      <c r="I25" s="657"/>
      <c r="J25" s="657"/>
      <c r="K25" s="657"/>
      <c r="L25" s="657"/>
      <c r="M25" s="657"/>
      <c r="N25" s="657"/>
      <c r="O25" s="657"/>
      <c r="P25" s="657"/>
      <c r="Q25" s="658"/>
      <c r="R25" s="659">
        <v>4619177</v>
      </c>
      <c r="S25" s="660"/>
      <c r="T25" s="660"/>
      <c r="U25" s="660"/>
      <c r="V25" s="660"/>
      <c r="W25" s="660"/>
      <c r="X25" s="660"/>
      <c r="Y25" s="661"/>
      <c r="Z25" s="662">
        <v>62.2</v>
      </c>
      <c r="AA25" s="662"/>
      <c r="AB25" s="662"/>
      <c r="AC25" s="662"/>
      <c r="AD25" s="663">
        <v>4167319</v>
      </c>
      <c r="AE25" s="663"/>
      <c r="AF25" s="663"/>
      <c r="AG25" s="663"/>
      <c r="AH25" s="663"/>
      <c r="AI25" s="663"/>
      <c r="AJ25" s="663"/>
      <c r="AK25" s="663"/>
      <c r="AL25" s="664">
        <v>99.6</v>
      </c>
      <c r="AM25" s="665"/>
      <c r="AN25" s="665"/>
      <c r="AO25" s="666"/>
      <c r="AP25" s="656" t="s">
        <v>304</v>
      </c>
      <c r="AQ25" s="675"/>
      <c r="AR25" s="675"/>
      <c r="AS25" s="675"/>
      <c r="AT25" s="675"/>
      <c r="AU25" s="675"/>
      <c r="AV25" s="675"/>
      <c r="AW25" s="675"/>
      <c r="AX25" s="675"/>
      <c r="AY25" s="675"/>
      <c r="AZ25" s="675"/>
      <c r="BA25" s="675"/>
      <c r="BB25" s="675"/>
      <c r="BC25" s="675"/>
      <c r="BD25" s="675"/>
      <c r="BE25" s="675"/>
      <c r="BF25" s="676"/>
      <c r="BG25" s="659" t="s">
        <v>238</v>
      </c>
      <c r="BH25" s="660"/>
      <c r="BI25" s="660"/>
      <c r="BJ25" s="660"/>
      <c r="BK25" s="660"/>
      <c r="BL25" s="660"/>
      <c r="BM25" s="660"/>
      <c r="BN25" s="661"/>
      <c r="BO25" s="662" t="s">
        <v>133</v>
      </c>
      <c r="BP25" s="662"/>
      <c r="BQ25" s="662"/>
      <c r="BR25" s="662"/>
      <c r="BS25" s="663" t="s">
        <v>133</v>
      </c>
      <c r="BT25" s="663"/>
      <c r="BU25" s="663"/>
      <c r="BV25" s="663"/>
      <c r="BW25" s="663"/>
      <c r="BX25" s="663"/>
      <c r="BY25" s="663"/>
      <c r="BZ25" s="663"/>
      <c r="CA25" s="663"/>
      <c r="CB25" s="667"/>
      <c r="CD25" s="656" t="s">
        <v>305</v>
      </c>
      <c r="CE25" s="657"/>
      <c r="CF25" s="657"/>
      <c r="CG25" s="657"/>
      <c r="CH25" s="657"/>
      <c r="CI25" s="657"/>
      <c r="CJ25" s="657"/>
      <c r="CK25" s="657"/>
      <c r="CL25" s="657"/>
      <c r="CM25" s="657"/>
      <c r="CN25" s="657"/>
      <c r="CO25" s="657"/>
      <c r="CP25" s="657"/>
      <c r="CQ25" s="658"/>
      <c r="CR25" s="659">
        <v>929487</v>
      </c>
      <c r="CS25" s="692"/>
      <c r="CT25" s="692"/>
      <c r="CU25" s="692"/>
      <c r="CV25" s="692"/>
      <c r="CW25" s="692"/>
      <c r="CX25" s="692"/>
      <c r="CY25" s="693"/>
      <c r="CZ25" s="664">
        <v>13.1</v>
      </c>
      <c r="DA25" s="690"/>
      <c r="DB25" s="690"/>
      <c r="DC25" s="694"/>
      <c r="DD25" s="668">
        <v>821891</v>
      </c>
      <c r="DE25" s="692"/>
      <c r="DF25" s="692"/>
      <c r="DG25" s="692"/>
      <c r="DH25" s="692"/>
      <c r="DI25" s="692"/>
      <c r="DJ25" s="692"/>
      <c r="DK25" s="693"/>
      <c r="DL25" s="668">
        <v>805496</v>
      </c>
      <c r="DM25" s="692"/>
      <c r="DN25" s="692"/>
      <c r="DO25" s="692"/>
      <c r="DP25" s="692"/>
      <c r="DQ25" s="692"/>
      <c r="DR25" s="692"/>
      <c r="DS25" s="692"/>
      <c r="DT25" s="692"/>
      <c r="DU25" s="692"/>
      <c r="DV25" s="693"/>
      <c r="DW25" s="664">
        <v>19.100000000000001</v>
      </c>
      <c r="DX25" s="690"/>
      <c r="DY25" s="690"/>
      <c r="DZ25" s="690"/>
      <c r="EA25" s="690"/>
      <c r="EB25" s="690"/>
      <c r="EC25" s="691"/>
    </row>
    <row r="26" spans="2:133" ht="11.25" customHeight="1" x14ac:dyDescent="0.15">
      <c r="B26" s="656" t="s">
        <v>306</v>
      </c>
      <c r="C26" s="657"/>
      <c r="D26" s="657"/>
      <c r="E26" s="657"/>
      <c r="F26" s="657"/>
      <c r="G26" s="657"/>
      <c r="H26" s="657"/>
      <c r="I26" s="657"/>
      <c r="J26" s="657"/>
      <c r="K26" s="657"/>
      <c r="L26" s="657"/>
      <c r="M26" s="657"/>
      <c r="N26" s="657"/>
      <c r="O26" s="657"/>
      <c r="P26" s="657"/>
      <c r="Q26" s="658"/>
      <c r="R26" s="659">
        <v>856</v>
      </c>
      <c r="S26" s="660"/>
      <c r="T26" s="660"/>
      <c r="U26" s="660"/>
      <c r="V26" s="660"/>
      <c r="W26" s="660"/>
      <c r="X26" s="660"/>
      <c r="Y26" s="661"/>
      <c r="Z26" s="662">
        <v>0</v>
      </c>
      <c r="AA26" s="662"/>
      <c r="AB26" s="662"/>
      <c r="AC26" s="662"/>
      <c r="AD26" s="663">
        <v>856</v>
      </c>
      <c r="AE26" s="663"/>
      <c r="AF26" s="663"/>
      <c r="AG26" s="663"/>
      <c r="AH26" s="663"/>
      <c r="AI26" s="663"/>
      <c r="AJ26" s="663"/>
      <c r="AK26" s="663"/>
      <c r="AL26" s="664">
        <v>0</v>
      </c>
      <c r="AM26" s="665"/>
      <c r="AN26" s="665"/>
      <c r="AO26" s="666"/>
      <c r="AP26" s="656" t="s">
        <v>307</v>
      </c>
      <c r="AQ26" s="675"/>
      <c r="AR26" s="675"/>
      <c r="AS26" s="675"/>
      <c r="AT26" s="675"/>
      <c r="AU26" s="675"/>
      <c r="AV26" s="675"/>
      <c r="AW26" s="675"/>
      <c r="AX26" s="675"/>
      <c r="AY26" s="675"/>
      <c r="AZ26" s="675"/>
      <c r="BA26" s="675"/>
      <c r="BB26" s="675"/>
      <c r="BC26" s="675"/>
      <c r="BD26" s="675"/>
      <c r="BE26" s="675"/>
      <c r="BF26" s="676"/>
      <c r="BG26" s="659" t="s">
        <v>238</v>
      </c>
      <c r="BH26" s="660"/>
      <c r="BI26" s="660"/>
      <c r="BJ26" s="660"/>
      <c r="BK26" s="660"/>
      <c r="BL26" s="660"/>
      <c r="BM26" s="660"/>
      <c r="BN26" s="661"/>
      <c r="BO26" s="662" t="s">
        <v>238</v>
      </c>
      <c r="BP26" s="662"/>
      <c r="BQ26" s="662"/>
      <c r="BR26" s="662"/>
      <c r="BS26" s="663" t="s">
        <v>133</v>
      </c>
      <c r="BT26" s="663"/>
      <c r="BU26" s="663"/>
      <c r="BV26" s="663"/>
      <c r="BW26" s="663"/>
      <c r="BX26" s="663"/>
      <c r="BY26" s="663"/>
      <c r="BZ26" s="663"/>
      <c r="CA26" s="663"/>
      <c r="CB26" s="667"/>
      <c r="CD26" s="656" t="s">
        <v>308</v>
      </c>
      <c r="CE26" s="657"/>
      <c r="CF26" s="657"/>
      <c r="CG26" s="657"/>
      <c r="CH26" s="657"/>
      <c r="CI26" s="657"/>
      <c r="CJ26" s="657"/>
      <c r="CK26" s="657"/>
      <c r="CL26" s="657"/>
      <c r="CM26" s="657"/>
      <c r="CN26" s="657"/>
      <c r="CO26" s="657"/>
      <c r="CP26" s="657"/>
      <c r="CQ26" s="658"/>
      <c r="CR26" s="659">
        <v>570685</v>
      </c>
      <c r="CS26" s="660"/>
      <c r="CT26" s="660"/>
      <c r="CU26" s="660"/>
      <c r="CV26" s="660"/>
      <c r="CW26" s="660"/>
      <c r="CX26" s="660"/>
      <c r="CY26" s="661"/>
      <c r="CZ26" s="664">
        <v>8</v>
      </c>
      <c r="DA26" s="690"/>
      <c r="DB26" s="690"/>
      <c r="DC26" s="694"/>
      <c r="DD26" s="668">
        <v>497645</v>
      </c>
      <c r="DE26" s="660"/>
      <c r="DF26" s="660"/>
      <c r="DG26" s="660"/>
      <c r="DH26" s="660"/>
      <c r="DI26" s="660"/>
      <c r="DJ26" s="660"/>
      <c r="DK26" s="661"/>
      <c r="DL26" s="668" t="s">
        <v>133</v>
      </c>
      <c r="DM26" s="660"/>
      <c r="DN26" s="660"/>
      <c r="DO26" s="660"/>
      <c r="DP26" s="660"/>
      <c r="DQ26" s="660"/>
      <c r="DR26" s="660"/>
      <c r="DS26" s="660"/>
      <c r="DT26" s="660"/>
      <c r="DU26" s="660"/>
      <c r="DV26" s="661"/>
      <c r="DW26" s="664" t="s">
        <v>133</v>
      </c>
      <c r="DX26" s="690"/>
      <c r="DY26" s="690"/>
      <c r="DZ26" s="690"/>
      <c r="EA26" s="690"/>
      <c r="EB26" s="690"/>
      <c r="EC26" s="691"/>
    </row>
    <row r="27" spans="2:133" ht="11.25" customHeight="1" x14ac:dyDescent="0.15">
      <c r="B27" s="656" t="s">
        <v>309</v>
      </c>
      <c r="C27" s="657"/>
      <c r="D27" s="657"/>
      <c r="E27" s="657"/>
      <c r="F27" s="657"/>
      <c r="G27" s="657"/>
      <c r="H27" s="657"/>
      <c r="I27" s="657"/>
      <c r="J27" s="657"/>
      <c r="K27" s="657"/>
      <c r="L27" s="657"/>
      <c r="M27" s="657"/>
      <c r="N27" s="657"/>
      <c r="O27" s="657"/>
      <c r="P27" s="657"/>
      <c r="Q27" s="658"/>
      <c r="R27" s="659">
        <v>20166</v>
      </c>
      <c r="S27" s="660"/>
      <c r="T27" s="660"/>
      <c r="U27" s="660"/>
      <c r="V27" s="660"/>
      <c r="W27" s="660"/>
      <c r="X27" s="660"/>
      <c r="Y27" s="661"/>
      <c r="Z27" s="662">
        <v>0.3</v>
      </c>
      <c r="AA27" s="662"/>
      <c r="AB27" s="662"/>
      <c r="AC27" s="662"/>
      <c r="AD27" s="663">
        <v>5616</v>
      </c>
      <c r="AE27" s="663"/>
      <c r="AF27" s="663"/>
      <c r="AG27" s="663"/>
      <c r="AH27" s="663"/>
      <c r="AI27" s="663"/>
      <c r="AJ27" s="663"/>
      <c r="AK27" s="663"/>
      <c r="AL27" s="664">
        <v>0.1</v>
      </c>
      <c r="AM27" s="665"/>
      <c r="AN27" s="665"/>
      <c r="AO27" s="666"/>
      <c r="AP27" s="656" t="s">
        <v>310</v>
      </c>
      <c r="AQ27" s="657"/>
      <c r="AR27" s="657"/>
      <c r="AS27" s="657"/>
      <c r="AT27" s="657"/>
      <c r="AU27" s="657"/>
      <c r="AV27" s="657"/>
      <c r="AW27" s="657"/>
      <c r="AX27" s="657"/>
      <c r="AY27" s="657"/>
      <c r="AZ27" s="657"/>
      <c r="BA27" s="657"/>
      <c r="BB27" s="657"/>
      <c r="BC27" s="657"/>
      <c r="BD27" s="657"/>
      <c r="BE27" s="657"/>
      <c r="BF27" s="658"/>
      <c r="BG27" s="659">
        <v>888139</v>
      </c>
      <c r="BH27" s="660"/>
      <c r="BI27" s="660"/>
      <c r="BJ27" s="660"/>
      <c r="BK27" s="660"/>
      <c r="BL27" s="660"/>
      <c r="BM27" s="660"/>
      <c r="BN27" s="661"/>
      <c r="BO27" s="662">
        <v>100</v>
      </c>
      <c r="BP27" s="662"/>
      <c r="BQ27" s="662"/>
      <c r="BR27" s="662"/>
      <c r="BS27" s="663" t="s">
        <v>133</v>
      </c>
      <c r="BT27" s="663"/>
      <c r="BU27" s="663"/>
      <c r="BV27" s="663"/>
      <c r="BW27" s="663"/>
      <c r="BX27" s="663"/>
      <c r="BY27" s="663"/>
      <c r="BZ27" s="663"/>
      <c r="CA27" s="663"/>
      <c r="CB27" s="667"/>
      <c r="CD27" s="656" t="s">
        <v>311</v>
      </c>
      <c r="CE27" s="657"/>
      <c r="CF27" s="657"/>
      <c r="CG27" s="657"/>
      <c r="CH27" s="657"/>
      <c r="CI27" s="657"/>
      <c r="CJ27" s="657"/>
      <c r="CK27" s="657"/>
      <c r="CL27" s="657"/>
      <c r="CM27" s="657"/>
      <c r="CN27" s="657"/>
      <c r="CO27" s="657"/>
      <c r="CP27" s="657"/>
      <c r="CQ27" s="658"/>
      <c r="CR27" s="659">
        <v>983672</v>
      </c>
      <c r="CS27" s="692"/>
      <c r="CT27" s="692"/>
      <c r="CU27" s="692"/>
      <c r="CV27" s="692"/>
      <c r="CW27" s="692"/>
      <c r="CX27" s="692"/>
      <c r="CY27" s="693"/>
      <c r="CZ27" s="664">
        <v>13.9</v>
      </c>
      <c r="DA27" s="690"/>
      <c r="DB27" s="690"/>
      <c r="DC27" s="694"/>
      <c r="DD27" s="668">
        <v>221098</v>
      </c>
      <c r="DE27" s="692"/>
      <c r="DF27" s="692"/>
      <c r="DG27" s="692"/>
      <c r="DH27" s="692"/>
      <c r="DI27" s="692"/>
      <c r="DJ27" s="692"/>
      <c r="DK27" s="693"/>
      <c r="DL27" s="668">
        <v>196459</v>
      </c>
      <c r="DM27" s="692"/>
      <c r="DN27" s="692"/>
      <c r="DO27" s="692"/>
      <c r="DP27" s="692"/>
      <c r="DQ27" s="692"/>
      <c r="DR27" s="692"/>
      <c r="DS27" s="692"/>
      <c r="DT27" s="692"/>
      <c r="DU27" s="692"/>
      <c r="DV27" s="693"/>
      <c r="DW27" s="664">
        <v>4.5999999999999996</v>
      </c>
      <c r="DX27" s="690"/>
      <c r="DY27" s="690"/>
      <c r="DZ27" s="690"/>
      <c r="EA27" s="690"/>
      <c r="EB27" s="690"/>
      <c r="EC27" s="691"/>
    </row>
    <row r="28" spans="2:133" ht="11.25" customHeight="1" x14ac:dyDescent="0.15">
      <c r="B28" s="656" t="s">
        <v>312</v>
      </c>
      <c r="C28" s="657"/>
      <c r="D28" s="657"/>
      <c r="E28" s="657"/>
      <c r="F28" s="657"/>
      <c r="G28" s="657"/>
      <c r="H28" s="657"/>
      <c r="I28" s="657"/>
      <c r="J28" s="657"/>
      <c r="K28" s="657"/>
      <c r="L28" s="657"/>
      <c r="M28" s="657"/>
      <c r="N28" s="657"/>
      <c r="O28" s="657"/>
      <c r="P28" s="657"/>
      <c r="Q28" s="658"/>
      <c r="R28" s="659">
        <v>21020</v>
      </c>
      <c r="S28" s="660"/>
      <c r="T28" s="660"/>
      <c r="U28" s="660"/>
      <c r="V28" s="660"/>
      <c r="W28" s="660"/>
      <c r="X28" s="660"/>
      <c r="Y28" s="661"/>
      <c r="Z28" s="662">
        <v>0.3</v>
      </c>
      <c r="AA28" s="662"/>
      <c r="AB28" s="662"/>
      <c r="AC28" s="662"/>
      <c r="AD28" s="663">
        <v>2018</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313</v>
      </c>
      <c r="CE28" s="657"/>
      <c r="CF28" s="657"/>
      <c r="CG28" s="657"/>
      <c r="CH28" s="657"/>
      <c r="CI28" s="657"/>
      <c r="CJ28" s="657"/>
      <c r="CK28" s="657"/>
      <c r="CL28" s="657"/>
      <c r="CM28" s="657"/>
      <c r="CN28" s="657"/>
      <c r="CO28" s="657"/>
      <c r="CP28" s="657"/>
      <c r="CQ28" s="658"/>
      <c r="CR28" s="659">
        <v>736803</v>
      </c>
      <c r="CS28" s="660"/>
      <c r="CT28" s="660"/>
      <c r="CU28" s="660"/>
      <c r="CV28" s="660"/>
      <c r="CW28" s="660"/>
      <c r="CX28" s="660"/>
      <c r="CY28" s="661"/>
      <c r="CZ28" s="664">
        <v>10.4</v>
      </c>
      <c r="DA28" s="690"/>
      <c r="DB28" s="690"/>
      <c r="DC28" s="694"/>
      <c r="DD28" s="668">
        <v>736803</v>
      </c>
      <c r="DE28" s="660"/>
      <c r="DF28" s="660"/>
      <c r="DG28" s="660"/>
      <c r="DH28" s="660"/>
      <c r="DI28" s="660"/>
      <c r="DJ28" s="660"/>
      <c r="DK28" s="661"/>
      <c r="DL28" s="668">
        <v>736803</v>
      </c>
      <c r="DM28" s="660"/>
      <c r="DN28" s="660"/>
      <c r="DO28" s="660"/>
      <c r="DP28" s="660"/>
      <c r="DQ28" s="660"/>
      <c r="DR28" s="660"/>
      <c r="DS28" s="660"/>
      <c r="DT28" s="660"/>
      <c r="DU28" s="660"/>
      <c r="DV28" s="661"/>
      <c r="DW28" s="664">
        <v>17.399999999999999</v>
      </c>
      <c r="DX28" s="690"/>
      <c r="DY28" s="690"/>
      <c r="DZ28" s="690"/>
      <c r="EA28" s="690"/>
      <c r="EB28" s="690"/>
      <c r="EC28" s="691"/>
    </row>
    <row r="29" spans="2:133" ht="11.25" customHeight="1" x14ac:dyDescent="0.15">
      <c r="B29" s="656" t="s">
        <v>314</v>
      </c>
      <c r="C29" s="657"/>
      <c r="D29" s="657"/>
      <c r="E29" s="657"/>
      <c r="F29" s="657"/>
      <c r="G29" s="657"/>
      <c r="H29" s="657"/>
      <c r="I29" s="657"/>
      <c r="J29" s="657"/>
      <c r="K29" s="657"/>
      <c r="L29" s="657"/>
      <c r="M29" s="657"/>
      <c r="N29" s="657"/>
      <c r="O29" s="657"/>
      <c r="P29" s="657"/>
      <c r="Q29" s="658"/>
      <c r="R29" s="659">
        <v>6355</v>
      </c>
      <c r="S29" s="660"/>
      <c r="T29" s="660"/>
      <c r="U29" s="660"/>
      <c r="V29" s="660"/>
      <c r="W29" s="660"/>
      <c r="X29" s="660"/>
      <c r="Y29" s="661"/>
      <c r="Z29" s="662">
        <v>0.1</v>
      </c>
      <c r="AA29" s="662"/>
      <c r="AB29" s="662"/>
      <c r="AC29" s="662"/>
      <c r="AD29" s="663" t="s">
        <v>238</v>
      </c>
      <c r="AE29" s="663"/>
      <c r="AF29" s="663"/>
      <c r="AG29" s="663"/>
      <c r="AH29" s="663"/>
      <c r="AI29" s="663"/>
      <c r="AJ29" s="663"/>
      <c r="AK29" s="663"/>
      <c r="AL29" s="664" t="s">
        <v>255</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315</v>
      </c>
      <c r="CE29" s="696"/>
      <c r="CF29" s="656" t="s">
        <v>72</v>
      </c>
      <c r="CG29" s="657"/>
      <c r="CH29" s="657"/>
      <c r="CI29" s="657"/>
      <c r="CJ29" s="657"/>
      <c r="CK29" s="657"/>
      <c r="CL29" s="657"/>
      <c r="CM29" s="657"/>
      <c r="CN29" s="657"/>
      <c r="CO29" s="657"/>
      <c r="CP29" s="657"/>
      <c r="CQ29" s="658"/>
      <c r="CR29" s="659">
        <v>736803</v>
      </c>
      <c r="CS29" s="692"/>
      <c r="CT29" s="692"/>
      <c r="CU29" s="692"/>
      <c r="CV29" s="692"/>
      <c r="CW29" s="692"/>
      <c r="CX29" s="692"/>
      <c r="CY29" s="693"/>
      <c r="CZ29" s="664">
        <v>10.4</v>
      </c>
      <c r="DA29" s="690"/>
      <c r="DB29" s="690"/>
      <c r="DC29" s="694"/>
      <c r="DD29" s="668">
        <v>736803</v>
      </c>
      <c r="DE29" s="692"/>
      <c r="DF29" s="692"/>
      <c r="DG29" s="692"/>
      <c r="DH29" s="692"/>
      <c r="DI29" s="692"/>
      <c r="DJ29" s="692"/>
      <c r="DK29" s="693"/>
      <c r="DL29" s="668">
        <v>736803</v>
      </c>
      <c r="DM29" s="692"/>
      <c r="DN29" s="692"/>
      <c r="DO29" s="692"/>
      <c r="DP29" s="692"/>
      <c r="DQ29" s="692"/>
      <c r="DR29" s="692"/>
      <c r="DS29" s="692"/>
      <c r="DT29" s="692"/>
      <c r="DU29" s="692"/>
      <c r="DV29" s="693"/>
      <c r="DW29" s="664">
        <v>17.399999999999999</v>
      </c>
      <c r="DX29" s="690"/>
      <c r="DY29" s="690"/>
      <c r="DZ29" s="690"/>
      <c r="EA29" s="690"/>
      <c r="EB29" s="690"/>
      <c r="EC29" s="691"/>
    </row>
    <row r="30" spans="2:133" ht="11.25" customHeight="1" x14ac:dyDescent="0.15">
      <c r="B30" s="656" t="s">
        <v>316</v>
      </c>
      <c r="C30" s="657"/>
      <c r="D30" s="657"/>
      <c r="E30" s="657"/>
      <c r="F30" s="657"/>
      <c r="G30" s="657"/>
      <c r="H30" s="657"/>
      <c r="I30" s="657"/>
      <c r="J30" s="657"/>
      <c r="K30" s="657"/>
      <c r="L30" s="657"/>
      <c r="M30" s="657"/>
      <c r="N30" s="657"/>
      <c r="O30" s="657"/>
      <c r="P30" s="657"/>
      <c r="Q30" s="658"/>
      <c r="R30" s="659">
        <v>979056</v>
      </c>
      <c r="S30" s="660"/>
      <c r="T30" s="660"/>
      <c r="U30" s="660"/>
      <c r="V30" s="660"/>
      <c r="W30" s="660"/>
      <c r="X30" s="660"/>
      <c r="Y30" s="661"/>
      <c r="Z30" s="662">
        <v>13.2</v>
      </c>
      <c r="AA30" s="662"/>
      <c r="AB30" s="662"/>
      <c r="AC30" s="662"/>
      <c r="AD30" s="663" t="s">
        <v>133</v>
      </c>
      <c r="AE30" s="663"/>
      <c r="AF30" s="663"/>
      <c r="AG30" s="663"/>
      <c r="AH30" s="663"/>
      <c r="AI30" s="663"/>
      <c r="AJ30" s="663"/>
      <c r="AK30" s="663"/>
      <c r="AL30" s="664" t="s">
        <v>133</v>
      </c>
      <c r="AM30" s="665"/>
      <c r="AN30" s="665"/>
      <c r="AO30" s="666"/>
      <c r="AP30" s="641" t="s">
        <v>232</v>
      </c>
      <c r="AQ30" s="642"/>
      <c r="AR30" s="642"/>
      <c r="AS30" s="642"/>
      <c r="AT30" s="642"/>
      <c r="AU30" s="642"/>
      <c r="AV30" s="642"/>
      <c r="AW30" s="642"/>
      <c r="AX30" s="642"/>
      <c r="AY30" s="642"/>
      <c r="AZ30" s="642"/>
      <c r="BA30" s="642"/>
      <c r="BB30" s="642"/>
      <c r="BC30" s="642"/>
      <c r="BD30" s="642"/>
      <c r="BE30" s="642"/>
      <c r="BF30" s="643"/>
      <c r="BG30" s="641" t="s">
        <v>317</v>
      </c>
      <c r="BH30" s="701"/>
      <c r="BI30" s="701"/>
      <c r="BJ30" s="701"/>
      <c r="BK30" s="701"/>
      <c r="BL30" s="701"/>
      <c r="BM30" s="701"/>
      <c r="BN30" s="701"/>
      <c r="BO30" s="701"/>
      <c r="BP30" s="701"/>
      <c r="BQ30" s="702"/>
      <c r="BR30" s="641" t="s">
        <v>318</v>
      </c>
      <c r="BS30" s="701"/>
      <c r="BT30" s="701"/>
      <c r="BU30" s="701"/>
      <c r="BV30" s="701"/>
      <c r="BW30" s="701"/>
      <c r="BX30" s="701"/>
      <c r="BY30" s="701"/>
      <c r="BZ30" s="701"/>
      <c r="CA30" s="701"/>
      <c r="CB30" s="702"/>
      <c r="CD30" s="697"/>
      <c r="CE30" s="698"/>
      <c r="CF30" s="656" t="s">
        <v>319</v>
      </c>
      <c r="CG30" s="657"/>
      <c r="CH30" s="657"/>
      <c r="CI30" s="657"/>
      <c r="CJ30" s="657"/>
      <c r="CK30" s="657"/>
      <c r="CL30" s="657"/>
      <c r="CM30" s="657"/>
      <c r="CN30" s="657"/>
      <c r="CO30" s="657"/>
      <c r="CP30" s="657"/>
      <c r="CQ30" s="658"/>
      <c r="CR30" s="659">
        <v>732865</v>
      </c>
      <c r="CS30" s="660"/>
      <c r="CT30" s="660"/>
      <c r="CU30" s="660"/>
      <c r="CV30" s="660"/>
      <c r="CW30" s="660"/>
      <c r="CX30" s="660"/>
      <c r="CY30" s="661"/>
      <c r="CZ30" s="664">
        <v>10.3</v>
      </c>
      <c r="DA30" s="690"/>
      <c r="DB30" s="690"/>
      <c r="DC30" s="694"/>
      <c r="DD30" s="668">
        <v>732865</v>
      </c>
      <c r="DE30" s="660"/>
      <c r="DF30" s="660"/>
      <c r="DG30" s="660"/>
      <c r="DH30" s="660"/>
      <c r="DI30" s="660"/>
      <c r="DJ30" s="660"/>
      <c r="DK30" s="661"/>
      <c r="DL30" s="668">
        <v>732865</v>
      </c>
      <c r="DM30" s="660"/>
      <c r="DN30" s="660"/>
      <c r="DO30" s="660"/>
      <c r="DP30" s="660"/>
      <c r="DQ30" s="660"/>
      <c r="DR30" s="660"/>
      <c r="DS30" s="660"/>
      <c r="DT30" s="660"/>
      <c r="DU30" s="660"/>
      <c r="DV30" s="661"/>
      <c r="DW30" s="664">
        <v>17.3</v>
      </c>
      <c r="DX30" s="690"/>
      <c r="DY30" s="690"/>
      <c r="DZ30" s="690"/>
      <c r="EA30" s="690"/>
      <c r="EB30" s="690"/>
      <c r="EC30" s="691"/>
    </row>
    <row r="31" spans="2:133" ht="11.25" customHeight="1" x14ac:dyDescent="0.15">
      <c r="B31" s="672" t="s">
        <v>320</v>
      </c>
      <c r="C31" s="673"/>
      <c r="D31" s="673"/>
      <c r="E31" s="673"/>
      <c r="F31" s="673"/>
      <c r="G31" s="673"/>
      <c r="H31" s="673"/>
      <c r="I31" s="673"/>
      <c r="J31" s="673"/>
      <c r="K31" s="673"/>
      <c r="L31" s="673"/>
      <c r="M31" s="673"/>
      <c r="N31" s="673"/>
      <c r="O31" s="673"/>
      <c r="P31" s="673"/>
      <c r="Q31" s="674"/>
      <c r="R31" s="659" t="s">
        <v>133</v>
      </c>
      <c r="S31" s="660"/>
      <c r="T31" s="660"/>
      <c r="U31" s="660"/>
      <c r="V31" s="660"/>
      <c r="W31" s="660"/>
      <c r="X31" s="660"/>
      <c r="Y31" s="661"/>
      <c r="Z31" s="662" t="s">
        <v>133</v>
      </c>
      <c r="AA31" s="662"/>
      <c r="AB31" s="662"/>
      <c r="AC31" s="662"/>
      <c r="AD31" s="663" t="s">
        <v>238</v>
      </c>
      <c r="AE31" s="663"/>
      <c r="AF31" s="663"/>
      <c r="AG31" s="663"/>
      <c r="AH31" s="663"/>
      <c r="AI31" s="663"/>
      <c r="AJ31" s="663"/>
      <c r="AK31" s="663"/>
      <c r="AL31" s="664" t="s">
        <v>133</v>
      </c>
      <c r="AM31" s="665"/>
      <c r="AN31" s="665"/>
      <c r="AO31" s="666"/>
      <c r="AP31" s="705" t="s">
        <v>321</v>
      </c>
      <c r="AQ31" s="706"/>
      <c r="AR31" s="706"/>
      <c r="AS31" s="706"/>
      <c r="AT31" s="711" t="s">
        <v>322</v>
      </c>
      <c r="AU31" s="218"/>
      <c r="AV31" s="218"/>
      <c r="AW31" s="218"/>
      <c r="AX31" s="645" t="s">
        <v>196</v>
      </c>
      <c r="AY31" s="646"/>
      <c r="AZ31" s="646"/>
      <c r="BA31" s="646"/>
      <c r="BB31" s="646"/>
      <c r="BC31" s="646"/>
      <c r="BD31" s="646"/>
      <c r="BE31" s="646"/>
      <c r="BF31" s="647"/>
      <c r="BG31" s="715">
        <v>98.8</v>
      </c>
      <c r="BH31" s="703"/>
      <c r="BI31" s="703"/>
      <c r="BJ31" s="703"/>
      <c r="BK31" s="703"/>
      <c r="BL31" s="703"/>
      <c r="BM31" s="654">
        <v>96.2</v>
      </c>
      <c r="BN31" s="703"/>
      <c r="BO31" s="703"/>
      <c r="BP31" s="703"/>
      <c r="BQ31" s="704"/>
      <c r="BR31" s="715">
        <v>98.8</v>
      </c>
      <c r="BS31" s="703"/>
      <c r="BT31" s="703"/>
      <c r="BU31" s="703"/>
      <c r="BV31" s="703"/>
      <c r="BW31" s="703"/>
      <c r="BX31" s="654">
        <v>96</v>
      </c>
      <c r="BY31" s="703"/>
      <c r="BZ31" s="703"/>
      <c r="CA31" s="703"/>
      <c r="CB31" s="704"/>
      <c r="CD31" s="697"/>
      <c r="CE31" s="698"/>
      <c r="CF31" s="656" t="s">
        <v>323</v>
      </c>
      <c r="CG31" s="657"/>
      <c r="CH31" s="657"/>
      <c r="CI31" s="657"/>
      <c r="CJ31" s="657"/>
      <c r="CK31" s="657"/>
      <c r="CL31" s="657"/>
      <c r="CM31" s="657"/>
      <c r="CN31" s="657"/>
      <c r="CO31" s="657"/>
      <c r="CP31" s="657"/>
      <c r="CQ31" s="658"/>
      <c r="CR31" s="659">
        <v>3938</v>
      </c>
      <c r="CS31" s="692"/>
      <c r="CT31" s="692"/>
      <c r="CU31" s="692"/>
      <c r="CV31" s="692"/>
      <c r="CW31" s="692"/>
      <c r="CX31" s="692"/>
      <c r="CY31" s="693"/>
      <c r="CZ31" s="664">
        <v>0.1</v>
      </c>
      <c r="DA31" s="690"/>
      <c r="DB31" s="690"/>
      <c r="DC31" s="694"/>
      <c r="DD31" s="668">
        <v>3938</v>
      </c>
      <c r="DE31" s="692"/>
      <c r="DF31" s="692"/>
      <c r="DG31" s="692"/>
      <c r="DH31" s="692"/>
      <c r="DI31" s="692"/>
      <c r="DJ31" s="692"/>
      <c r="DK31" s="693"/>
      <c r="DL31" s="668">
        <v>3938</v>
      </c>
      <c r="DM31" s="692"/>
      <c r="DN31" s="692"/>
      <c r="DO31" s="692"/>
      <c r="DP31" s="692"/>
      <c r="DQ31" s="692"/>
      <c r="DR31" s="692"/>
      <c r="DS31" s="692"/>
      <c r="DT31" s="692"/>
      <c r="DU31" s="692"/>
      <c r="DV31" s="693"/>
      <c r="DW31" s="664">
        <v>0.1</v>
      </c>
      <c r="DX31" s="690"/>
      <c r="DY31" s="690"/>
      <c r="DZ31" s="690"/>
      <c r="EA31" s="690"/>
      <c r="EB31" s="690"/>
      <c r="EC31" s="691"/>
    </row>
    <row r="32" spans="2:133" ht="11.25" customHeight="1" x14ac:dyDescent="0.15">
      <c r="B32" s="656" t="s">
        <v>324</v>
      </c>
      <c r="C32" s="657"/>
      <c r="D32" s="657"/>
      <c r="E32" s="657"/>
      <c r="F32" s="657"/>
      <c r="G32" s="657"/>
      <c r="H32" s="657"/>
      <c r="I32" s="657"/>
      <c r="J32" s="657"/>
      <c r="K32" s="657"/>
      <c r="L32" s="657"/>
      <c r="M32" s="657"/>
      <c r="N32" s="657"/>
      <c r="O32" s="657"/>
      <c r="P32" s="657"/>
      <c r="Q32" s="658"/>
      <c r="R32" s="659">
        <v>562871</v>
      </c>
      <c r="S32" s="660"/>
      <c r="T32" s="660"/>
      <c r="U32" s="660"/>
      <c r="V32" s="660"/>
      <c r="W32" s="660"/>
      <c r="X32" s="660"/>
      <c r="Y32" s="661"/>
      <c r="Z32" s="662">
        <v>7.6</v>
      </c>
      <c r="AA32" s="662"/>
      <c r="AB32" s="662"/>
      <c r="AC32" s="662"/>
      <c r="AD32" s="663" t="s">
        <v>133</v>
      </c>
      <c r="AE32" s="663"/>
      <c r="AF32" s="663"/>
      <c r="AG32" s="663"/>
      <c r="AH32" s="663"/>
      <c r="AI32" s="663"/>
      <c r="AJ32" s="663"/>
      <c r="AK32" s="663"/>
      <c r="AL32" s="664" t="s">
        <v>238</v>
      </c>
      <c r="AM32" s="665"/>
      <c r="AN32" s="665"/>
      <c r="AO32" s="666"/>
      <c r="AP32" s="707"/>
      <c r="AQ32" s="708"/>
      <c r="AR32" s="708"/>
      <c r="AS32" s="708"/>
      <c r="AT32" s="712"/>
      <c r="AU32" s="214" t="s">
        <v>325</v>
      </c>
      <c r="AX32" s="656" t="s">
        <v>326</v>
      </c>
      <c r="AY32" s="657"/>
      <c r="AZ32" s="657"/>
      <c r="BA32" s="657"/>
      <c r="BB32" s="657"/>
      <c r="BC32" s="657"/>
      <c r="BD32" s="657"/>
      <c r="BE32" s="657"/>
      <c r="BF32" s="658"/>
      <c r="BG32" s="716">
        <v>99.3</v>
      </c>
      <c r="BH32" s="692"/>
      <c r="BI32" s="692"/>
      <c r="BJ32" s="692"/>
      <c r="BK32" s="692"/>
      <c r="BL32" s="692"/>
      <c r="BM32" s="665">
        <v>97.3</v>
      </c>
      <c r="BN32" s="692"/>
      <c r="BO32" s="692"/>
      <c r="BP32" s="692"/>
      <c r="BQ32" s="714"/>
      <c r="BR32" s="716">
        <v>98.9</v>
      </c>
      <c r="BS32" s="692"/>
      <c r="BT32" s="692"/>
      <c r="BU32" s="692"/>
      <c r="BV32" s="692"/>
      <c r="BW32" s="692"/>
      <c r="BX32" s="665">
        <v>97</v>
      </c>
      <c r="BY32" s="692"/>
      <c r="BZ32" s="692"/>
      <c r="CA32" s="692"/>
      <c r="CB32" s="714"/>
      <c r="CD32" s="699"/>
      <c r="CE32" s="700"/>
      <c r="CF32" s="656" t="s">
        <v>327</v>
      </c>
      <c r="CG32" s="657"/>
      <c r="CH32" s="657"/>
      <c r="CI32" s="657"/>
      <c r="CJ32" s="657"/>
      <c r="CK32" s="657"/>
      <c r="CL32" s="657"/>
      <c r="CM32" s="657"/>
      <c r="CN32" s="657"/>
      <c r="CO32" s="657"/>
      <c r="CP32" s="657"/>
      <c r="CQ32" s="658"/>
      <c r="CR32" s="659" t="s">
        <v>133</v>
      </c>
      <c r="CS32" s="660"/>
      <c r="CT32" s="660"/>
      <c r="CU32" s="660"/>
      <c r="CV32" s="660"/>
      <c r="CW32" s="660"/>
      <c r="CX32" s="660"/>
      <c r="CY32" s="661"/>
      <c r="CZ32" s="664" t="s">
        <v>238</v>
      </c>
      <c r="DA32" s="690"/>
      <c r="DB32" s="690"/>
      <c r="DC32" s="694"/>
      <c r="DD32" s="668" t="s">
        <v>133</v>
      </c>
      <c r="DE32" s="660"/>
      <c r="DF32" s="660"/>
      <c r="DG32" s="660"/>
      <c r="DH32" s="660"/>
      <c r="DI32" s="660"/>
      <c r="DJ32" s="660"/>
      <c r="DK32" s="661"/>
      <c r="DL32" s="668" t="s">
        <v>133</v>
      </c>
      <c r="DM32" s="660"/>
      <c r="DN32" s="660"/>
      <c r="DO32" s="660"/>
      <c r="DP32" s="660"/>
      <c r="DQ32" s="660"/>
      <c r="DR32" s="660"/>
      <c r="DS32" s="660"/>
      <c r="DT32" s="660"/>
      <c r="DU32" s="660"/>
      <c r="DV32" s="661"/>
      <c r="DW32" s="664" t="s">
        <v>133</v>
      </c>
      <c r="DX32" s="690"/>
      <c r="DY32" s="690"/>
      <c r="DZ32" s="690"/>
      <c r="EA32" s="690"/>
      <c r="EB32" s="690"/>
      <c r="EC32" s="691"/>
    </row>
    <row r="33" spans="2:133" ht="11.25" customHeight="1" x14ac:dyDescent="0.15">
      <c r="B33" s="656" t="s">
        <v>328</v>
      </c>
      <c r="C33" s="657"/>
      <c r="D33" s="657"/>
      <c r="E33" s="657"/>
      <c r="F33" s="657"/>
      <c r="G33" s="657"/>
      <c r="H33" s="657"/>
      <c r="I33" s="657"/>
      <c r="J33" s="657"/>
      <c r="K33" s="657"/>
      <c r="L33" s="657"/>
      <c r="M33" s="657"/>
      <c r="N33" s="657"/>
      <c r="O33" s="657"/>
      <c r="P33" s="657"/>
      <c r="Q33" s="658"/>
      <c r="R33" s="659">
        <v>40734</v>
      </c>
      <c r="S33" s="660"/>
      <c r="T33" s="660"/>
      <c r="U33" s="660"/>
      <c r="V33" s="660"/>
      <c r="W33" s="660"/>
      <c r="X33" s="660"/>
      <c r="Y33" s="661"/>
      <c r="Z33" s="662">
        <v>0.5</v>
      </c>
      <c r="AA33" s="662"/>
      <c r="AB33" s="662"/>
      <c r="AC33" s="662"/>
      <c r="AD33" s="663">
        <v>7779</v>
      </c>
      <c r="AE33" s="663"/>
      <c r="AF33" s="663"/>
      <c r="AG33" s="663"/>
      <c r="AH33" s="663"/>
      <c r="AI33" s="663"/>
      <c r="AJ33" s="663"/>
      <c r="AK33" s="663"/>
      <c r="AL33" s="664">
        <v>0.2</v>
      </c>
      <c r="AM33" s="665"/>
      <c r="AN33" s="665"/>
      <c r="AO33" s="666"/>
      <c r="AP33" s="709"/>
      <c r="AQ33" s="710"/>
      <c r="AR33" s="710"/>
      <c r="AS33" s="710"/>
      <c r="AT33" s="713"/>
      <c r="AU33" s="219"/>
      <c r="AV33" s="219"/>
      <c r="AW33" s="219"/>
      <c r="AX33" s="680" t="s">
        <v>329</v>
      </c>
      <c r="AY33" s="681"/>
      <c r="AZ33" s="681"/>
      <c r="BA33" s="681"/>
      <c r="BB33" s="681"/>
      <c r="BC33" s="681"/>
      <c r="BD33" s="681"/>
      <c r="BE33" s="681"/>
      <c r="BF33" s="682"/>
      <c r="BG33" s="717">
        <v>98.3</v>
      </c>
      <c r="BH33" s="718"/>
      <c r="BI33" s="718"/>
      <c r="BJ33" s="718"/>
      <c r="BK33" s="718"/>
      <c r="BL33" s="718"/>
      <c r="BM33" s="719">
        <v>94.7</v>
      </c>
      <c r="BN33" s="718"/>
      <c r="BO33" s="718"/>
      <c r="BP33" s="718"/>
      <c r="BQ33" s="720"/>
      <c r="BR33" s="717">
        <v>98.5</v>
      </c>
      <c r="BS33" s="718"/>
      <c r="BT33" s="718"/>
      <c r="BU33" s="718"/>
      <c r="BV33" s="718"/>
      <c r="BW33" s="718"/>
      <c r="BX33" s="719">
        <v>94.7</v>
      </c>
      <c r="BY33" s="718"/>
      <c r="BZ33" s="718"/>
      <c r="CA33" s="718"/>
      <c r="CB33" s="720"/>
      <c r="CD33" s="656" t="s">
        <v>330</v>
      </c>
      <c r="CE33" s="657"/>
      <c r="CF33" s="657"/>
      <c r="CG33" s="657"/>
      <c r="CH33" s="657"/>
      <c r="CI33" s="657"/>
      <c r="CJ33" s="657"/>
      <c r="CK33" s="657"/>
      <c r="CL33" s="657"/>
      <c r="CM33" s="657"/>
      <c r="CN33" s="657"/>
      <c r="CO33" s="657"/>
      <c r="CP33" s="657"/>
      <c r="CQ33" s="658"/>
      <c r="CR33" s="659">
        <v>3768730</v>
      </c>
      <c r="CS33" s="692"/>
      <c r="CT33" s="692"/>
      <c r="CU33" s="692"/>
      <c r="CV33" s="692"/>
      <c r="CW33" s="692"/>
      <c r="CX33" s="692"/>
      <c r="CY33" s="693"/>
      <c r="CZ33" s="664">
        <v>53.1</v>
      </c>
      <c r="DA33" s="690"/>
      <c r="DB33" s="690"/>
      <c r="DC33" s="694"/>
      <c r="DD33" s="668">
        <v>2790116</v>
      </c>
      <c r="DE33" s="692"/>
      <c r="DF33" s="692"/>
      <c r="DG33" s="692"/>
      <c r="DH33" s="692"/>
      <c r="DI33" s="692"/>
      <c r="DJ33" s="692"/>
      <c r="DK33" s="693"/>
      <c r="DL33" s="668">
        <v>2147871</v>
      </c>
      <c r="DM33" s="692"/>
      <c r="DN33" s="692"/>
      <c r="DO33" s="692"/>
      <c r="DP33" s="692"/>
      <c r="DQ33" s="692"/>
      <c r="DR33" s="692"/>
      <c r="DS33" s="692"/>
      <c r="DT33" s="692"/>
      <c r="DU33" s="692"/>
      <c r="DV33" s="693"/>
      <c r="DW33" s="664">
        <v>50.8</v>
      </c>
      <c r="DX33" s="690"/>
      <c r="DY33" s="690"/>
      <c r="DZ33" s="690"/>
      <c r="EA33" s="690"/>
      <c r="EB33" s="690"/>
      <c r="EC33" s="691"/>
    </row>
    <row r="34" spans="2:133" ht="11.25" customHeight="1" x14ac:dyDescent="0.15">
      <c r="B34" s="656" t="s">
        <v>331</v>
      </c>
      <c r="C34" s="657"/>
      <c r="D34" s="657"/>
      <c r="E34" s="657"/>
      <c r="F34" s="657"/>
      <c r="G34" s="657"/>
      <c r="H34" s="657"/>
      <c r="I34" s="657"/>
      <c r="J34" s="657"/>
      <c r="K34" s="657"/>
      <c r="L34" s="657"/>
      <c r="M34" s="657"/>
      <c r="N34" s="657"/>
      <c r="O34" s="657"/>
      <c r="P34" s="657"/>
      <c r="Q34" s="658"/>
      <c r="R34" s="659">
        <v>325172</v>
      </c>
      <c r="S34" s="660"/>
      <c r="T34" s="660"/>
      <c r="U34" s="660"/>
      <c r="V34" s="660"/>
      <c r="W34" s="660"/>
      <c r="X34" s="660"/>
      <c r="Y34" s="661"/>
      <c r="Z34" s="662">
        <v>4.4000000000000004</v>
      </c>
      <c r="AA34" s="662"/>
      <c r="AB34" s="662"/>
      <c r="AC34" s="662"/>
      <c r="AD34" s="663" t="s">
        <v>238</v>
      </c>
      <c r="AE34" s="663"/>
      <c r="AF34" s="663"/>
      <c r="AG34" s="663"/>
      <c r="AH34" s="663"/>
      <c r="AI34" s="663"/>
      <c r="AJ34" s="663"/>
      <c r="AK34" s="663"/>
      <c r="AL34" s="664" t="s">
        <v>238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332</v>
      </c>
      <c r="CE34" s="657"/>
      <c r="CF34" s="657"/>
      <c r="CG34" s="657"/>
      <c r="CH34" s="657"/>
      <c r="CI34" s="657"/>
      <c r="CJ34" s="657"/>
      <c r="CK34" s="657"/>
      <c r="CL34" s="657"/>
      <c r="CM34" s="657"/>
      <c r="CN34" s="657"/>
      <c r="CO34" s="657"/>
      <c r="CP34" s="657"/>
      <c r="CQ34" s="658"/>
      <c r="CR34" s="659">
        <v>907237</v>
      </c>
      <c r="CS34" s="660"/>
      <c r="CT34" s="660"/>
      <c r="CU34" s="660"/>
      <c r="CV34" s="660"/>
      <c r="CW34" s="660"/>
      <c r="CX34" s="660"/>
      <c r="CY34" s="661"/>
      <c r="CZ34" s="664">
        <v>12.8</v>
      </c>
      <c r="DA34" s="690"/>
      <c r="DB34" s="690"/>
      <c r="DC34" s="694"/>
      <c r="DD34" s="668">
        <v>640443</v>
      </c>
      <c r="DE34" s="660"/>
      <c r="DF34" s="660"/>
      <c r="DG34" s="660"/>
      <c r="DH34" s="660"/>
      <c r="DI34" s="660"/>
      <c r="DJ34" s="660"/>
      <c r="DK34" s="661"/>
      <c r="DL34" s="668">
        <v>545765</v>
      </c>
      <c r="DM34" s="660"/>
      <c r="DN34" s="660"/>
      <c r="DO34" s="660"/>
      <c r="DP34" s="660"/>
      <c r="DQ34" s="660"/>
      <c r="DR34" s="660"/>
      <c r="DS34" s="660"/>
      <c r="DT34" s="660"/>
      <c r="DU34" s="660"/>
      <c r="DV34" s="661"/>
      <c r="DW34" s="664">
        <v>12.9</v>
      </c>
      <c r="DX34" s="690"/>
      <c r="DY34" s="690"/>
      <c r="DZ34" s="690"/>
      <c r="EA34" s="690"/>
      <c r="EB34" s="690"/>
      <c r="EC34" s="691"/>
    </row>
    <row r="35" spans="2:133" ht="11.25" customHeight="1" x14ac:dyDescent="0.15">
      <c r="B35" s="656" t="s">
        <v>333</v>
      </c>
      <c r="C35" s="657"/>
      <c r="D35" s="657"/>
      <c r="E35" s="657"/>
      <c r="F35" s="657"/>
      <c r="G35" s="657"/>
      <c r="H35" s="657"/>
      <c r="I35" s="657"/>
      <c r="J35" s="657"/>
      <c r="K35" s="657"/>
      <c r="L35" s="657"/>
      <c r="M35" s="657"/>
      <c r="N35" s="657"/>
      <c r="O35" s="657"/>
      <c r="P35" s="657"/>
      <c r="Q35" s="658"/>
      <c r="R35" s="659">
        <v>110098</v>
      </c>
      <c r="S35" s="660"/>
      <c r="T35" s="660"/>
      <c r="U35" s="660"/>
      <c r="V35" s="660"/>
      <c r="W35" s="660"/>
      <c r="X35" s="660"/>
      <c r="Y35" s="661"/>
      <c r="Z35" s="662">
        <v>1.5</v>
      </c>
      <c r="AA35" s="662"/>
      <c r="AB35" s="662"/>
      <c r="AC35" s="662"/>
      <c r="AD35" s="663" t="s">
        <v>238</v>
      </c>
      <c r="AE35" s="663"/>
      <c r="AF35" s="663"/>
      <c r="AG35" s="663"/>
      <c r="AH35" s="663"/>
      <c r="AI35" s="663"/>
      <c r="AJ35" s="663"/>
      <c r="AK35" s="663"/>
      <c r="AL35" s="664" t="s">
        <v>238</v>
      </c>
      <c r="AM35" s="665"/>
      <c r="AN35" s="665"/>
      <c r="AO35" s="666"/>
      <c r="AP35" s="222"/>
      <c r="AQ35" s="641" t="s">
        <v>334</v>
      </c>
      <c r="AR35" s="642"/>
      <c r="AS35" s="642"/>
      <c r="AT35" s="642"/>
      <c r="AU35" s="642"/>
      <c r="AV35" s="642"/>
      <c r="AW35" s="642"/>
      <c r="AX35" s="642"/>
      <c r="AY35" s="642"/>
      <c r="AZ35" s="642"/>
      <c r="BA35" s="642"/>
      <c r="BB35" s="642"/>
      <c r="BC35" s="642"/>
      <c r="BD35" s="642"/>
      <c r="BE35" s="642"/>
      <c r="BF35" s="643"/>
      <c r="BG35" s="641" t="s">
        <v>335</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336</v>
      </c>
      <c r="CE35" s="657"/>
      <c r="CF35" s="657"/>
      <c r="CG35" s="657"/>
      <c r="CH35" s="657"/>
      <c r="CI35" s="657"/>
      <c r="CJ35" s="657"/>
      <c r="CK35" s="657"/>
      <c r="CL35" s="657"/>
      <c r="CM35" s="657"/>
      <c r="CN35" s="657"/>
      <c r="CO35" s="657"/>
      <c r="CP35" s="657"/>
      <c r="CQ35" s="658"/>
      <c r="CR35" s="659">
        <v>87638</v>
      </c>
      <c r="CS35" s="692"/>
      <c r="CT35" s="692"/>
      <c r="CU35" s="692"/>
      <c r="CV35" s="692"/>
      <c r="CW35" s="692"/>
      <c r="CX35" s="692"/>
      <c r="CY35" s="693"/>
      <c r="CZ35" s="664">
        <v>1.2</v>
      </c>
      <c r="DA35" s="690"/>
      <c r="DB35" s="690"/>
      <c r="DC35" s="694"/>
      <c r="DD35" s="668">
        <v>77523</v>
      </c>
      <c r="DE35" s="692"/>
      <c r="DF35" s="692"/>
      <c r="DG35" s="692"/>
      <c r="DH35" s="692"/>
      <c r="DI35" s="692"/>
      <c r="DJ35" s="692"/>
      <c r="DK35" s="693"/>
      <c r="DL35" s="668">
        <v>30158</v>
      </c>
      <c r="DM35" s="692"/>
      <c r="DN35" s="692"/>
      <c r="DO35" s="692"/>
      <c r="DP35" s="692"/>
      <c r="DQ35" s="692"/>
      <c r="DR35" s="692"/>
      <c r="DS35" s="692"/>
      <c r="DT35" s="692"/>
      <c r="DU35" s="692"/>
      <c r="DV35" s="693"/>
      <c r="DW35" s="664">
        <v>0.7</v>
      </c>
      <c r="DX35" s="690"/>
      <c r="DY35" s="690"/>
      <c r="DZ35" s="690"/>
      <c r="EA35" s="690"/>
      <c r="EB35" s="690"/>
      <c r="EC35" s="691"/>
    </row>
    <row r="36" spans="2:133" ht="11.25" customHeight="1" x14ac:dyDescent="0.15">
      <c r="B36" s="656" t="s">
        <v>337</v>
      </c>
      <c r="C36" s="657"/>
      <c r="D36" s="657"/>
      <c r="E36" s="657"/>
      <c r="F36" s="657"/>
      <c r="G36" s="657"/>
      <c r="H36" s="657"/>
      <c r="I36" s="657"/>
      <c r="J36" s="657"/>
      <c r="K36" s="657"/>
      <c r="L36" s="657"/>
      <c r="M36" s="657"/>
      <c r="N36" s="657"/>
      <c r="O36" s="657"/>
      <c r="P36" s="657"/>
      <c r="Q36" s="658"/>
      <c r="R36" s="659">
        <v>170827</v>
      </c>
      <c r="S36" s="660"/>
      <c r="T36" s="660"/>
      <c r="U36" s="660"/>
      <c r="V36" s="660"/>
      <c r="W36" s="660"/>
      <c r="X36" s="660"/>
      <c r="Y36" s="661"/>
      <c r="Z36" s="662">
        <v>2.2999999999999998</v>
      </c>
      <c r="AA36" s="662"/>
      <c r="AB36" s="662"/>
      <c r="AC36" s="662"/>
      <c r="AD36" s="663" t="s">
        <v>238</v>
      </c>
      <c r="AE36" s="663"/>
      <c r="AF36" s="663"/>
      <c r="AG36" s="663"/>
      <c r="AH36" s="663"/>
      <c r="AI36" s="663"/>
      <c r="AJ36" s="663"/>
      <c r="AK36" s="663"/>
      <c r="AL36" s="664" t="s">
        <v>238</v>
      </c>
      <c r="AM36" s="665"/>
      <c r="AN36" s="665"/>
      <c r="AO36" s="666"/>
      <c r="AP36" s="222"/>
      <c r="AQ36" s="725" t="s">
        <v>338</v>
      </c>
      <c r="AR36" s="726"/>
      <c r="AS36" s="726"/>
      <c r="AT36" s="726"/>
      <c r="AU36" s="726"/>
      <c r="AV36" s="726"/>
      <c r="AW36" s="726"/>
      <c r="AX36" s="726"/>
      <c r="AY36" s="727"/>
      <c r="AZ36" s="648">
        <v>1318008</v>
      </c>
      <c r="BA36" s="649"/>
      <c r="BB36" s="649"/>
      <c r="BC36" s="649"/>
      <c r="BD36" s="649"/>
      <c r="BE36" s="649"/>
      <c r="BF36" s="721"/>
      <c r="BG36" s="645" t="s">
        <v>339</v>
      </c>
      <c r="BH36" s="646"/>
      <c r="BI36" s="646"/>
      <c r="BJ36" s="646"/>
      <c r="BK36" s="646"/>
      <c r="BL36" s="646"/>
      <c r="BM36" s="646"/>
      <c r="BN36" s="646"/>
      <c r="BO36" s="646"/>
      <c r="BP36" s="646"/>
      <c r="BQ36" s="646"/>
      <c r="BR36" s="646"/>
      <c r="BS36" s="646"/>
      <c r="BT36" s="646"/>
      <c r="BU36" s="647"/>
      <c r="BV36" s="648">
        <v>18904</v>
      </c>
      <c r="BW36" s="649"/>
      <c r="BX36" s="649"/>
      <c r="BY36" s="649"/>
      <c r="BZ36" s="649"/>
      <c r="CA36" s="649"/>
      <c r="CB36" s="721"/>
      <c r="CD36" s="656" t="s">
        <v>340</v>
      </c>
      <c r="CE36" s="657"/>
      <c r="CF36" s="657"/>
      <c r="CG36" s="657"/>
      <c r="CH36" s="657"/>
      <c r="CI36" s="657"/>
      <c r="CJ36" s="657"/>
      <c r="CK36" s="657"/>
      <c r="CL36" s="657"/>
      <c r="CM36" s="657"/>
      <c r="CN36" s="657"/>
      <c r="CO36" s="657"/>
      <c r="CP36" s="657"/>
      <c r="CQ36" s="658"/>
      <c r="CR36" s="659">
        <v>1753869</v>
      </c>
      <c r="CS36" s="660"/>
      <c r="CT36" s="660"/>
      <c r="CU36" s="660"/>
      <c r="CV36" s="660"/>
      <c r="CW36" s="660"/>
      <c r="CX36" s="660"/>
      <c r="CY36" s="661"/>
      <c r="CZ36" s="664">
        <v>24.7</v>
      </c>
      <c r="DA36" s="690"/>
      <c r="DB36" s="690"/>
      <c r="DC36" s="694"/>
      <c r="DD36" s="668">
        <v>1332082</v>
      </c>
      <c r="DE36" s="660"/>
      <c r="DF36" s="660"/>
      <c r="DG36" s="660"/>
      <c r="DH36" s="660"/>
      <c r="DI36" s="660"/>
      <c r="DJ36" s="660"/>
      <c r="DK36" s="661"/>
      <c r="DL36" s="668">
        <v>1023270</v>
      </c>
      <c r="DM36" s="660"/>
      <c r="DN36" s="660"/>
      <c r="DO36" s="660"/>
      <c r="DP36" s="660"/>
      <c r="DQ36" s="660"/>
      <c r="DR36" s="660"/>
      <c r="DS36" s="660"/>
      <c r="DT36" s="660"/>
      <c r="DU36" s="660"/>
      <c r="DV36" s="661"/>
      <c r="DW36" s="664">
        <v>24.2</v>
      </c>
      <c r="DX36" s="690"/>
      <c r="DY36" s="690"/>
      <c r="DZ36" s="690"/>
      <c r="EA36" s="690"/>
      <c r="EB36" s="690"/>
      <c r="EC36" s="691"/>
    </row>
    <row r="37" spans="2:133" ht="11.25" customHeight="1" x14ac:dyDescent="0.15">
      <c r="B37" s="656" t="s">
        <v>341</v>
      </c>
      <c r="C37" s="657"/>
      <c r="D37" s="657"/>
      <c r="E37" s="657"/>
      <c r="F37" s="657"/>
      <c r="G37" s="657"/>
      <c r="H37" s="657"/>
      <c r="I37" s="657"/>
      <c r="J37" s="657"/>
      <c r="K37" s="657"/>
      <c r="L37" s="657"/>
      <c r="M37" s="657"/>
      <c r="N37" s="657"/>
      <c r="O37" s="657"/>
      <c r="P37" s="657"/>
      <c r="Q37" s="658"/>
      <c r="R37" s="659">
        <v>68460</v>
      </c>
      <c r="S37" s="660"/>
      <c r="T37" s="660"/>
      <c r="U37" s="660"/>
      <c r="V37" s="660"/>
      <c r="W37" s="660"/>
      <c r="X37" s="660"/>
      <c r="Y37" s="661"/>
      <c r="Z37" s="662">
        <v>0.9</v>
      </c>
      <c r="AA37" s="662"/>
      <c r="AB37" s="662"/>
      <c r="AC37" s="662"/>
      <c r="AD37" s="663" t="s">
        <v>238</v>
      </c>
      <c r="AE37" s="663"/>
      <c r="AF37" s="663"/>
      <c r="AG37" s="663"/>
      <c r="AH37" s="663"/>
      <c r="AI37" s="663"/>
      <c r="AJ37" s="663"/>
      <c r="AK37" s="663"/>
      <c r="AL37" s="664" t="s">
        <v>133</v>
      </c>
      <c r="AM37" s="665"/>
      <c r="AN37" s="665"/>
      <c r="AO37" s="666"/>
      <c r="AQ37" s="722" t="s">
        <v>342</v>
      </c>
      <c r="AR37" s="723"/>
      <c r="AS37" s="723"/>
      <c r="AT37" s="723"/>
      <c r="AU37" s="723"/>
      <c r="AV37" s="723"/>
      <c r="AW37" s="723"/>
      <c r="AX37" s="723"/>
      <c r="AY37" s="724"/>
      <c r="AZ37" s="659">
        <v>598286</v>
      </c>
      <c r="BA37" s="660"/>
      <c r="BB37" s="660"/>
      <c r="BC37" s="660"/>
      <c r="BD37" s="692"/>
      <c r="BE37" s="692"/>
      <c r="BF37" s="714"/>
      <c r="BG37" s="656" t="s">
        <v>343</v>
      </c>
      <c r="BH37" s="657"/>
      <c r="BI37" s="657"/>
      <c r="BJ37" s="657"/>
      <c r="BK37" s="657"/>
      <c r="BL37" s="657"/>
      <c r="BM37" s="657"/>
      <c r="BN37" s="657"/>
      <c r="BO37" s="657"/>
      <c r="BP37" s="657"/>
      <c r="BQ37" s="657"/>
      <c r="BR37" s="657"/>
      <c r="BS37" s="657"/>
      <c r="BT37" s="657"/>
      <c r="BU37" s="658"/>
      <c r="BV37" s="659">
        <v>5337</v>
      </c>
      <c r="BW37" s="660"/>
      <c r="BX37" s="660"/>
      <c r="BY37" s="660"/>
      <c r="BZ37" s="660"/>
      <c r="CA37" s="660"/>
      <c r="CB37" s="669"/>
      <c r="CD37" s="656" t="s">
        <v>344</v>
      </c>
      <c r="CE37" s="657"/>
      <c r="CF37" s="657"/>
      <c r="CG37" s="657"/>
      <c r="CH37" s="657"/>
      <c r="CI37" s="657"/>
      <c r="CJ37" s="657"/>
      <c r="CK37" s="657"/>
      <c r="CL37" s="657"/>
      <c r="CM37" s="657"/>
      <c r="CN37" s="657"/>
      <c r="CO37" s="657"/>
      <c r="CP37" s="657"/>
      <c r="CQ37" s="658"/>
      <c r="CR37" s="659">
        <v>425743</v>
      </c>
      <c r="CS37" s="692"/>
      <c r="CT37" s="692"/>
      <c r="CU37" s="692"/>
      <c r="CV37" s="692"/>
      <c r="CW37" s="692"/>
      <c r="CX37" s="692"/>
      <c r="CY37" s="693"/>
      <c r="CZ37" s="664">
        <v>6</v>
      </c>
      <c r="DA37" s="690"/>
      <c r="DB37" s="690"/>
      <c r="DC37" s="694"/>
      <c r="DD37" s="668">
        <v>402343</v>
      </c>
      <c r="DE37" s="692"/>
      <c r="DF37" s="692"/>
      <c r="DG37" s="692"/>
      <c r="DH37" s="692"/>
      <c r="DI37" s="692"/>
      <c r="DJ37" s="692"/>
      <c r="DK37" s="693"/>
      <c r="DL37" s="668">
        <v>385108</v>
      </c>
      <c r="DM37" s="692"/>
      <c r="DN37" s="692"/>
      <c r="DO37" s="692"/>
      <c r="DP37" s="692"/>
      <c r="DQ37" s="692"/>
      <c r="DR37" s="692"/>
      <c r="DS37" s="692"/>
      <c r="DT37" s="692"/>
      <c r="DU37" s="692"/>
      <c r="DV37" s="693"/>
      <c r="DW37" s="664">
        <v>9.1</v>
      </c>
      <c r="DX37" s="690"/>
      <c r="DY37" s="690"/>
      <c r="DZ37" s="690"/>
      <c r="EA37" s="690"/>
      <c r="EB37" s="690"/>
      <c r="EC37" s="691"/>
    </row>
    <row r="38" spans="2:133" ht="11.25" customHeight="1" x14ac:dyDescent="0.15">
      <c r="B38" s="656" t="s">
        <v>345</v>
      </c>
      <c r="C38" s="657"/>
      <c r="D38" s="657"/>
      <c r="E38" s="657"/>
      <c r="F38" s="657"/>
      <c r="G38" s="657"/>
      <c r="H38" s="657"/>
      <c r="I38" s="657"/>
      <c r="J38" s="657"/>
      <c r="K38" s="657"/>
      <c r="L38" s="657"/>
      <c r="M38" s="657"/>
      <c r="N38" s="657"/>
      <c r="O38" s="657"/>
      <c r="P38" s="657"/>
      <c r="Q38" s="658"/>
      <c r="R38" s="659">
        <v>495900</v>
      </c>
      <c r="S38" s="660"/>
      <c r="T38" s="660"/>
      <c r="U38" s="660"/>
      <c r="V38" s="660"/>
      <c r="W38" s="660"/>
      <c r="X38" s="660"/>
      <c r="Y38" s="661"/>
      <c r="Z38" s="662">
        <v>6.7</v>
      </c>
      <c r="AA38" s="662"/>
      <c r="AB38" s="662"/>
      <c r="AC38" s="662"/>
      <c r="AD38" s="663" t="s">
        <v>238</v>
      </c>
      <c r="AE38" s="663"/>
      <c r="AF38" s="663"/>
      <c r="AG38" s="663"/>
      <c r="AH38" s="663"/>
      <c r="AI38" s="663"/>
      <c r="AJ38" s="663"/>
      <c r="AK38" s="663"/>
      <c r="AL38" s="664" t="s">
        <v>238</v>
      </c>
      <c r="AM38" s="665"/>
      <c r="AN38" s="665"/>
      <c r="AO38" s="666"/>
      <c r="AQ38" s="722" t="s">
        <v>346</v>
      </c>
      <c r="AR38" s="723"/>
      <c r="AS38" s="723"/>
      <c r="AT38" s="723"/>
      <c r="AU38" s="723"/>
      <c r="AV38" s="723"/>
      <c r="AW38" s="723"/>
      <c r="AX38" s="723"/>
      <c r="AY38" s="724"/>
      <c r="AZ38" s="659">
        <v>120681</v>
      </c>
      <c r="BA38" s="660"/>
      <c r="BB38" s="660"/>
      <c r="BC38" s="660"/>
      <c r="BD38" s="692"/>
      <c r="BE38" s="692"/>
      <c r="BF38" s="714"/>
      <c r="BG38" s="656" t="s">
        <v>347</v>
      </c>
      <c r="BH38" s="657"/>
      <c r="BI38" s="657"/>
      <c r="BJ38" s="657"/>
      <c r="BK38" s="657"/>
      <c r="BL38" s="657"/>
      <c r="BM38" s="657"/>
      <c r="BN38" s="657"/>
      <c r="BO38" s="657"/>
      <c r="BP38" s="657"/>
      <c r="BQ38" s="657"/>
      <c r="BR38" s="657"/>
      <c r="BS38" s="657"/>
      <c r="BT38" s="657"/>
      <c r="BU38" s="658"/>
      <c r="BV38" s="659">
        <v>1529</v>
      </c>
      <c r="BW38" s="660"/>
      <c r="BX38" s="660"/>
      <c r="BY38" s="660"/>
      <c r="BZ38" s="660"/>
      <c r="CA38" s="660"/>
      <c r="CB38" s="669"/>
      <c r="CD38" s="656" t="s">
        <v>348</v>
      </c>
      <c r="CE38" s="657"/>
      <c r="CF38" s="657"/>
      <c r="CG38" s="657"/>
      <c r="CH38" s="657"/>
      <c r="CI38" s="657"/>
      <c r="CJ38" s="657"/>
      <c r="CK38" s="657"/>
      <c r="CL38" s="657"/>
      <c r="CM38" s="657"/>
      <c r="CN38" s="657"/>
      <c r="CO38" s="657"/>
      <c r="CP38" s="657"/>
      <c r="CQ38" s="658"/>
      <c r="CR38" s="659">
        <v>718797</v>
      </c>
      <c r="CS38" s="660"/>
      <c r="CT38" s="660"/>
      <c r="CU38" s="660"/>
      <c r="CV38" s="660"/>
      <c r="CW38" s="660"/>
      <c r="CX38" s="660"/>
      <c r="CY38" s="661"/>
      <c r="CZ38" s="664">
        <v>10.1</v>
      </c>
      <c r="DA38" s="690"/>
      <c r="DB38" s="690"/>
      <c r="DC38" s="694"/>
      <c r="DD38" s="668">
        <v>603794</v>
      </c>
      <c r="DE38" s="660"/>
      <c r="DF38" s="660"/>
      <c r="DG38" s="660"/>
      <c r="DH38" s="660"/>
      <c r="DI38" s="660"/>
      <c r="DJ38" s="660"/>
      <c r="DK38" s="661"/>
      <c r="DL38" s="668">
        <v>548678</v>
      </c>
      <c r="DM38" s="660"/>
      <c r="DN38" s="660"/>
      <c r="DO38" s="660"/>
      <c r="DP38" s="660"/>
      <c r="DQ38" s="660"/>
      <c r="DR38" s="660"/>
      <c r="DS38" s="660"/>
      <c r="DT38" s="660"/>
      <c r="DU38" s="660"/>
      <c r="DV38" s="661"/>
      <c r="DW38" s="664">
        <v>13</v>
      </c>
      <c r="DX38" s="690"/>
      <c r="DY38" s="690"/>
      <c r="DZ38" s="690"/>
      <c r="EA38" s="690"/>
      <c r="EB38" s="690"/>
      <c r="EC38" s="691"/>
    </row>
    <row r="39" spans="2:133" ht="11.25" customHeight="1" x14ac:dyDescent="0.15">
      <c r="B39" s="656" t="s">
        <v>349</v>
      </c>
      <c r="C39" s="657"/>
      <c r="D39" s="657"/>
      <c r="E39" s="657"/>
      <c r="F39" s="657"/>
      <c r="G39" s="657"/>
      <c r="H39" s="657"/>
      <c r="I39" s="657"/>
      <c r="J39" s="657"/>
      <c r="K39" s="657"/>
      <c r="L39" s="657"/>
      <c r="M39" s="657"/>
      <c r="N39" s="657"/>
      <c r="O39" s="657"/>
      <c r="P39" s="657"/>
      <c r="Q39" s="658"/>
      <c r="R39" s="659" t="s">
        <v>133</v>
      </c>
      <c r="S39" s="660"/>
      <c r="T39" s="660"/>
      <c r="U39" s="660"/>
      <c r="V39" s="660"/>
      <c r="W39" s="660"/>
      <c r="X39" s="660"/>
      <c r="Y39" s="661"/>
      <c r="Z39" s="662" t="s">
        <v>133</v>
      </c>
      <c r="AA39" s="662"/>
      <c r="AB39" s="662"/>
      <c r="AC39" s="662"/>
      <c r="AD39" s="663" t="s">
        <v>238</v>
      </c>
      <c r="AE39" s="663"/>
      <c r="AF39" s="663"/>
      <c r="AG39" s="663"/>
      <c r="AH39" s="663"/>
      <c r="AI39" s="663"/>
      <c r="AJ39" s="663"/>
      <c r="AK39" s="663"/>
      <c r="AL39" s="664" t="s">
        <v>133</v>
      </c>
      <c r="AM39" s="665"/>
      <c r="AN39" s="665"/>
      <c r="AO39" s="666"/>
      <c r="AQ39" s="722" t="s">
        <v>350</v>
      </c>
      <c r="AR39" s="723"/>
      <c r="AS39" s="723"/>
      <c r="AT39" s="723"/>
      <c r="AU39" s="723"/>
      <c r="AV39" s="723"/>
      <c r="AW39" s="723"/>
      <c r="AX39" s="723"/>
      <c r="AY39" s="724"/>
      <c r="AZ39" s="659">
        <v>21238</v>
      </c>
      <c r="BA39" s="660"/>
      <c r="BB39" s="660"/>
      <c r="BC39" s="660"/>
      <c r="BD39" s="692"/>
      <c r="BE39" s="692"/>
      <c r="BF39" s="714"/>
      <c r="BG39" s="656" t="s">
        <v>351</v>
      </c>
      <c r="BH39" s="657"/>
      <c r="BI39" s="657"/>
      <c r="BJ39" s="657"/>
      <c r="BK39" s="657"/>
      <c r="BL39" s="657"/>
      <c r="BM39" s="657"/>
      <c r="BN39" s="657"/>
      <c r="BO39" s="657"/>
      <c r="BP39" s="657"/>
      <c r="BQ39" s="657"/>
      <c r="BR39" s="657"/>
      <c r="BS39" s="657"/>
      <c r="BT39" s="657"/>
      <c r="BU39" s="658"/>
      <c r="BV39" s="659">
        <v>2465</v>
      </c>
      <c r="BW39" s="660"/>
      <c r="BX39" s="660"/>
      <c r="BY39" s="660"/>
      <c r="BZ39" s="660"/>
      <c r="CA39" s="660"/>
      <c r="CB39" s="669"/>
      <c r="CD39" s="656" t="s">
        <v>352</v>
      </c>
      <c r="CE39" s="657"/>
      <c r="CF39" s="657"/>
      <c r="CG39" s="657"/>
      <c r="CH39" s="657"/>
      <c r="CI39" s="657"/>
      <c r="CJ39" s="657"/>
      <c r="CK39" s="657"/>
      <c r="CL39" s="657"/>
      <c r="CM39" s="657"/>
      <c r="CN39" s="657"/>
      <c r="CO39" s="657"/>
      <c r="CP39" s="657"/>
      <c r="CQ39" s="658"/>
      <c r="CR39" s="659">
        <v>293528</v>
      </c>
      <c r="CS39" s="692"/>
      <c r="CT39" s="692"/>
      <c r="CU39" s="692"/>
      <c r="CV39" s="692"/>
      <c r="CW39" s="692"/>
      <c r="CX39" s="692"/>
      <c r="CY39" s="693"/>
      <c r="CZ39" s="664">
        <v>4.0999999999999996</v>
      </c>
      <c r="DA39" s="690"/>
      <c r="DB39" s="690"/>
      <c r="DC39" s="694"/>
      <c r="DD39" s="668">
        <v>129113</v>
      </c>
      <c r="DE39" s="692"/>
      <c r="DF39" s="692"/>
      <c r="DG39" s="692"/>
      <c r="DH39" s="692"/>
      <c r="DI39" s="692"/>
      <c r="DJ39" s="692"/>
      <c r="DK39" s="693"/>
      <c r="DL39" s="668" t="s">
        <v>133</v>
      </c>
      <c r="DM39" s="692"/>
      <c r="DN39" s="692"/>
      <c r="DO39" s="692"/>
      <c r="DP39" s="692"/>
      <c r="DQ39" s="692"/>
      <c r="DR39" s="692"/>
      <c r="DS39" s="692"/>
      <c r="DT39" s="692"/>
      <c r="DU39" s="692"/>
      <c r="DV39" s="693"/>
      <c r="DW39" s="664" t="s">
        <v>133</v>
      </c>
      <c r="DX39" s="690"/>
      <c r="DY39" s="690"/>
      <c r="DZ39" s="690"/>
      <c r="EA39" s="690"/>
      <c r="EB39" s="690"/>
      <c r="EC39" s="691"/>
    </row>
    <row r="40" spans="2:133" ht="11.25" customHeight="1" x14ac:dyDescent="0.15">
      <c r="B40" s="656" t="s">
        <v>353</v>
      </c>
      <c r="C40" s="657"/>
      <c r="D40" s="657"/>
      <c r="E40" s="657"/>
      <c r="F40" s="657"/>
      <c r="G40" s="657"/>
      <c r="H40" s="657"/>
      <c r="I40" s="657"/>
      <c r="J40" s="657"/>
      <c r="K40" s="657"/>
      <c r="L40" s="657"/>
      <c r="M40" s="657"/>
      <c r="N40" s="657"/>
      <c r="O40" s="657"/>
      <c r="P40" s="657"/>
      <c r="Q40" s="658"/>
      <c r="R40" s="659">
        <v>41400</v>
      </c>
      <c r="S40" s="660"/>
      <c r="T40" s="660"/>
      <c r="U40" s="660"/>
      <c r="V40" s="660"/>
      <c r="W40" s="660"/>
      <c r="X40" s="660"/>
      <c r="Y40" s="661"/>
      <c r="Z40" s="662">
        <v>0.6</v>
      </c>
      <c r="AA40" s="662"/>
      <c r="AB40" s="662"/>
      <c r="AC40" s="662"/>
      <c r="AD40" s="663" t="s">
        <v>238</v>
      </c>
      <c r="AE40" s="663"/>
      <c r="AF40" s="663"/>
      <c r="AG40" s="663"/>
      <c r="AH40" s="663"/>
      <c r="AI40" s="663"/>
      <c r="AJ40" s="663"/>
      <c r="AK40" s="663"/>
      <c r="AL40" s="664" t="s">
        <v>133</v>
      </c>
      <c r="AM40" s="665"/>
      <c r="AN40" s="665"/>
      <c r="AO40" s="666"/>
      <c r="AQ40" s="722" t="s">
        <v>354</v>
      </c>
      <c r="AR40" s="723"/>
      <c r="AS40" s="723"/>
      <c r="AT40" s="723"/>
      <c r="AU40" s="723"/>
      <c r="AV40" s="723"/>
      <c r="AW40" s="723"/>
      <c r="AX40" s="723"/>
      <c r="AY40" s="724"/>
      <c r="AZ40" s="659">
        <v>925</v>
      </c>
      <c r="BA40" s="660"/>
      <c r="BB40" s="660"/>
      <c r="BC40" s="660"/>
      <c r="BD40" s="692"/>
      <c r="BE40" s="692"/>
      <c r="BF40" s="714"/>
      <c r="BG40" s="707" t="s">
        <v>355</v>
      </c>
      <c r="BH40" s="708"/>
      <c r="BI40" s="708"/>
      <c r="BJ40" s="708"/>
      <c r="BK40" s="708"/>
      <c r="BL40" s="223"/>
      <c r="BM40" s="657" t="s">
        <v>356</v>
      </c>
      <c r="BN40" s="657"/>
      <c r="BO40" s="657"/>
      <c r="BP40" s="657"/>
      <c r="BQ40" s="657"/>
      <c r="BR40" s="657"/>
      <c r="BS40" s="657"/>
      <c r="BT40" s="657"/>
      <c r="BU40" s="658"/>
      <c r="BV40" s="659">
        <v>101</v>
      </c>
      <c r="BW40" s="660"/>
      <c r="BX40" s="660"/>
      <c r="BY40" s="660"/>
      <c r="BZ40" s="660"/>
      <c r="CA40" s="660"/>
      <c r="CB40" s="669"/>
      <c r="CD40" s="656" t="s">
        <v>357</v>
      </c>
      <c r="CE40" s="657"/>
      <c r="CF40" s="657"/>
      <c r="CG40" s="657"/>
      <c r="CH40" s="657"/>
      <c r="CI40" s="657"/>
      <c r="CJ40" s="657"/>
      <c r="CK40" s="657"/>
      <c r="CL40" s="657"/>
      <c r="CM40" s="657"/>
      <c r="CN40" s="657"/>
      <c r="CO40" s="657"/>
      <c r="CP40" s="657"/>
      <c r="CQ40" s="658"/>
      <c r="CR40" s="659">
        <v>7661</v>
      </c>
      <c r="CS40" s="660"/>
      <c r="CT40" s="660"/>
      <c r="CU40" s="660"/>
      <c r="CV40" s="660"/>
      <c r="CW40" s="660"/>
      <c r="CX40" s="660"/>
      <c r="CY40" s="661"/>
      <c r="CZ40" s="664">
        <v>0.1</v>
      </c>
      <c r="DA40" s="690"/>
      <c r="DB40" s="690"/>
      <c r="DC40" s="694"/>
      <c r="DD40" s="668">
        <v>7161</v>
      </c>
      <c r="DE40" s="660"/>
      <c r="DF40" s="660"/>
      <c r="DG40" s="660"/>
      <c r="DH40" s="660"/>
      <c r="DI40" s="660"/>
      <c r="DJ40" s="660"/>
      <c r="DK40" s="661"/>
      <c r="DL40" s="668" t="s">
        <v>133</v>
      </c>
      <c r="DM40" s="660"/>
      <c r="DN40" s="660"/>
      <c r="DO40" s="660"/>
      <c r="DP40" s="660"/>
      <c r="DQ40" s="660"/>
      <c r="DR40" s="660"/>
      <c r="DS40" s="660"/>
      <c r="DT40" s="660"/>
      <c r="DU40" s="660"/>
      <c r="DV40" s="661"/>
      <c r="DW40" s="664" t="s">
        <v>238</v>
      </c>
      <c r="DX40" s="690"/>
      <c r="DY40" s="690"/>
      <c r="DZ40" s="690"/>
      <c r="EA40" s="690"/>
      <c r="EB40" s="690"/>
      <c r="EC40" s="691"/>
    </row>
    <row r="41" spans="2:133" ht="11.25" customHeight="1" x14ac:dyDescent="0.15">
      <c r="B41" s="680" t="s">
        <v>358</v>
      </c>
      <c r="C41" s="681"/>
      <c r="D41" s="681"/>
      <c r="E41" s="681"/>
      <c r="F41" s="681"/>
      <c r="G41" s="681"/>
      <c r="H41" s="681"/>
      <c r="I41" s="681"/>
      <c r="J41" s="681"/>
      <c r="K41" s="681"/>
      <c r="L41" s="681"/>
      <c r="M41" s="681"/>
      <c r="N41" s="681"/>
      <c r="O41" s="681"/>
      <c r="P41" s="681"/>
      <c r="Q41" s="682"/>
      <c r="R41" s="731">
        <v>7420692</v>
      </c>
      <c r="S41" s="732"/>
      <c r="T41" s="732"/>
      <c r="U41" s="732"/>
      <c r="V41" s="732"/>
      <c r="W41" s="732"/>
      <c r="X41" s="732"/>
      <c r="Y41" s="736"/>
      <c r="Z41" s="737">
        <v>100</v>
      </c>
      <c r="AA41" s="737"/>
      <c r="AB41" s="737"/>
      <c r="AC41" s="737"/>
      <c r="AD41" s="738">
        <v>4183588</v>
      </c>
      <c r="AE41" s="738"/>
      <c r="AF41" s="738"/>
      <c r="AG41" s="738"/>
      <c r="AH41" s="738"/>
      <c r="AI41" s="738"/>
      <c r="AJ41" s="738"/>
      <c r="AK41" s="738"/>
      <c r="AL41" s="739">
        <v>100</v>
      </c>
      <c r="AM41" s="719"/>
      <c r="AN41" s="719"/>
      <c r="AO41" s="740"/>
      <c r="AQ41" s="722" t="s">
        <v>359</v>
      </c>
      <c r="AR41" s="723"/>
      <c r="AS41" s="723"/>
      <c r="AT41" s="723"/>
      <c r="AU41" s="723"/>
      <c r="AV41" s="723"/>
      <c r="AW41" s="723"/>
      <c r="AX41" s="723"/>
      <c r="AY41" s="724"/>
      <c r="AZ41" s="659">
        <v>127020</v>
      </c>
      <c r="BA41" s="660"/>
      <c r="BB41" s="660"/>
      <c r="BC41" s="660"/>
      <c r="BD41" s="692"/>
      <c r="BE41" s="692"/>
      <c r="BF41" s="714"/>
      <c r="BG41" s="707"/>
      <c r="BH41" s="708"/>
      <c r="BI41" s="708"/>
      <c r="BJ41" s="708"/>
      <c r="BK41" s="708"/>
      <c r="BL41" s="223"/>
      <c r="BM41" s="657" t="s">
        <v>360</v>
      </c>
      <c r="BN41" s="657"/>
      <c r="BO41" s="657"/>
      <c r="BP41" s="657"/>
      <c r="BQ41" s="657"/>
      <c r="BR41" s="657"/>
      <c r="BS41" s="657"/>
      <c r="BT41" s="657"/>
      <c r="BU41" s="658"/>
      <c r="BV41" s="659" t="s">
        <v>238</v>
      </c>
      <c r="BW41" s="660"/>
      <c r="BX41" s="660"/>
      <c r="BY41" s="660"/>
      <c r="BZ41" s="660"/>
      <c r="CA41" s="660"/>
      <c r="CB41" s="669"/>
      <c r="CD41" s="656" t="s">
        <v>361</v>
      </c>
      <c r="CE41" s="657"/>
      <c r="CF41" s="657"/>
      <c r="CG41" s="657"/>
      <c r="CH41" s="657"/>
      <c r="CI41" s="657"/>
      <c r="CJ41" s="657"/>
      <c r="CK41" s="657"/>
      <c r="CL41" s="657"/>
      <c r="CM41" s="657"/>
      <c r="CN41" s="657"/>
      <c r="CO41" s="657"/>
      <c r="CP41" s="657"/>
      <c r="CQ41" s="658"/>
      <c r="CR41" s="659" t="s">
        <v>133</v>
      </c>
      <c r="CS41" s="692"/>
      <c r="CT41" s="692"/>
      <c r="CU41" s="692"/>
      <c r="CV41" s="692"/>
      <c r="CW41" s="692"/>
      <c r="CX41" s="692"/>
      <c r="CY41" s="693"/>
      <c r="CZ41" s="664" t="s">
        <v>238</v>
      </c>
      <c r="DA41" s="690"/>
      <c r="DB41" s="690"/>
      <c r="DC41" s="694"/>
      <c r="DD41" s="668" t="s">
        <v>255</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362</v>
      </c>
      <c r="AR42" s="729"/>
      <c r="AS42" s="729"/>
      <c r="AT42" s="729"/>
      <c r="AU42" s="729"/>
      <c r="AV42" s="729"/>
      <c r="AW42" s="729"/>
      <c r="AX42" s="729"/>
      <c r="AY42" s="730"/>
      <c r="AZ42" s="731">
        <v>449858</v>
      </c>
      <c r="BA42" s="732"/>
      <c r="BB42" s="732"/>
      <c r="BC42" s="732"/>
      <c r="BD42" s="718"/>
      <c r="BE42" s="718"/>
      <c r="BF42" s="720"/>
      <c r="BG42" s="709"/>
      <c r="BH42" s="710"/>
      <c r="BI42" s="710"/>
      <c r="BJ42" s="710"/>
      <c r="BK42" s="710"/>
      <c r="BL42" s="224"/>
      <c r="BM42" s="681" t="s">
        <v>363</v>
      </c>
      <c r="BN42" s="681"/>
      <c r="BO42" s="681"/>
      <c r="BP42" s="681"/>
      <c r="BQ42" s="681"/>
      <c r="BR42" s="681"/>
      <c r="BS42" s="681"/>
      <c r="BT42" s="681"/>
      <c r="BU42" s="682"/>
      <c r="BV42" s="731">
        <v>345</v>
      </c>
      <c r="BW42" s="732"/>
      <c r="BX42" s="732"/>
      <c r="BY42" s="732"/>
      <c r="BZ42" s="732"/>
      <c r="CA42" s="732"/>
      <c r="CB42" s="741"/>
      <c r="CD42" s="656" t="s">
        <v>364</v>
      </c>
      <c r="CE42" s="657"/>
      <c r="CF42" s="657"/>
      <c r="CG42" s="657"/>
      <c r="CH42" s="657"/>
      <c r="CI42" s="657"/>
      <c r="CJ42" s="657"/>
      <c r="CK42" s="657"/>
      <c r="CL42" s="657"/>
      <c r="CM42" s="657"/>
      <c r="CN42" s="657"/>
      <c r="CO42" s="657"/>
      <c r="CP42" s="657"/>
      <c r="CQ42" s="658"/>
      <c r="CR42" s="659">
        <v>672733</v>
      </c>
      <c r="CS42" s="692"/>
      <c r="CT42" s="692"/>
      <c r="CU42" s="692"/>
      <c r="CV42" s="692"/>
      <c r="CW42" s="692"/>
      <c r="CX42" s="692"/>
      <c r="CY42" s="693"/>
      <c r="CZ42" s="664">
        <v>9.5</v>
      </c>
      <c r="DA42" s="690"/>
      <c r="DB42" s="690"/>
      <c r="DC42" s="694"/>
      <c r="DD42" s="668">
        <v>230234</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365</v>
      </c>
      <c r="CD43" s="656" t="s">
        <v>366</v>
      </c>
      <c r="CE43" s="657"/>
      <c r="CF43" s="657"/>
      <c r="CG43" s="657"/>
      <c r="CH43" s="657"/>
      <c r="CI43" s="657"/>
      <c r="CJ43" s="657"/>
      <c r="CK43" s="657"/>
      <c r="CL43" s="657"/>
      <c r="CM43" s="657"/>
      <c r="CN43" s="657"/>
      <c r="CO43" s="657"/>
      <c r="CP43" s="657"/>
      <c r="CQ43" s="658"/>
      <c r="CR43" s="659">
        <v>19674</v>
      </c>
      <c r="CS43" s="692"/>
      <c r="CT43" s="692"/>
      <c r="CU43" s="692"/>
      <c r="CV43" s="692"/>
      <c r="CW43" s="692"/>
      <c r="CX43" s="692"/>
      <c r="CY43" s="693"/>
      <c r="CZ43" s="664">
        <v>0.3</v>
      </c>
      <c r="DA43" s="690"/>
      <c r="DB43" s="690"/>
      <c r="DC43" s="694"/>
      <c r="DD43" s="668">
        <v>19674</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367</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315</v>
      </c>
      <c r="CE44" s="696"/>
      <c r="CF44" s="656" t="s">
        <v>368</v>
      </c>
      <c r="CG44" s="657"/>
      <c r="CH44" s="657"/>
      <c r="CI44" s="657"/>
      <c r="CJ44" s="657"/>
      <c r="CK44" s="657"/>
      <c r="CL44" s="657"/>
      <c r="CM44" s="657"/>
      <c r="CN44" s="657"/>
      <c r="CO44" s="657"/>
      <c r="CP44" s="657"/>
      <c r="CQ44" s="658"/>
      <c r="CR44" s="659">
        <v>583236</v>
      </c>
      <c r="CS44" s="660"/>
      <c r="CT44" s="660"/>
      <c r="CU44" s="660"/>
      <c r="CV44" s="660"/>
      <c r="CW44" s="660"/>
      <c r="CX44" s="660"/>
      <c r="CY44" s="661"/>
      <c r="CZ44" s="664">
        <v>8.1999999999999993</v>
      </c>
      <c r="DA44" s="665"/>
      <c r="DB44" s="665"/>
      <c r="DC44" s="671"/>
      <c r="DD44" s="668">
        <v>157500</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369</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370</v>
      </c>
      <c r="CG45" s="657"/>
      <c r="CH45" s="657"/>
      <c r="CI45" s="657"/>
      <c r="CJ45" s="657"/>
      <c r="CK45" s="657"/>
      <c r="CL45" s="657"/>
      <c r="CM45" s="657"/>
      <c r="CN45" s="657"/>
      <c r="CO45" s="657"/>
      <c r="CP45" s="657"/>
      <c r="CQ45" s="658"/>
      <c r="CR45" s="659">
        <v>95429</v>
      </c>
      <c r="CS45" s="692"/>
      <c r="CT45" s="692"/>
      <c r="CU45" s="692"/>
      <c r="CV45" s="692"/>
      <c r="CW45" s="692"/>
      <c r="CX45" s="692"/>
      <c r="CY45" s="693"/>
      <c r="CZ45" s="664">
        <v>1.3</v>
      </c>
      <c r="DA45" s="690"/>
      <c r="DB45" s="690"/>
      <c r="DC45" s="694"/>
      <c r="DD45" s="668">
        <v>5339</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371</v>
      </c>
      <c r="CG46" s="657"/>
      <c r="CH46" s="657"/>
      <c r="CI46" s="657"/>
      <c r="CJ46" s="657"/>
      <c r="CK46" s="657"/>
      <c r="CL46" s="657"/>
      <c r="CM46" s="657"/>
      <c r="CN46" s="657"/>
      <c r="CO46" s="657"/>
      <c r="CP46" s="657"/>
      <c r="CQ46" s="658"/>
      <c r="CR46" s="659">
        <v>458536</v>
      </c>
      <c r="CS46" s="660"/>
      <c r="CT46" s="660"/>
      <c r="CU46" s="660"/>
      <c r="CV46" s="660"/>
      <c r="CW46" s="660"/>
      <c r="CX46" s="660"/>
      <c r="CY46" s="661"/>
      <c r="CZ46" s="664">
        <v>6.5</v>
      </c>
      <c r="DA46" s="665"/>
      <c r="DB46" s="665"/>
      <c r="DC46" s="671"/>
      <c r="DD46" s="668">
        <v>150590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372</v>
      </c>
      <c r="CG47" s="657"/>
      <c r="CH47" s="657"/>
      <c r="CI47" s="657"/>
      <c r="CJ47" s="657"/>
      <c r="CK47" s="657"/>
      <c r="CL47" s="657"/>
      <c r="CM47" s="657"/>
      <c r="CN47" s="657"/>
      <c r="CO47" s="657"/>
      <c r="CP47" s="657"/>
      <c r="CQ47" s="658"/>
      <c r="CR47" s="659">
        <v>89497</v>
      </c>
      <c r="CS47" s="692"/>
      <c r="CT47" s="692"/>
      <c r="CU47" s="692"/>
      <c r="CV47" s="692"/>
      <c r="CW47" s="692"/>
      <c r="CX47" s="692"/>
      <c r="CY47" s="693"/>
      <c r="CZ47" s="664">
        <v>1.3</v>
      </c>
      <c r="DA47" s="690"/>
      <c r="DB47" s="690"/>
      <c r="DC47" s="694"/>
      <c r="DD47" s="668">
        <v>72734</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373</v>
      </c>
      <c r="CG48" s="657"/>
      <c r="CH48" s="657"/>
      <c r="CI48" s="657"/>
      <c r="CJ48" s="657"/>
      <c r="CK48" s="657"/>
      <c r="CL48" s="657"/>
      <c r="CM48" s="657"/>
      <c r="CN48" s="657"/>
      <c r="CO48" s="657"/>
      <c r="CP48" s="657"/>
      <c r="CQ48" s="658"/>
      <c r="CR48" s="659" t="s">
        <v>133</v>
      </c>
      <c r="CS48" s="660"/>
      <c r="CT48" s="660"/>
      <c r="CU48" s="660"/>
      <c r="CV48" s="660"/>
      <c r="CW48" s="660"/>
      <c r="CX48" s="660"/>
      <c r="CY48" s="661"/>
      <c r="CZ48" s="664" t="s">
        <v>238</v>
      </c>
      <c r="DA48" s="665"/>
      <c r="DB48" s="665"/>
      <c r="DC48" s="671"/>
      <c r="DD48" s="668" t="s">
        <v>238</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374</v>
      </c>
      <c r="CE49" s="681"/>
      <c r="CF49" s="681"/>
      <c r="CG49" s="681"/>
      <c r="CH49" s="681"/>
      <c r="CI49" s="681"/>
      <c r="CJ49" s="681"/>
      <c r="CK49" s="681"/>
      <c r="CL49" s="681"/>
      <c r="CM49" s="681"/>
      <c r="CN49" s="681"/>
      <c r="CO49" s="681"/>
      <c r="CP49" s="681"/>
      <c r="CQ49" s="682"/>
      <c r="CR49" s="731">
        <v>7091425</v>
      </c>
      <c r="CS49" s="718"/>
      <c r="CT49" s="718"/>
      <c r="CU49" s="718"/>
      <c r="CV49" s="718"/>
      <c r="CW49" s="718"/>
      <c r="CX49" s="718"/>
      <c r="CY49" s="747"/>
      <c r="CZ49" s="739">
        <v>100</v>
      </c>
      <c r="DA49" s="748"/>
      <c r="DB49" s="748"/>
      <c r="DC49" s="749"/>
      <c r="DD49" s="750">
        <v>4800142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kZtAsYP51Gs7YAnJSCRDJAHzBDDw3AERHSEm1EC3M14tEPzNlYMRyLnAC31aWeaXaSlbTb2UneVNbiPdizqebg==" saltValue="5aYzfB68L22XQfs2cRsYZ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375</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376</v>
      </c>
      <c r="DK2" s="759"/>
      <c r="DL2" s="759"/>
      <c r="DM2" s="759"/>
      <c r="DN2" s="759"/>
      <c r="DO2" s="760"/>
      <c r="DP2" s="228"/>
      <c r="DQ2" s="758" t="s">
        <v>377</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378</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379</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380</v>
      </c>
      <c r="B5" s="764"/>
      <c r="C5" s="764"/>
      <c r="D5" s="764"/>
      <c r="E5" s="764"/>
      <c r="F5" s="764"/>
      <c r="G5" s="764"/>
      <c r="H5" s="764"/>
      <c r="I5" s="764"/>
      <c r="J5" s="764"/>
      <c r="K5" s="764"/>
      <c r="L5" s="764"/>
      <c r="M5" s="764"/>
      <c r="N5" s="764"/>
      <c r="O5" s="764"/>
      <c r="P5" s="765"/>
      <c r="Q5" s="769" t="s">
        <v>381</v>
      </c>
      <c r="R5" s="770"/>
      <c r="S5" s="770"/>
      <c r="T5" s="770"/>
      <c r="U5" s="771"/>
      <c r="V5" s="769" t="s">
        <v>382</v>
      </c>
      <c r="W5" s="770"/>
      <c r="X5" s="770"/>
      <c r="Y5" s="770"/>
      <c r="Z5" s="771"/>
      <c r="AA5" s="769" t="s">
        <v>383</v>
      </c>
      <c r="AB5" s="770"/>
      <c r="AC5" s="770"/>
      <c r="AD5" s="770"/>
      <c r="AE5" s="770"/>
      <c r="AF5" s="775" t="s">
        <v>384</v>
      </c>
      <c r="AG5" s="770"/>
      <c r="AH5" s="770"/>
      <c r="AI5" s="770"/>
      <c r="AJ5" s="776"/>
      <c r="AK5" s="770" t="s">
        <v>385</v>
      </c>
      <c r="AL5" s="770"/>
      <c r="AM5" s="770"/>
      <c r="AN5" s="770"/>
      <c r="AO5" s="771"/>
      <c r="AP5" s="769" t="s">
        <v>386</v>
      </c>
      <c r="AQ5" s="770"/>
      <c r="AR5" s="770"/>
      <c r="AS5" s="770"/>
      <c r="AT5" s="771"/>
      <c r="AU5" s="769" t="s">
        <v>387</v>
      </c>
      <c r="AV5" s="770"/>
      <c r="AW5" s="770"/>
      <c r="AX5" s="770"/>
      <c r="AY5" s="776"/>
      <c r="AZ5" s="232"/>
      <c r="BA5" s="232"/>
      <c r="BB5" s="232"/>
      <c r="BC5" s="232"/>
      <c r="BD5" s="232"/>
      <c r="BE5" s="233"/>
      <c r="BF5" s="233"/>
      <c r="BG5" s="233"/>
      <c r="BH5" s="233"/>
      <c r="BI5" s="233"/>
      <c r="BJ5" s="233"/>
      <c r="BK5" s="233"/>
      <c r="BL5" s="233"/>
      <c r="BM5" s="233"/>
      <c r="BN5" s="233"/>
      <c r="BO5" s="233"/>
      <c r="BP5" s="233"/>
      <c r="BQ5" s="763" t="s">
        <v>388</v>
      </c>
      <c r="BR5" s="764"/>
      <c r="BS5" s="764"/>
      <c r="BT5" s="764"/>
      <c r="BU5" s="764"/>
      <c r="BV5" s="764"/>
      <c r="BW5" s="764"/>
      <c r="BX5" s="764"/>
      <c r="BY5" s="764"/>
      <c r="BZ5" s="764"/>
      <c r="CA5" s="764"/>
      <c r="CB5" s="764"/>
      <c r="CC5" s="764"/>
      <c r="CD5" s="764"/>
      <c r="CE5" s="764"/>
      <c r="CF5" s="764"/>
      <c r="CG5" s="765"/>
      <c r="CH5" s="769" t="s">
        <v>389</v>
      </c>
      <c r="CI5" s="770"/>
      <c r="CJ5" s="770"/>
      <c r="CK5" s="770"/>
      <c r="CL5" s="771"/>
      <c r="CM5" s="769" t="s">
        <v>390</v>
      </c>
      <c r="CN5" s="770"/>
      <c r="CO5" s="770"/>
      <c r="CP5" s="770"/>
      <c r="CQ5" s="771"/>
      <c r="CR5" s="769" t="s">
        <v>391</v>
      </c>
      <c r="CS5" s="770"/>
      <c r="CT5" s="770"/>
      <c r="CU5" s="770"/>
      <c r="CV5" s="771"/>
      <c r="CW5" s="769" t="s">
        <v>392</v>
      </c>
      <c r="CX5" s="770"/>
      <c r="CY5" s="770"/>
      <c r="CZ5" s="770"/>
      <c r="DA5" s="771"/>
      <c r="DB5" s="769" t="s">
        <v>393</v>
      </c>
      <c r="DC5" s="770"/>
      <c r="DD5" s="770"/>
      <c r="DE5" s="770"/>
      <c r="DF5" s="771"/>
      <c r="DG5" s="799" t="s">
        <v>394</v>
      </c>
      <c r="DH5" s="800"/>
      <c r="DI5" s="800"/>
      <c r="DJ5" s="800"/>
      <c r="DK5" s="801"/>
      <c r="DL5" s="799" t="s">
        <v>395</v>
      </c>
      <c r="DM5" s="800"/>
      <c r="DN5" s="800"/>
      <c r="DO5" s="800"/>
      <c r="DP5" s="801"/>
      <c r="DQ5" s="769" t="s">
        <v>396</v>
      </c>
      <c r="DR5" s="770"/>
      <c r="DS5" s="770"/>
      <c r="DT5" s="770"/>
      <c r="DU5" s="771"/>
      <c r="DV5" s="769" t="s">
        <v>387</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397</v>
      </c>
      <c r="C7" s="786"/>
      <c r="D7" s="786"/>
      <c r="E7" s="786"/>
      <c r="F7" s="786"/>
      <c r="G7" s="786"/>
      <c r="H7" s="786"/>
      <c r="I7" s="786"/>
      <c r="J7" s="786"/>
      <c r="K7" s="786"/>
      <c r="L7" s="786"/>
      <c r="M7" s="786"/>
      <c r="N7" s="786"/>
      <c r="O7" s="786"/>
      <c r="P7" s="787"/>
      <c r="Q7" s="788">
        <v>7389</v>
      </c>
      <c r="R7" s="789"/>
      <c r="S7" s="789"/>
      <c r="T7" s="789"/>
      <c r="U7" s="789"/>
      <c r="V7" s="789">
        <v>7059</v>
      </c>
      <c r="W7" s="789"/>
      <c r="X7" s="789"/>
      <c r="Y7" s="789"/>
      <c r="Z7" s="789"/>
      <c r="AA7" s="789">
        <v>329</v>
      </c>
      <c r="AB7" s="789"/>
      <c r="AC7" s="789"/>
      <c r="AD7" s="789"/>
      <c r="AE7" s="790"/>
      <c r="AF7" s="791">
        <v>310</v>
      </c>
      <c r="AG7" s="792"/>
      <c r="AH7" s="792"/>
      <c r="AI7" s="792"/>
      <c r="AJ7" s="793"/>
      <c r="AK7" s="794">
        <v>97</v>
      </c>
      <c r="AL7" s="795"/>
      <c r="AM7" s="795"/>
      <c r="AN7" s="795"/>
      <c r="AO7" s="795"/>
      <c r="AP7" s="795">
        <v>5847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608</v>
      </c>
      <c r="BT7" s="783"/>
      <c r="BU7" s="783"/>
      <c r="BV7" s="783"/>
      <c r="BW7" s="783"/>
      <c r="BX7" s="783"/>
      <c r="BY7" s="783"/>
      <c r="BZ7" s="783"/>
      <c r="CA7" s="783"/>
      <c r="CB7" s="783"/>
      <c r="CC7" s="783"/>
      <c r="CD7" s="783"/>
      <c r="CE7" s="783"/>
      <c r="CF7" s="783"/>
      <c r="CG7" s="798"/>
      <c r="CH7" s="779">
        <v>-7</v>
      </c>
      <c r="CI7" s="780"/>
      <c r="CJ7" s="780"/>
      <c r="CK7" s="780"/>
      <c r="CL7" s="781"/>
      <c r="CM7" s="779">
        <v>7</v>
      </c>
      <c r="CN7" s="780"/>
      <c r="CO7" s="780"/>
      <c r="CP7" s="780"/>
      <c r="CQ7" s="781"/>
      <c r="CR7" s="779">
        <v>17</v>
      </c>
      <c r="CS7" s="780"/>
      <c r="CT7" s="780"/>
      <c r="CU7" s="780"/>
      <c r="CV7" s="781"/>
      <c r="CW7" s="779" t="s">
        <v>598</v>
      </c>
      <c r="CX7" s="780"/>
      <c r="CY7" s="780"/>
      <c r="CZ7" s="780"/>
      <c r="DA7" s="781"/>
      <c r="DB7" s="779" t="s">
        <v>598</v>
      </c>
      <c r="DC7" s="780"/>
      <c r="DD7" s="780"/>
      <c r="DE7" s="780"/>
      <c r="DF7" s="781"/>
      <c r="DG7" s="779" t="s">
        <v>598</v>
      </c>
      <c r="DH7" s="780"/>
      <c r="DI7" s="780"/>
      <c r="DJ7" s="780"/>
      <c r="DK7" s="781"/>
      <c r="DL7" s="779" t="s">
        <v>598</v>
      </c>
      <c r="DM7" s="780"/>
      <c r="DN7" s="780"/>
      <c r="DO7" s="780"/>
      <c r="DP7" s="781"/>
      <c r="DQ7" s="779" t="s">
        <v>598</v>
      </c>
      <c r="DR7" s="780"/>
      <c r="DS7" s="780"/>
      <c r="DT7" s="780"/>
      <c r="DU7" s="781"/>
      <c r="DV7" s="782"/>
      <c r="DW7" s="783"/>
      <c r="DX7" s="783"/>
      <c r="DY7" s="783"/>
      <c r="DZ7" s="784"/>
      <c r="EA7" s="234"/>
    </row>
    <row r="8" spans="1:131" s="235" customFormat="1" ht="26.25" customHeight="1" x14ac:dyDescent="0.15">
      <c r="A8" s="238">
        <v>2</v>
      </c>
      <c r="B8" s="816" t="s">
        <v>398</v>
      </c>
      <c r="C8" s="817"/>
      <c r="D8" s="817"/>
      <c r="E8" s="817"/>
      <c r="F8" s="817"/>
      <c r="G8" s="817"/>
      <c r="H8" s="817"/>
      <c r="I8" s="817"/>
      <c r="J8" s="817"/>
      <c r="K8" s="817"/>
      <c r="L8" s="817"/>
      <c r="M8" s="817"/>
      <c r="N8" s="817"/>
      <c r="O8" s="817"/>
      <c r="P8" s="818"/>
      <c r="Q8" s="819">
        <v>32</v>
      </c>
      <c r="R8" s="820"/>
      <c r="S8" s="820"/>
      <c r="T8" s="820"/>
      <c r="U8" s="820"/>
      <c r="V8" s="820">
        <v>32</v>
      </c>
      <c r="W8" s="820"/>
      <c r="X8" s="820"/>
      <c r="Y8" s="820"/>
      <c r="Z8" s="820"/>
      <c r="AA8" s="820">
        <v>0</v>
      </c>
      <c r="AB8" s="820"/>
      <c r="AC8" s="820"/>
      <c r="AD8" s="820"/>
      <c r="AE8" s="821"/>
      <c r="AF8" s="822">
        <v>0</v>
      </c>
      <c r="AG8" s="823"/>
      <c r="AH8" s="823"/>
      <c r="AI8" s="823"/>
      <c r="AJ8" s="824"/>
      <c r="AK8" s="805" t="s">
        <v>598</v>
      </c>
      <c r="AL8" s="806"/>
      <c r="AM8" s="806"/>
      <c r="AN8" s="806"/>
      <c r="AO8" s="806"/>
      <c r="AP8" s="806" t="s">
        <v>598</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399</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400</v>
      </c>
      <c r="B23" s="825" t="s">
        <v>401</v>
      </c>
      <c r="C23" s="826"/>
      <c r="D23" s="826"/>
      <c r="E23" s="826"/>
      <c r="F23" s="826"/>
      <c r="G23" s="826"/>
      <c r="H23" s="826"/>
      <c r="I23" s="826"/>
      <c r="J23" s="826"/>
      <c r="K23" s="826"/>
      <c r="L23" s="826"/>
      <c r="M23" s="826"/>
      <c r="N23" s="826"/>
      <c r="O23" s="826"/>
      <c r="P23" s="827"/>
      <c r="Q23" s="828">
        <v>7421</v>
      </c>
      <c r="R23" s="829"/>
      <c r="S23" s="829"/>
      <c r="T23" s="829"/>
      <c r="U23" s="829"/>
      <c r="V23" s="829">
        <v>7091</v>
      </c>
      <c r="W23" s="829"/>
      <c r="X23" s="829"/>
      <c r="Y23" s="829"/>
      <c r="Z23" s="829"/>
      <c r="AA23" s="829">
        <v>329</v>
      </c>
      <c r="AB23" s="829"/>
      <c r="AC23" s="829"/>
      <c r="AD23" s="829"/>
      <c r="AE23" s="830"/>
      <c r="AF23" s="831">
        <v>311</v>
      </c>
      <c r="AG23" s="829"/>
      <c r="AH23" s="829"/>
      <c r="AI23" s="829"/>
      <c r="AJ23" s="832"/>
      <c r="AK23" s="833"/>
      <c r="AL23" s="834"/>
      <c r="AM23" s="834"/>
      <c r="AN23" s="834"/>
      <c r="AO23" s="834"/>
      <c r="AP23" s="829">
        <v>5847</v>
      </c>
      <c r="AQ23" s="829"/>
      <c r="AR23" s="829"/>
      <c r="AS23" s="829"/>
      <c r="AT23" s="829"/>
      <c r="AU23" s="845"/>
      <c r="AV23" s="845"/>
      <c r="AW23" s="845"/>
      <c r="AX23" s="845"/>
      <c r="AY23" s="846"/>
      <c r="AZ23" s="847" t="s">
        <v>402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403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380</v>
      </c>
      <c r="B26" s="764"/>
      <c r="C26" s="764"/>
      <c r="D26" s="764"/>
      <c r="E26" s="764"/>
      <c r="F26" s="764"/>
      <c r="G26" s="764"/>
      <c r="H26" s="764"/>
      <c r="I26" s="764"/>
      <c r="J26" s="764"/>
      <c r="K26" s="764"/>
      <c r="L26" s="764"/>
      <c r="M26" s="764"/>
      <c r="N26" s="764"/>
      <c r="O26" s="764"/>
      <c r="P26" s="765"/>
      <c r="Q26" s="769" t="s">
        <v>405</v>
      </c>
      <c r="R26" s="770"/>
      <c r="S26" s="770"/>
      <c r="T26" s="770"/>
      <c r="U26" s="771"/>
      <c r="V26" s="769" t="s">
        <v>406</v>
      </c>
      <c r="W26" s="770"/>
      <c r="X26" s="770"/>
      <c r="Y26" s="770"/>
      <c r="Z26" s="771"/>
      <c r="AA26" s="769" t="s">
        <v>407</v>
      </c>
      <c r="AB26" s="770"/>
      <c r="AC26" s="770"/>
      <c r="AD26" s="770"/>
      <c r="AE26" s="770"/>
      <c r="AF26" s="850" t="s">
        <v>408</v>
      </c>
      <c r="AG26" s="851"/>
      <c r="AH26" s="851"/>
      <c r="AI26" s="851"/>
      <c r="AJ26" s="852"/>
      <c r="AK26" s="770" t="s">
        <v>409</v>
      </c>
      <c r="AL26" s="770"/>
      <c r="AM26" s="770"/>
      <c r="AN26" s="770"/>
      <c r="AO26" s="771"/>
      <c r="AP26" s="769" t="s">
        <v>410</v>
      </c>
      <c r="AQ26" s="770"/>
      <c r="AR26" s="770"/>
      <c r="AS26" s="770"/>
      <c r="AT26" s="771"/>
      <c r="AU26" s="769" t="s">
        <v>411</v>
      </c>
      <c r="AV26" s="770"/>
      <c r="AW26" s="770"/>
      <c r="AX26" s="770"/>
      <c r="AY26" s="771"/>
      <c r="AZ26" s="769" t="s">
        <v>412</v>
      </c>
      <c r="BA26" s="770"/>
      <c r="BB26" s="770"/>
      <c r="BC26" s="770"/>
      <c r="BD26" s="771"/>
      <c r="BE26" s="769" t="s">
        <v>387</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413</v>
      </c>
      <c r="C28" s="786"/>
      <c r="D28" s="786"/>
      <c r="E28" s="786"/>
      <c r="F28" s="786"/>
      <c r="G28" s="786"/>
      <c r="H28" s="786"/>
      <c r="I28" s="786"/>
      <c r="J28" s="786"/>
      <c r="K28" s="786"/>
      <c r="L28" s="786"/>
      <c r="M28" s="786"/>
      <c r="N28" s="786"/>
      <c r="O28" s="786"/>
      <c r="P28" s="787"/>
      <c r="Q28" s="858">
        <v>1290</v>
      </c>
      <c r="R28" s="859"/>
      <c r="S28" s="859"/>
      <c r="T28" s="859"/>
      <c r="U28" s="859"/>
      <c r="V28" s="859">
        <v>1271</v>
      </c>
      <c r="W28" s="859"/>
      <c r="X28" s="859"/>
      <c r="Y28" s="859"/>
      <c r="Z28" s="859"/>
      <c r="AA28" s="859">
        <v>19</v>
      </c>
      <c r="AB28" s="859"/>
      <c r="AC28" s="859"/>
      <c r="AD28" s="859"/>
      <c r="AE28" s="860"/>
      <c r="AF28" s="861">
        <v>19</v>
      </c>
      <c r="AG28" s="859"/>
      <c r="AH28" s="859"/>
      <c r="AI28" s="859"/>
      <c r="AJ28" s="862"/>
      <c r="AK28" s="863">
        <v>127</v>
      </c>
      <c r="AL28" s="864"/>
      <c r="AM28" s="864"/>
      <c r="AN28" s="864"/>
      <c r="AO28" s="864"/>
      <c r="AP28" s="864" t="s">
        <v>598</v>
      </c>
      <c r="AQ28" s="864"/>
      <c r="AR28" s="864"/>
      <c r="AS28" s="864"/>
      <c r="AT28" s="864"/>
      <c r="AU28" s="864" t="s">
        <v>598</v>
      </c>
      <c r="AV28" s="864"/>
      <c r="AW28" s="864"/>
      <c r="AX28" s="864"/>
      <c r="AY28" s="864"/>
      <c r="AZ28" s="865" t="s">
        <v>598</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414</v>
      </c>
      <c r="C29" s="817"/>
      <c r="D29" s="817"/>
      <c r="E29" s="817"/>
      <c r="F29" s="817"/>
      <c r="G29" s="817"/>
      <c r="H29" s="817"/>
      <c r="I29" s="817"/>
      <c r="J29" s="817"/>
      <c r="K29" s="817"/>
      <c r="L29" s="817"/>
      <c r="M29" s="817"/>
      <c r="N29" s="817"/>
      <c r="O29" s="817"/>
      <c r="P29" s="818"/>
      <c r="Q29" s="819">
        <v>1813</v>
      </c>
      <c r="R29" s="820"/>
      <c r="S29" s="820"/>
      <c r="T29" s="820"/>
      <c r="U29" s="820"/>
      <c r="V29" s="820">
        <v>1653</v>
      </c>
      <c r="W29" s="820"/>
      <c r="X29" s="820"/>
      <c r="Y29" s="820"/>
      <c r="Z29" s="820"/>
      <c r="AA29" s="820">
        <v>160</v>
      </c>
      <c r="AB29" s="820"/>
      <c r="AC29" s="820"/>
      <c r="AD29" s="820"/>
      <c r="AE29" s="821"/>
      <c r="AF29" s="822">
        <v>160</v>
      </c>
      <c r="AG29" s="823"/>
      <c r="AH29" s="823"/>
      <c r="AI29" s="823"/>
      <c r="AJ29" s="824"/>
      <c r="AK29" s="870">
        <v>272</v>
      </c>
      <c r="AL29" s="866"/>
      <c r="AM29" s="866"/>
      <c r="AN29" s="866"/>
      <c r="AO29" s="866"/>
      <c r="AP29" s="866" t="s">
        <v>598</v>
      </c>
      <c r="AQ29" s="866"/>
      <c r="AR29" s="866"/>
      <c r="AS29" s="866"/>
      <c r="AT29" s="866"/>
      <c r="AU29" s="866" t="s">
        <v>598</v>
      </c>
      <c r="AV29" s="866"/>
      <c r="AW29" s="866"/>
      <c r="AX29" s="866"/>
      <c r="AY29" s="866"/>
      <c r="AZ29" s="867" t="s">
        <v>598</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415</v>
      </c>
      <c r="C30" s="817"/>
      <c r="D30" s="817"/>
      <c r="E30" s="817"/>
      <c r="F30" s="817"/>
      <c r="G30" s="817"/>
      <c r="H30" s="817"/>
      <c r="I30" s="817"/>
      <c r="J30" s="817"/>
      <c r="K30" s="817"/>
      <c r="L30" s="817"/>
      <c r="M30" s="817"/>
      <c r="N30" s="817"/>
      <c r="O30" s="817"/>
      <c r="P30" s="818"/>
      <c r="Q30" s="819">
        <v>145</v>
      </c>
      <c r="R30" s="820"/>
      <c r="S30" s="820"/>
      <c r="T30" s="820"/>
      <c r="U30" s="820"/>
      <c r="V30" s="820">
        <v>145</v>
      </c>
      <c r="W30" s="820"/>
      <c r="X30" s="820"/>
      <c r="Y30" s="820"/>
      <c r="Z30" s="820"/>
      <c r="AA30" s="820">
        <v>0</v>
      </c>
      <c r="AB30" s="820"/>
      <c r="AC30" s="820"/>
      <c r="AD30" s="820"/>
      <c r="AE30" s="821"/>
      <c r="AF30" s="822">
        <v>0</v>
      </c>
      <c r="AG30" s="823"/>
      <c r="AH30" s="823"/>
      <c r="AI30" s="823"/>
      <c r="AJ30" s="824"/>
      <c r="AK30" s="870">
        <v>50</v>
      </c>
      <c r="AL30" s="866"/>
      <c r="AM30" s="866"/>
      <c r="AN30" s="866"/>
      <c r="AO30" s="866"/>
      <c r="AP30" s="866" t="s">
        <v>598</v>
      </c>
      <c r="AQ30" s="866"/>
      <c r="AR30" s="866"/>
      <c r="AS30" s="866"/>
      <c r="AT30" s="866"/>
      <c r="AU30" s="866" t="s">
        <v>598</v>
      </c>
      <c r="AV30" s="866"/>
      <c r="AW30" s="866"/>
      <c r="AX30" s="866"/>
      <c r="AY30" s="866"/>
      <c r="AZ30" s="867" t="s">
        <v>598</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416</v>
      </c>
      <c r="C31" s="817"/>
      <c r="D31" s="817"/>
      <c r="E31" s="817"/>
      <c r="F31" s="817"/>
      <c r="G31" s="817"/>
      <c r="H31" s="817"/>
      <c r="I31" s="817"/>
      <c r="J31" s="817"/>
      <c r="K31" s="817"/>
      <c r="L31" s="817"/>
      <c r="M31" s="817"/>
      <c r="N31" s="817"/>
      <c r="O31" s="817"/>
      <c r="P31" s="818"/>
      <c r="Q31" s="819">
        <v>2079</v>
      </c>
      <c r="R31" s="820"/>
      <c r="S31" s="820"/>
      <c r="T31" s="820"/>
      <c r="U31" s="820"/>
      <c r="V31" s="820">
        <v>1731</v>
      </c>
      <c r="W31" s="820"/>
      <c r="X31" s="820"/>
      <c r="Y31" s="820"/>
      <c r="Z31" s="820"/>
      <c r="AA31" s="820">
        <v>348</v>
      </c>
      <c r="AB31" s="820"/>
      <c r="AC31" s="820"/>
      <c r="AD31" s="820"/>
      <c r="AE31" s="821"/>
      <c r="AF31" s="822" t="s">
        <v>402</v>
      </c>
      <c r="AG31" s="823"/>
      <c r="AH31" s="823"/>
      <c r="AI31" s="823"/>
      <c r="AJ31" s="824"/>
      <c r="AK31" s="870">
        <v>598</v>
      </c>
      <c r="AL31" s="866"/>
      <c r="AM31" s="866"/>
      <c r="AN31" s="866"/>
      <c r="AO31" s="866"/>
      <c r="AP31" s="866">
        <v>1648</v>
      </c>
      <c r="AQ31" s="866"/>
      <c r="AR31" s="866"/>
      <c r="AS31" s="866"/>
      <c r="AT31" s="866"/>
      <c r="AU31" s="866">
        <v>1183</v>
      </c>
      <c r="AV31" s="866"/>
      <c r="AW31" s="866"/>
      <c r="AX31" s="866"/>
      <c r="AY31" s="866"/>
      <c r="AZ31" s="867" t="s">
        <v>598</v>
      </c>
      <c r="BA31" s="867"/>
      <c r="BB31" s="867"/>
      <c r="BC31" s="867"/>
      <c r="BD31" s="867"/>
      <c r="BE31" s="868" t="s">
        <v>417</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418</v>
      </c>
      <c r="C32" s="817"/>
      <c r="D32" s="817"/>
      <c r="E32" s="817"/>
      <c r="F32" s="817"/>
      <c r="G32" s="817"/>
      <c r="H32" s="817"/>
      <c r="I32" s="817"/>
      <c r="J32" s="817"/>
      <c r="K32" s="817"/>
      <c r="L32" s="817"/>
      <c r="M32" s="817"/>
      <c r="N32" s="817"/>
      <c r="O32" s="817"/>
      <c r="P32" s="818"/>
      <c r="Q32" s="819">
        <v>63</v>
      </c>
      <c r="R32" s="820"/>
      <c r="S32" s="820"/>
      <c r="T32" s="820"/>
      <c r="U32" s="820"/>
      <c r="V32" s="820">
        <v>61</v>
      </c>
      <c r="W32" s="820"/>
      <c r="X32" s="820"/>
      <c r="Y32" s="820"/>
      <c r="Z32" s="820"/>
      <c r="AA32" s="820">
        <v>2</v>
      </c>
      <c r="AB32" s="820"/>
      <c r="AC32" s="820"/>
      <c r="AD32" s="820"/>
      <c r="AE32" s="821"/>
      <c r="AF32" s="822">
        <v>2</v>
      </c>
      <c r="AG32" s="823"/>
      <c r="AH32" s="823"/>
      <c r="AI32" s="823"/>
      <c r="AJ32" s="824"/>
      <c r="AK32" s="870">
        <v>21</v>
      </c>
      <c r="AL32" s="866"/>
      <c r="AM32" s="866"/>
      <c r="AN32" s="866"/>
      <c r="AO32" s="866"/>
      <c r="AP32" s="866">
        <v>180</v>
      </c>
      <c r="AQ32" s="866"/>
      <c r="AR32" s="866"/>
      <c r="AS32" s="866"/>
      <c r="AT32" s="866"/>
      <c r="AU32" s="866">
        <v>118</v>
      </c>
      <c r="AV32" s="866"/>
      <c r="AW32" s="866"/>
      <c r="AX32" s="866"/>
      <c r="AY32" s="866"/>
      <c r="AZ32" s="867" t="s">
        <v>598</v>
      </c>
      <c r="BA32" s="867"/>
      <c r="BB32" s="867"/>
      <c r="BC32" s="867"/>
      <c r="BD32" s="867"/>
      <c r="BE32" s="868" t="s">
        <v>419</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420</v>
      </c>
      <c r="C33" s="817"/>
      <c r="D33" s="817"/>
      <c r="E33" s="817"/>
      <c r="F33" s="817"/>
      <c r="G33" s="817"/>
      <c r="H33" s="817"/>
      <c r="I33" s="817"/>
      <c r="J33" s="817"/>
      <c r="K33" s="817"/>
      <c r="L33" s="817"/>
      <c r="M33" s="817"/>
      <c r="N33" s="817"/>
      <c r="O33" s="817"/>
      <c r="P33" s="818"/>
      <c r="Q33" s="819">
        <v>229</v>
      </c>
      <c r="R33" s="820"/>
      <c r="S33" s="820"/>
      <c r="T33" s="820"/>
      <c r="U33" s="820"/>
      <c r="V33" s="820">
        <v>227</v>
      </c>
      <c r="W33" s="820"/>
      <c r="X33" s="820"/>
      <c r="Y33" s="820"/>
      <c r="Z33" s="820"/>
      <c r="AA33" s="820">
        <v>2</v>
      </c>
      <c r="AB33" s="820"/>
      <c r="AC33" s="820"/>
      <c r="AD33" s="820"/>
      <c r="AE33" s="821"/>
      <c r="AF33" s="822">
        <v>2</v>
      </c>
      <c r="AG33" s="823"/>
      <c r="AH33" s="823"/>
      <c r="AI33" s="823"/>
      <c r="AJ33" s="824"/>
      <c r="AK33" s="870">
        <v>121</v>
      </c>
      <c r="AL33" s="866"/>
      <c r="AM33" s="866"/>
      <c r="AN33" s="866"/>
      <c r="AO33" s="866"/>
      <c r="AP33" s="866">
        <v>2010</v>
      </c>
      <c r="AQ33" s="866"/>
      <c r="AR33" s="866"/>
      <c r="AS33" s="866"/>
      <c r="AT33" s="866"/>
      <c r="AU33" s="866">
        <v>2010</v>
      </c>
      <c r="AV33" s="866"/>
      <c r="AW33" s="866"/>
      <c r="AX33" s="866"/>
      <c r="AY33" s="866"/>
      <c r="AZ33" s="867" t="s">
        <v>598</v>
      </c>
      <c r="BA33" s="867"/>
      <c r="BB33" s="867"/>
      <c r="BC33" s="867"/>
      <c r="BD33" s="867"/>
      <c r="BE33" s="868" t="s">
        <v>421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422</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400</v>
      </c>
      <c r="B63" s="825" t="s">
        <v>423</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184</v>
      </c>
      <c r="AG63" s="880"/>
      <c r="AH63" s="880"/>
      <c r="AI63" s="880"/>
      <c r="AJ63" s="881"/>
      <c r="AK63" s="882"/>
      <c r="AL63" s="877"/>
      <c r="AM63" s="877"/>
      <c r="AN63" s="877"/>
      <c r="AO63" s="877"/>
      <c r="AP63" s="880">
        <v>3838</v>
      </c>
      <c r="AQ63" s="880"/>
      <c r="AR63" s="880"/>
      <c r="AS63" s="880"/>
      <c r="AT63" s="880"/>
      <c r="AU63" s="880">
        <v>3311</v>
      </c>
      <c r="AV63" s="880"/>
      <c r="AW63" s="880"/>
      <c r="AX63" s="880"/>
      <c r="AY63" s="880"/>
      <c r="AZ63" s="884"/>
      <c r="BA63" s="884"/>
      <c r="BB63" s="884"/>
      <c r="BC63" s="884"/>
      <c r="BD63" s="884"/>
      <c r="BE63" s="885"/>
      <c r="BF63" s="885"/>
      <c r="BG63" s="885"/>
      <c r="BH63" s="885"/>
      <c r="BI63" s="886"/>
      <c r="BJ63" s="887" t="s">
        <v>424</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426</v>
      </c>
      <c r="B66" s="764"/>
      <c r="C66" s="764"/>
      <c r="D66" s="764"/>
      <c r="E66" s="764"/>
      <c r="F66" s="764"/>
      <c r="G66" s="764"/>
      <c r="H66" s="764"/>
      <c r="I66" s="764"/>
      <c r="J66" s="764"/>
      <c r="K66" s="764"/>
      <c r="L66" s="764"/>
      <c r="M66" s="764"/>
      <c r="N66" s="764"/>
      <c r="O66" s="764"/>
      <c r="P66" s="765"/>
      <c r="Q66" s="769" t="s">
        <v>427</v>
      </c>
      <c r="R66" s="770"/>
      <c r="S66" s="770"/>
      <c r="T66" s="770"/>
      <c r="U66" s="771"/>
      <c r="V66" s="769" t="s">
        <v>428</v>
      </c>
      <c r="W66" s="770"/>
      <c r="X66" s="770"/>
      <c r="Y66" s="770"/>
      <c r="Z66" s="771"/>
      <c r="AA66" s="769" t="s">
        <v>429</v>
      </c>
      <c r="AB66" s="770"/>
      <c r="AC66" s="770"/>
      <c r="AD66" s="770"/>
      <c r="AE66" s="771"/>
      <c r="AF66" s="890" t="s">
        <v>430</v>
      </c>
      <c r="AG66" s="851"/>
      <c r="AH66" s="851"/>
      <c r="AI66" s="851"/>
      <c r="AJ66" s="891"/>
      <c r="AK66" s="769" t="s">
        <v>431</v>
      </c>
      <c r="AL66" s="764"/>
      <c r="AM66" s="764"/>
      <c r="AN66" s="764"/>
      <c r="AO66" s="765"/>
      <c r="AP66" s="769" t="s">
        <v>432</v>
      </c>
      <c r="AQ66" s="770"/>
      <c r="AR66" s="770"/>
      <c r="AS66" s="770"/>
      <c r="AT66" s="771"/>
      <c r="AU66" s="769" t="s">
        <v>433</v>
      </c>
      <c r="AV66" s="770"/>
      <c r="AW66" s="770"/>
      <c r="AX66" s="770"/>
      <c r="AY66" s="771"/>
      <c r="AZ66" s="769" t="s">
        <v>387</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599</v>
      </c>
      <c r="C68" s="906"/>
      <c r="D68" s="906"/>
      <c r="E68" s="906"/>
      <c r="F68" s="906"/>
      <c r="G68" s="906"/>
      <c r="H68" s="906"/>
      <c r="I68" s="906"/>
      <c r="J68" s="906"/>
      <c r="K68" s="906"/>
      <c r="L68" s="906"/>
      <c r="M68" s="906"/>
      <c r="N68" s="906"/>
      <c r="O68" s="906"/>
      <c r="P68" s="907"/>
      <c r="Q68" s="908">
        <v>7555</v>
      </c>
      <c r="R68" s="902"/>
      <c r="S68" s="902"/>
      <c r="T68" s="902"/>
      <c r="U68" s="902"/>
      <c r="V68" s="902">
        <v>7271</v>
      </c>
      <c r="W68" s="902"/>
      <c r="X68" s="902"/>
      <c r="Y68" s="902"/>
      <c r="Z68" s="902"/>
      <c r="AA68" s="902">
        <v>284</v>
      </c>
      <c r="AB68" s="902"/>
      <c r="AC68" s="902"/>
      <c r="AD68" s="902"/>
      <c r="AE68" s="902"/>
      <c r="AF68" s="902">
        <v>259</v>
      </c>
      <c r="AG68" s="902"/>
      <c r="AH68" s="902"/>
      <c r="AI68" s="902"/>
      <c r="AJ68" s="902"/>
      <c r="AK68" s="902" t="s">
        <v>598</v>
      </c>
      <c r="AL68" s="902"/>
      <c r="AM68" s="902"/>
      <c r="AN68" s="902"/>
      <c r="AO68" s="902"/>
      <c r="AP68" s="902">
        <v>5203</v>
      </c>
      <c r="AQ68" s="902"/>
      <c r="AR68" s="902"/>
      <c r="AS68" s="902"/>
      <c r="AT68" s="902"/>
      <c r="AU68" s="902">
        <v>64</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600</v>
      </c>
      <c r="C69" s="910"/>
      <c r="D69" s="910"/>
      <c r="E69" s="910"/>
      <c r="F69" s="910"/>
      <c r="G69" s="910"/>
      <c r="H69" s="910"/>
      <c r="I69" s="910"/>
      <c r="J69" s="910"/>
      <c r="K69" s="910"/>
      <c r="L69" s="910"/>
      <c r="M69" s="910"/>
      <c r="N69" s="910"/>
      <c r="O69" s="910"/>
      <c r="P69" s="911"/>
      <c r="Q69" s="912">
        <v>733</v>
      </c>
      <c r="R69" s="866"/>
      <c r="S69" s="866"/>
      <c r="T69" s="866"/>
      <c r="U69" s="866"/>
      <c r="V69" s="866">
        <v>695</v>
      </c>
      <c r="W69" s="866"/>
      <c r="X69" s="866"/>
      <c r="Y69" s="866"/>
      <c r="Z69" s="866"/>
      <c r="AA69" s="866">
        <v>37</v>
      </c>
      <c r="AB69" s="866"/>
      <c r="AC69" s="866"/>
      <c r="AD69" s="866"/>
      <c r="AE69" s="866"/>
      <c r="AF69" s="866">
        <v>37</v>
      </c>
      <c r="AG69" s="866"/>
      <c r="AH69" s="866"/>
      <c r="AI69" s="866"/>
      <c r="AJ69" s="866"/>
      <c r="AK69" s="866" t="s">
        <v>598</v>
      </c>
      <c r="AL69" s="866"/>
      <c r="AM69" s="866"/>
      <c r="AN69" s="866"/>
      <c r="AO69" s="866"/>
      <c r="AP69" s="866">
        <v>171</v>
      </c>
      <c r="AQ69" s="866"/>
      <c r="AR69" s="866"/>
      <c r="AS69" s="866"/>
      <c r="AT69" s="866"/>
      <c r="AU69" s="866">
        <v>66</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601</v>
      </c>
      <c r="C70" s="910"/>
      <c r="D70" s="910"/>
      <c r="E70" s="910"/>
      <c r="F70" s="910"/>
      <c r="G70" s="910"/>
      <c r="H70" s="910"/>
      <c r="I70" s="910"/>
      <c r="J70" s="910"/>
      <c r="K70" s="910"/>
      <c r="L70" s="910"/>
      <c r="M70" s="910"/>
      <c r="N70" s="910"/>
      <c r="O70" s="910"/>
      <c r="P70" s="911"/>
      <c r="Q70" s="912">
        <v>8394</v>
      </c>
      <c r="R70" s="866"/>
      <c r="S70" s="866"/>
      <c r="T70" s="866"/>
      <c r="U70" s="866"/>
      <c r="V70" s="866">
        <v>7886</v>
      </c>
      <c r="W70" s="866"/>
      <c r="X70" s="866"/>
      <c r="Y70" s="866"/>
      <c r="Z70" s="866"/>
      <c r="AA70" s="866">
        <v>508</v>
      </c>
      <c r="AB70" s="866"/>
      <c r="AC70" s="866"/>
      <c r="AD70" s="866"/>
      <c r="AE70" s="866"/>
      <c r="AF70" s="866">
        <v>6116</v>
      </c>
      <c r="AG70" s="866"/>
      <c r="AH70" s="866"/>
      <c r="AI70" s="866"/>
      <c r="AJ70" s="866"/>
      <c r="AK70" s="866">
        <v>63</v>
      </c>
      <c r="AL70" s="866"/>
      <c r="AM70" s="866"/>
      <c r="AN70" s="866"/>
      <c r="AO70" s="866"/>
      <c r="AP70" s="866">
        <v>10661</v>
      </c>
      <c r="AQ70" s="866"/>
      <c r="AR70" s="866"/>
      <c r="AS70" s="866"/>
      <c r="AT70" s="866"/>
      <c r="AU70" s="866" t="s">
        <v>598</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602</v>
      </c>
      <c r="C71" s="910"/>
      <c r="D71" s="910"/>
      <c r="E71" s="910"/>
      <c r="F71" s="910"/>
      <c r="G71" s="910"/>
      <c r="H71" s="910"/>
      <c r="I71" s="910"/>
      <c r="J71" s="910"/>
      <c r="K71" s="910"/>
      <c r="L71" s="910"/>
      <c r="M71" s="910"/>
      <c r="N71" s="910"/>
      <c r="O71" s="910"/>
      <c r="P71" s="911"/>
      <c r="Q71" s="912">
        <v>15</v>
      </c>
      <c r="R71" s="866"/>
      <c r="S71" s="866"/>
      <c r="T71" s="866"/>
      <c r="U71" s="866"/>
      <c r="V71" s="866">
        <v>8</v>
      </c>
      <c r="W71" s="866"/>
      <c r="X71" s="866"/>
      <c r="Y71" s="866"/>
      <c r="Z71" s="866"/>
      <c r="AA71" s="866">
        <v>7</v>
      </c>
      <c r="AB71" s="866"/>
      <c r="AC71" s="866"/>
      <c r="AD71" s="866"/>
      <c r="AE71" s="866"/>
      <c r="AF71" s="866">
        <v>7</v>
      </c>
      <c r="AG71" s="866"/>
      <c r="AH71" s="866"/>
      <c r="AI71" s="866"/>
      <c r="AJ71" s="866"/>
      <c r="AK71" s="866" t="s">
        <v>598</v>
      </c>
      <c r="AL71" s="866"/>
      <c r="AM71" s="866"/>
      <c r="AN71" s="866"/>
      <c r="AO71" s="866"/>
      <c r="AP71" s="866" t="s">
        <v>598</v>
      </c>
      <c r="AQ71" s="866"/>
      <c r="AR71" s="866"/>
      <c r="AS71" s="866"/>
      <c r="AT71" s="866"/>
      <c r="AU71" s="866" t="s">
        <v>598</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603</v>
      </c>
      <c r="C72" s="910"/>
      <c r="D72" s="910"/>
      <c r="E72" s="910"/>
      <c r="F72" s="910"/>
      <c r="G72" s="910"/>
      <c r="H72" s="910"/>
      <c r="I72" s="910"/>
      <c r="J72" s="910"/>
      <c r="K72" s="910"/>
      <c r="L72" s="910"/>
      <c r="M72" s="910"/>
      <c r="N72" s="910"/>
      <c r="O72" s="910"/>
      <c r="P72" s="911"/>
      <c r="Q72" s="912">
        <v>818</v>
      </c>
      <c r="R72" s="866"/>
      <c r="S72" s="866"/>
      <c r="T72" s="866"/>
      <c r="U72" s="866"/>
      <c r="V72" s="866">
        <v>803</v>
      </c>
      <c r="W72" s="866"/>
      <c r="X72" s="866"/>
      <c r="Y72" s="866"/>
      <c r="Z72" s="866"/>
      <c r="AA72" s="866">
        <v>16</v>
      </c>
      <c r="AB72" s="866"/>
      <c r="AC72" s="866"/>
      <c r="AD72" s="866"/>
      <c r="AE72" s="866"/>
      <c r="AF72" s="866">
        <v>16</v>
      </c>
      <c r="AG72" s="866"/>
      <c r="AH72" s="866"/>
      <c r="AI72" s="866"/>
      <c r="AJ72" s="866"/>
      <c r="AK72" s="866">
        <v>32</v>
      </c>
      <c r="AL72" s="866"/>
      <c r="AM72" s="866"/>
      <c r="AN72" s="866"/>
      <c r="AO72" s="866"/>
      <c r="AP72" s="866" t="s">
        <v>598</v>
      </c>
      <c r="AQ72" s="866"/>
      <c r="AR72" s="866"/>
      <c r="AS72" s="866"/>
      <c r="AT72" s="866"/>
      <c r="AU72" s="866" t="s">
        <v>598</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604</v>
      </c>
      <c r="C73" s="910"/>
      <c r="D73" s="910"/>
      <c r="E73" s="910"/>
      <c r="F73" s="910"/>
      <c r="G73" s="910"/>
      <c r="H73" s="910"/>
      <c r="I73" s="910"/>
      <c r="J73" s="910"/>
      <c r="K73" s="910"/>
      <c r="L73" s="910"/>
      <c r="M73" s="910"/>
      <c r="N73" s="910"/>
      <c r="O73" s="910"/>
      <c r="P73" s="911"/>
      <c r="Q73" s="912">
        <v>532</v>
      </c>
      <c r="R73" s="866"/>
      <c r="S73" s="866"/>
      <c r="T73" s="866"/>
      <c r="U73" s="866"/>
      <c r="V73" s="866">
        <v>514</v>
      </c>
      <c r="W73" s="866"/>
      <c r="X73" s="866"/>
      <c r="Y73" s="866"/>
      <c r="Z73" s="866"/>
      <c r="AA73" s="866">
        <v>17</v>
      </c>
      <c r="AB73" s="866"/>
      <c r="AC73" s="866"/>
      <c r="AD73" s="866"/>
      <c r="AE73" s="866"/>
      <c r="AF73" s="866">
        <v>17</v>
      </c>
      <c r="AG73" s="866"/>
      <c r="AH73" s="866"/>
      <c r="AI73" s="866"/>
      <c r="AJ73" s="866"/>
      <c r="AK73" s="866">
        <v>9</v>
      </c>
      <c r="AL73" s="866"/>
      <c r="AM73" s="866"/>
      <c r="AN73" s="866"/>
      <c r="AO73" s="866"/>
      <c r="AP73" s="866" t="s">
        <v>598</v>
      </c>
      <c r="AQ73" s="866"/>
      <c r="AR73" s="866"/>
      <c r="AS73" s="866"/>
      <c r="AT73" s="866"/>
      <c r="AU73" s="866" t="s">
        <v>598</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605</v>
      </c>
      <c r="C74" s="910"/>
      <c r="D74" s="910"/>
      <c r="E74" s="910"/>
      <c r="F74" s="910"/>
      <c r="G74" s="910"/>
      <c r="H74" s="910"/>
      <c r="I74" s="910"/>
      <c r="J74" s="910"/>
      <c r="K74" s="910"/>
      <c r="L74" s="910"/>
      <c r="M74" s="910"/>
      <c r="N74" s="910"/>
      <c r="O74" s="910"/>
      <c r="P74" s="911"/>
      <c r="Q74" s="912">
        <v>170790</v>
      </c>
      <c r="R74" s="866"/>
      <c r="S74" s="866"/>
      <c r="T74" s="866"/>
      <c r="U74" s="866"/>
      <c r="V74" s="866">
        <v>165043</v>
      </c>
      <c r="W74" s="866"/>
      <c r="X74" s="866"/>
      <c r="Y74" s="866"/>
      <c r="Z74" s="866"/>
      <c r="AA74" s="866">
        <v>5747</v>
      </c>
      <c r="AB74" s="866"/>
      <c r="AC74" s="866"/>
      <c r="AD74" s="866"/>
      <c r="AE74" s="866"/>
      <c r="AF74" s="866">
        <v>5743</v>
      </c>
      <c r="AG74" s="866"/>
      <c r="AH74" s="866"/>
      <c r="AI74" s="866"/>
      <c r="AJ74" s="866"/>
      <c r="AK74" s="866">
        <v>6172</v>
      </c>
      <c r="AL74" s="866"/>
      <c r="AM74" s="866"/>
      <c r="AN74" s="866"/>
      <c r="AO74" s="866"/>
      <c r="AP74" s="866" t="s">
        <v>598</v>
      </c>
      <c r="AQ74" s="866"/>
      <c r="AR74" s="866"/>
      <c r="AS74" s="866"/>
      <c r="AT74" s="866"/>
      <c r="AU74" s="866" t="s">
        <v>598</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606</v>
      </c>
      <c r="C75" s="910"/>
      <c r="D75" s="910"/>
      <c r="E75" s="910"/>
      <c r="F75" s="910"/>
      <c r="G75" s="910"/>
      <c r="H75" s="910"/>
      <c r="I75" s="910"/>
      <c r="J75" s="910"/>
      <c r="K75" s="910"/>
      <c r="L75" s="910"/>
      <c r="M75" s="910"/>
      <c r="N75" s="910"/>
      <c r="O75" s="910"/>
      <c r="P75" s="911"/>
      <c r="Q75" s="913">
        <v>149</v>
      </c>
      <c r="R75" s="914"/>
      <c r="S75" s="914"/>
      <c r="T75" s="914"/>
      <c r="U75" s="870"/>
      <c r="V75" s="915">
        <v>138</v>
      </c>
      <c r="W75" s="914"/>
      <c r="X75" s="914"/>
      <c r="Y75" s="914"/>
      <c r="Z75" s="870"/>
      <c r="AA75" s="915">
        <v>10</v>
      </c>
      <c r="AB75" s="914"/>
      <c r="AC75" s="914"/>
      <c r="AD75" s="914"/>
      <c r="AE75" s="870"/>
      <c r="AF75" s="915">
        <v>10</v>
      </c>
      <c r="AG75" s="914"/>
      <c r="AH75" s="914"/>
      <c r="AI75" s="914"/>
      <c r="AJ75" s="870"/>
      <c r="AK75" s="915" t="s">
        <v>598</v>
      </c>
      <c r="AL75" s="914"/>
      <c r="AM75" s="914"/>
      <c r="AN75" s="914"/>
      <c r="AO75" s="870"/>
      <c r="AP75" s="915" t="s">
        <v>598</v>
      </c>
      <c r="AQ75" s="914"/>
      <c r="AR75" s="914"/>
      <c r="AS75" s="914"/>
      <c r="AT75" s="870"/>
      <c r="AU75" s="915" t="s">
        <v>598</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607</v>
      </c>
      <c r="C76" s="910"/>
      <c r="D76" s="910"/>
      <c r="E76" s="910"/>
      <c r="F76" s="910"/>
      <c r="G76" s="910"/>
      <c r="H76" s="910"/>
      <c r="I76" s="910"/>
      <c r="J76" s="910"/>
      <c r="K76" s="910"/>
      <c r="L76" s="910"/>
      <c r="M76" s="910"/>
      <c r="N76" s="910"/>
      <c r="O76" s="910"/>
      <c r="P76" s="911"/>
      <c r="Q76" s="913">
        <v>7101</v>
      </c>
      <c r="R76" s="914"/>
      <c r="S76" s="914"/>
      <c r="T76" s="914"/>
      <c r="U76" s="870"/>
      <c r="V76" s="915">
        <v>6737</v>
      </c>
      <c r="W76" s="914"/>
      <c r="X76" s="914"/>
      <c r="Y76" s="914"/>
      <c r="Z76" s="870"/>
      <c r="AA76" s="915">
        <v>364</v>
      </c>
      <c r="AB76" s="914"/>
      <c r="AC76" s="914"/>
      <c r="AD76" s="914"/>
      <c r="AE76" s="870"/>
      <c r="AF76" s="915">
        <v>364</v>
      </c>
      <c r="AG76" s="914"/>
      <c r="AH76" s="914"/>
      <c r="AI76" s="914"/>
      <c r="AJ76" s="870"/>
      <c r="AK76" s="915" t="s">
        <v>598</v>
      </c>
      <c r="AL76" s="914"/>
      <c r="AM76" s="914"/>
      <c r="AN76" s="914"/>
      <c r="AO76" s="870"/>
      <c r="AP76" s="915" t="s">
        <v>598</v>
      </c>
      <c r="AQ76" s="914"/>
      <c r="AR76" s="914"/>
      <c r="AS76" s="914"/>
      <c r="AT76" s="870"/>
      <c r="AU76" s="915" t="s">
        <v>598</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400</v>
      </c>
      <c r="B88" s="825" t="s">
        <v>434</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12569</v>
      </c>
      <c r="AG88" s="880"/>
      <c r="AH88" s="880"/>
      <c r="AI88" s="880"/>
      <c r="AJ88" s="880"/>
      <c r="AK88" s="877"/>
      <c r="AL88" s="877"/>
      <c r="AM88" s="877"/>
      <c r="AN88" s="877"/>
      <c r="AO88" s="877"/>
      <c r="AP88" s="880">
        <v>16035</v>
      </c>
      <c r="AQ88" s="880"/>
      <c r="AR88" s="880"/>
      <c r="AS88" s="880"/>
      <c r="AT88" s="880"/>
      <c r="AU88" s="880">
        <v>129</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825" t="s">
        <v>435</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20</v>
      </c>
      <c r="CS102" s="888"/>
      <c r="CT102" s="888"/>
      <c r="CU102" s="888"/>
      <c r="CV102" s="927"/>
      <c r="CW102" s="926" t="s">
        <v>598</v>
      </c>
      <c r="CX102" s="888"/>
      <c r="CY102" s="888"/>
      <c r="CZ102" s="888"/>
      <c r="DA102" s="927"/>
      <c r="DB102" s="926" t="s">
        <v>598</v>
      </c>
      <c r="DC102" s="888"/>
      <c r="DD102" s="888"/>
      <c r="DE102" s="888"/>
      <c r="DF102" s="927"/>
      <c r="DG102" s="926" t="s">
        <v>598</v>
      </c>
      <c r="DH102" s="888"/>
      <c r="DI102" s="888"/>
      <c r="DJ102" s="888"/>
      <c r="DK102" s="927"/>
      <c r="DL102" s="926" t="s">
        <v>598</v>
      </c>
      <c r="DM102" s="888"/>
      <c r="DN102" s="888"/>
      <c r="DO102" s="888"/>
      <c r="DP102" s="927"/>
      <c r="DQ102" s="926" t="s">
        <v>598</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436</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437</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440</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441</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442</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443</v>
      </c>
      <c r="AB109" s="929"/>
      <c r="AC109" s="929"/>
      <c r="AD109" s="929"/>
      <c r="AE109" s="930"/>
      <c r="AF109" s="928" t="s">
        <v>444</v>
      </c>
      <c r="AG109" s="929"/>
      <c r="AH109" s="929"/>
      <c r="AI109" s="929"/>
      <c r="AJ109" s="930"/>
      <c r="AK109" s="928" t="s">
        <v>317</v>
      </c>
      <c r="AL109" s="929"/>
      <c r="AM109" s="929"/>
      <c r="AN109" s="929"/>
      <c r="AO109" s="930"/>
      <c r="AP109" s="928" t="s">
        <v>445</v>
      </c>
      <c r="AQ109" s="929"/>
      <c r="AR109" s="929"/>
      <c r="AS109" s="929"/>
      <c r="AT109" s="931"/>
      <c r="AU109" s="948" t="s">
        <v>442</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443</v>
      </c>
      <c r="BR109" s="929"/>
      <c r="BS109" s="929"/>
      <c r="BT109" s="929"/>
      <c r="BU109" s="930"/>
      <c r="BV109" s="928" t="s">
        <v>444</v>
      </c>
      <c r="BW109" s="929"/>
      <c r="BX109" s="929"/>
      <c r="BY109" s="929"/>
      <c r="BZ109" s="930"/>
      <c r="CA109" s="928" t="s">
        <v>317</v>
      </c>
      <c r="CB109" s="929"/>
      <c r="CC109" s="929"/>
      <c r="CD109" s="929"/>
      <c r="CE109" s="930"/>
      <c r="CF109" s="949" t="s">
        <v>445</v>
      </c>
      <c r="CG109" s="949"/>
      <c r="CH109" s="949"/>
      <c r="CI109" s="949"/>
      <c r="CJ109" s="949"/>
      <c r="CK109" s="928" t="s">
        <v>446</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443</v>
      </c>
      <c r="DH109" s="929"/>
      <c r="DI109" s="929"/>
      <c r="DJ109" s="929"/>
      <c r="DK109" s="930"/>
      <c r="DL109" s="928" t="s">
        <v>444</v>
      </c>
      <c r="DM109" s="929"/>
      <c r="DN109" s="929"/>
      <c r="DO109" s="929"/>
      <c r="DP109" s="930"/>
      <c r="DQ109" s="928" t="s">
        <v>317</v>
      </c>
      <c r="DR109" s="929"/>
      <c r="DS109" s="929"/>
      <c r="DT109" s="929"/>
      <c r="DU109" s="930"/>
      <c r="DV109" s="928" t="s">
        <v>445</v>
      </c>
      <c r="DW109" s="929"/>
      <c r="DX109" s="929"/>
      <c r="DY109" s="929"/>
      <c r="DZ109" s="931"/>
    </row>
    <row r="110" spans="1:131" s="230" customFormat="1" ht="26.25" customHeight="1" x14ac:dyDescent="0.15">
      <c r="A110" s="932" t="s">
        <v>447</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781106</v>
      </c>
      <c r="AB110" s="936"/>
      <c r="AC110" s="936"/>
      <c r="AD110" s="936"/>
      <c r="AE110" s="937"/>
      <c r="AF110" s="938">
        <v>767826</v>
      </c>
      <c r="AG110" s="936"/>
      <c r="AH110" s="936"/>
      <c r="AI110" s="936"/>
      <c r="AJ110" s="937"/>
      <c r="AK110" s="938">
        <v>736803</v>
      </c>
      <c r="AL110" s="936"/>
      <c r="AM110" s="936"/>
      <c r="AN110" s="936"/>
      <c r="AO110" s="937"/>
      <c r="AP110" s="939">
        <v>21.2</v>
      </c>
      <c r="AQ110" s="940"/>
      <c r="AR110" s="940"/>
      <c r="AS110" s="940"/>
      <c r="AT110" s="941"/>
      <c r="AU110" s="942" t="s">
        <v>75</v>
      </c>
      <c r="AV110" s="943"/>
      <c r="AW110" s="943"/>
      <c r="AX110" s="943"/>
      <c r="AY110" s="943"/>
      <c r="AZ110" s="965" t="s">
        <v>448</v>
      </c>
      <c r="BA110" s="933"/>
      <c r="BB110" s="933"/>
      <c r="BC110" s="933"/>
      <c r="BD110" s="933"/>
      <c r="BE110" s="933"/>
      <c r="BF110" s="933"/>
      <c r="BG110" s="933"/>
      <c r="BH110" s="933"/>
      <c r="BI110" s="933"/>
      <c r="BJ110" s="933"/>
      <c r="BK110" s="933"/>
      <c r="BL110" s="933"/>
      <c r="BM110" s="933"/>
      <c r="BN110" s="933"/>
      <c r="BO110" s="933"/>
      <c r="BP110" s="934"/>
      <c r="BQ110" s="966">
        <v>6245061</v>
      </c>
      <c r="BR110" s="967"/>
      <c r="BS110" s="967"/>
      <c r="BT110" s="967"/>
      <c r="BU110" s="967"/>
      <c r="BV110" s="967">
        <v>6083811</v>
      </c>
      <c r="BW110" s="967"/>
      <c r="BX110" s="967"/>
      <c r="BY110" s="967"/>
      <c r="BZ110" s="967"/>
      <c r="CA110" s="967">
        <v>5846846</v>
      </c>
      <c r="CB110" s="967"/>
      <c r="CC110" s="967"/>
      <c r="CD110" s="967"/>
      <c r="CE110" s="967"/>
      <c r="CF110" s="980">
        <v>167.9</v>
      </c>
      <c r="CG110" s="981"/>
      <c r="CH110" s="981"/>
      <c r="CI110" s="981"/>
      <c r="CJ110" s="981"/>
      <c r="CK110" s="982" t="s">
        <v>449</v>
      </c>
      <c r="CL110" s="983"/>
      <c r="CM110" s="965" t="s">
        <v>450</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451</v>
      </c>
      <c r="DH110" s="967"/>
      <c r="DI110" s="967"/>
      <c r="DJ110" s="967"/>
      <c r="DK110" s="967"/>
      <c r="DL110" s="967" t="s">
        <v>451</v>
      </c>
      <c r="DM110" s="967"/>
      <c r="DN110" s="967"/>
      <c r="DO110" s="967"/>
      <c r="DP110" s="967"/>
      <c r="DQ110" s="967" t="s">
        <v>451</v>
      </c>
      <c r="DR110" s="967"/>
      <c r="DS110" s="967"/>
      <c r="DT110" s="967"/>
      <c r="DU110" s="967"/>
      <c r="DV110" s="968" t="s">
        <v>452</v>
      </c>
      <c r="DW110" s="968"/>
      <c r="DX110" s="968"/>
      <c r="DY110" s="968"/>
      <c r="DZ110" s="969"/>
    </row>
    <row r="111" spans="1:131" s="230" customFormat="1" ht="26.25" customHeight="1" x14ac:dyDescent="0.15">
      <c r="A111" s="970" t="s">
        <v>453</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452</v>
      </c>
      <c r="AB111" s="974"/>
      <c r="AC111" s="974"/>
      <c r="AD111" s="974"/>
      <c r="AE111" s="975"/>
      <c r="AF111" s="976" t="s">
        <v>452</v>
      </c>
      <c r="AG111" s="974"/>
      <c r="AH111" s="974"/>
      <c r="AI111" s="974"/>
      <c r="AJ111" s="975"/>
      <c r="AK111" s="976" t="s">
        <v>452</v>
      </c>
      <c r="AL111" s="974"/>
      <c r="AM111" s="974"/>
      <c r="AN111" s="974"/>
      <c r="AO111" s="975"/>
      <c r="AP111" s="977" t="s">
        <v>452</v>
      </c>
      <c r="AQ111" s="978"/>
      <c r="AR111" s="978"/>
      <c r="AS111" s="978"/>
      <c r="AT111" s="979"/>
      <c r="AU111" s="944"/>
      <c r="AV111" s="945"/>
      <c r="AW111" s="945"/>
      <c r="AX111" s="945"/>
      <c r="AY111" s="945"/>
      <c r="AZ111" s="958" t="s">
        <v>454</v>
      </c>
      <c r="BA111" s="959"/>
      <c r="BB111" s="959"/>
      <c r="BC111" s="959"/>
      <c r="BD111" s="959"/>
      <c r="BE111" s="959"/>
      <c r="BF111" s="959"/>
      <c r="BG111" s="959"/>
      <c r="BH111" s="959"/>
      <c r="BI111" s="959"/>
      <c r="BJ111" s="959"/>
      <c r="BK111" s="959"/>
      <c r="BL111" s="959"/>
      <c r="BM111" s="959"/>
      <c r="BN111" s="959"/>
      <c r="BO111" s="959"/>
      <c r="BP111" s="960"/>
      <c r="BQ111" s="961">
        <v>61150</v>
      </c>
      <c r="BR111" s="962"/>
      <c r="BS111" s="962"/>
      <c r="BT111" s="962"/>
      <c r="BU111" s="962"/>
      <c r="BV111" s="962">
        <v>50959</v>
      </c>
      <c r="BW111" s="962"/>
      <c r="BX111" s="962"/>
      <c r="BY111" s="962"/>
      <c r="BZ111" s="962"/>
      <c r="CA111" s="962">
        <v>40767</v>
      </c>
      <c r="CB111" s="962"/>
      <c r="CC111" s="962"/>
      <c r="CD111" s="962"/>
      <c r="CE111" s="962"/>
      <c r="CF111" s="956">
        <v>1.2</v>
      </c>
      <c r="CG111" s="957"/>
      <c r="CH111" s="957"/>
      <c r="CI111" s="957"/>
      <c r="CJ111" s="957"/>
      <c r="CK111" s="984"/>
      <c r="CL111" s="985"/>
      <c r="CM111" s="958" t="s">
        <v>455</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452</v>
      </c>
      <c r="DH111" s="962"/>
      <c r="DI111" s="962"/>
      <c r="DJ111" s="962"/>
      <c r="DK111" s="962"/>
      <c r="DL111" s="962" t="s">
        <v>456</v>
      </c>
      <c r="DM111" s="962"/>
      <c r="DN111" s="962"/>
      <c r="DO111" s="962"/>
      <c r="DP111" s="962"/>
      <c r="DQ111" s="962" t="s">
        <v>456</v>
      </c>
      <c r="DR111" s="962"/>
      <c r="DS111" s="962"/>
      <c r="DT111" s="962"/>
      <c r="DU111" s="962"/>
      <c r="DV111" s="963" t="s">
        <v>451</v>
      </c>
      <c r="DW111" s="963"/>
      <c r="DX111" s="963"/>
      <c r="DY111" s="963"/>
      <c r="DZ111" s="964"/>
    </row>
    <row r="112" spans="1:131" s="230" customFormat="1" ht="26.25" customHeight="1" x14ac:dyDescent="0.15">
      <c r="A112" s="988" t="s">
        <v>457</v>
      </c>
      <c r="B112" s="989"/>
      <c r="C112" s="959" t="s">
        <v>458</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456</v>
      </c>
      <c r="AB112" s="995"/>
      <c r="AC112" s="995"/>
      <c r="AD112" s="995"/>
      <c r="AE112" s="996"/>
      <c r="AF112" s="997" t="s">
        <v>452</v>
      </c>
      <c r="AG112" s="995"/>
      <c r="AH112" s="995"/>
      <c r="AI112" s="995"/>
      <c r="AJ112" s="996"/>
      <c r="AK112" s="997" t="s">
        <v>456</v>
      </c>
      <c r="AL112" s="995"/>
      <c r="AM112" s="995"/>
      <c r="AN112" s="995"/>
      <c r="AO112" s="996"/>
      <c r="AP112" s="998" t="s">
        <v>451</v>
      </c>
      <c r="AQ112" s="999"/>
      <c r="AR112" s="999"/>
      <c r="AS112" s="999"/>
      <c r="AT112" s="1000"/>
      <c r="AU112" s="944"/>
      <c r="AV112" s="945"/>
      <c r="AW112" s="945"/>
      <c r="AX112" s="945"/>
      <c r="AY112" s="945"/>
      <c r="AZ112" s="958" t="s">
        <v>459</v>
      </c>
      <c r="BA112" s="959"/>
      <c r="BB112" s="959"/>
      <c r="BC112" s="959"/>
      <c r="BD112" s="959"/>
      <c r="BE112" s="959"/>
      <c r="BF112" s="959"/>
      <c r="BG112" s="959"/>
      <c r="BH112" s="959"/>
      <c r="BI112" s="959"/>
      <c r="BJ112" s="959"/>
      <c r="BK112" s="959"/>
      <c r="BL112" s="959"/>
      <c r="BM112" s="959"/>
      <c r="BN112" s="959"/>
      <c r="BO112" s="959"/>
      <c r="BP112" s="960"/>
      <c r="BQ112" s="961">
        <v>3752350</v>
      </c>
      <c r="BR112" s="962"/>
      <c r="BS112" s="962"/>
      <c r="BT112" s="962"/>
      <c r="BU112" s="962"/>
      <c r="BV112" s="962">
        <v>3534219</v>
      </c>
      <c r="BW112" s="962"/>
      <c r="BX112" s="962"/>
      <c r="BY112" s="962"/>
      <c r="BZ112" s="962"/>
      <c r="CA112" s="962">
        <v>3311201</v>
      </c>
      <c r="CB112" s="962"/>
      <c r="CC112" s="962"/>
      <c r="CD112" s="962"/>
      <c r="CE112" s="962"/>
      <c r="CF112" s="956">
        <v>95.1</v>
      </c>
      <c r="CG112" s="957"/>
      <c r="CH112" s="957"/>
      <c r="CI112" s="957"/>
      <c r="CJ112" s="957"/>
      <c r="CK112" s="984"/>
      <c r="CL112" s="985"/>
      <c r="CM112" s="958" t="s">
        <v>460</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456</v>
      </c>
      <c r="DH112" s="962"/>
      <c r="DI112" s="962"/>
      <c r="DJ112" s="962"/>
      <c r="DK112" s="962"/>
      <c r="DL112" s="962" t="s">
        <v>456</v>
      </c>
      <c r="DM112" s="962"/>
      <c r="DN112" s="962"/>
      <c r="DO112" s="962"/>
      <c r="DP112" s="962"/>
      <c r="DQ112" s="962" t="s">
        <v>452</v>
      </c>
      <c r="DR112" s="962"/>
      <c r="DS112" s="962"/>
      <c r="DT112" s="962"/>
      <c r="DU112" s="962"/>
      <c r="DV112" s="963" t="s">
        <v>451</v>
      </c>
      <c r="DW112" s="963"/>
      <c r="DX112" s="963"/>
      <c r="DY112" s="963"/>
      <c r="DZ112" s="964"/>
    </row>
    <row r="113" spans="1:130" s="230" customFormat="1" ht="26.25" customHeight="1" x14ac:dyDescent="0.15">
      <c r="A113" s="990"/>
      <c r="B113" s="991"/>
      <c r="C113" s="959" t="s">
        <v>461</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294194</v>
      </c>
      <c r="AB113" s="974"/>
      <c r="AC113" s="974"/>
      <c r="AD113" s="974"/>
      <c r="AE113" s="975"/>
      <c r="AF113" s="976">
        <v>299683</v>
      </c>
      <c r="AG113" s="974"/>
      <c r="AH113" s="974"/>
      <c r="AI113" s="974"/>
      <c r="AJ113" s="975"/>
      <c r="AK113" s="976">
        <v>297794</v>
      </c>
      <c r="AL113" s="974"/>
      <c r="AM113" s="974"/>
      <c r="AN113" s="974"/>
      <c r="AO113" s="975"/>
      <c r="AP113" s="977">
        <v>8.6</v>
      </c>
      <c r="AQ113" s="978"/>
      <c r="AR113" s="978"/>
      <c r="AS113" s="978"/>
      <c r="AT113" s="979"/>
      <c r="AU113" s="944"/>
      <c r="AV113" s="945"/>
      <c r="AW113" s="945"/>
      <c r="AX113" s="945"/>
      <c r="AY113" s="945"/>
      <c r="AZ113" s="958" t="s">
        <v>462</v>
      </c>
      <c r="BA113" s="959"/>
      <c r="BB113" s="959"/>
      <c r="BC113" s="959"/>
      <c r="BD113" s="959"/>
      <c r="BE113" s="959"/>
      <c r="BF113" s="959"/>
      <c r="BG113" s="959"/>
      <c r="BH113" s="959"/>
      <c r="BI113" s="959"/>
      <c r="BJ113" s="959"/>
      <c r="BK113" s="959"/>
      <c r="BL113" s="959"/>
      <c r="BM113" s="959"/>
      <c r="BN113" s="959"/>
      <c r="BO113" s="959"/>
      <c r="BP113" s="960"/>
      <c r="BQ113" s="961">
        <v>135430</v>
      </c>
      <c r="BR113" s="962"/>
      <c r="BS113" s="962"/>
      <c r="BT113" s="962"/>
      <c r="BU113" s="962"/>
      <c r="BV113" s="962">
        <v>145001</v>
      </c>
      <c r="BW113" s="962"/>
      <c r="BX113" s="962"/>
      <c r="BY113" s="962"/>
      <c r="BZ113" s="962"/>
      <c r="CA113" s="962">
        <v>129445</v>
      </c>
      <c r="CB113" s="962"/>
      <c r="CC113" s="962"/>
      <c r="CD113" s="962"/>
      <c r="CE113" s="962"/>
      <c r="CF113" s="956">
        <v>3.7</v>
      </c>
      <c r="CG113" s="957"/>
      <c r="CH113" s="957"/>
      <c r="CI113" s="957"/>
      <c r="CJ113" s="957"/>
      <c r="CK113" s="984"/>
      <c r="CL113" s="985"/>
      <c r="CM113" s="958" t="s">
        <v>463</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452</v>
      </c>
      <c r="DH113" s="995"/>
      <c r="DI113" s="995"/>
      <c r="DJ113" s="995"/>
      <c r="DK113" s="996"/>
      <c r="DL113" s="997" t="s">
        <v>456</v>
      </c>
      <c r="DM113" s="995"/>
      <c r="DN113" s="995"/>
      <c r="DO113" s="995"/>
      <c r="DP113" s="996"/>
      <c r="DQ113" s="997" t="s">
        <v>456</v>
      </c>
      <c r="DR113" s="995"/>
      <c r="DS113" s="995"/>
      <c r="DT113" s="995"/>
      <c r="DU113" s="996"/>
      <c r="DV113" s="998" t="s">
        <v>456</v>
      </c>
      <c r="DW113" s="999"/>
      <c r="DX113" s="999"/>
      <c r="DY113" s="999"/>
      <c r="DZ113" s="1000"/>
    </row>
    <row r="114" spans="1:130" s="230" customFormat="1" ht="26.25" customHeight="1" x14ac:dyDescent="0.15">
      <c r="A114" s="990"/>
      <c r="B114" s="991"/>
      <c r="C114" s="959" t="s">
        <v>464</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24404</v>
      </c>
      <c r="AB114" s="995"/>
      <c r="AC114" s="995"/>
      <c r="AD114" s="995"/>
      <c r="AE114" s="996"/>
      <c r="AF114" s="997">
        <v>15366</v>
      </c>
      <c r="AG114" s="995"/>
      <c r="AH114" s="995"/>
      <c r="AI114" s="995"/>
      <c r="AJ114" s="996"/>
      <c r="AK114" s="997">
        <v>17655</v>
      </c>
      <c r="AL114" s="995"/>
      <c r="AM114" s="995"/>
      <c r="AN114" s="995"/>
      <c r="AO114" s="996"/>
      <c r="AP114" s="998">
        <v>0.5</v>
      </c>
      <c r="AQ114" s="999"/>
      <c r="AR114" s="999"/>
      <c r="AS114" s="999"/>
      <c r="AT114" s="1000"/>
      <c r="AU114" s="944"/>
      <c r="AV114" s="945"/>
      <c r="AW114" s="945"/>
      <c r="AX114" s="945"/>
      <c r="AY114" s="945"/>
      <c r="AZ114" s="958" t="s">
        <v>465</v>
      </c>
      <c r="BA114" s="959"/>
      <c r="BB114" s="959"/>
      <c r="BC114" s="959"/>
      <c r="BD114" s="959"/>
      <c r="BE114" s="959"/>
      <c r="BF114" s="959"/>
      <c r="BG114" s="959"/>
      <c r="BH114" s="959"/>
      <c r="BI114" s="959"/>
      <c r="BJ114" s="959"/>
      <c r="BK114" s="959"/>
      <c r="BL114" s="959"/>
      <c r="BM114" s="959"/>
      <c r="BN114" s="959"/>
      <c r="BO114" s="959"/>
      <c r="BP114" s="960"/>
      <c r="BQ114" s="961">
        <v>494156</v>
      </c>
      <c r="BR114" s="962"/>
      <c r="BS114" s="962"/>
      <c r="BT114" s="962"/>
      <c r="BU114" s="962"/>
      <c r="BV114" s="962">
        <v>498578</v>
      </c>
      <c r="BW114" s="962"/>
      <c r="BX114" s="962"/>
      <c r="BY114" s="962"/>
      <c r="BZ114" s="962"/>
      <c r="CA114" s="962">
        <v>448078</v>
      </c>
      <c r="CB114" s="962"/>
      <c r="CC114" s="962"/>
      <c r="CD114" s="962"/>
      <c r="CE114" s="962"/>
      <c r="CF114" s="956">
        <v>12.9</v>
      </c>
      <c r="CG114" s="957"/>
      <c r="CH114" s="957"/>
      <c r="CI114" s="957"/>
      <c r="CJ114" s="957"/>
      <c r="CK114" s="984"/>
      <c r="CL114" s="985"/>
      <c r="CM114" s="958" t="s">
        <v>466</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452</v>
      </c>
      <c r="DH114" s="995"/>
      <c r="DI114" s="995"/>
      <c r="DJ114" s="995"/>
      <c r="DK114" s="996"/>
      <c r="DL114" s="997" t="s">
        <v>456</v>
      </c>
      <c r="DM114" s="995"/>
      <c r="DN114" s="995"/>
      <c r="DO114" s="995"/>
      <c r="DP114" s="996"/>
      <c r="DQ114" s="997" t="s">
        <v>424</v>
      </c>
      <c r="DR114" s="995"/>
      <c r="DS114" s="995"/>
      <c r="DT114" s="995"/>
      <c r="DU114" s="996"/>
      <c r="DV114" s="998" t="s">
        <v>456</v>
      </c>
      <c r="DW114" s="999"/>
      <c r="DX114" s="999"/>
      <c r="DY114" s="999"/>
      <c r="DZ114" s="1000"/>
    </row>
    <row r="115" spans="1:130" s="230" customFormat="1" ht="26.25" customHeight="1" x14ac:dyDescent="0.15">
      <c r="A115" s="990"/>
      <c r="B115" s="991"/>
      <c r="C115" s="959" t="s">
        <v>467</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10215</v>
      </c>
      <c r="AB115" s="974"/>
      <c r="AC115" s="974"/>
      <c r="AD115" s="974"/>
      <c r="AE115" s="975"/>
      <c r="AF115" s="976">
        <v>10208</v>
      </c>
      <c r="AG115" s="974"/>
      <c r="AH115" s="974"/>
      <c r="AI115" s="974"/>
      <c r="AJ115" s="975"/>
      <c r="AK115" s="976">
        <v>10201</v>
      </c>
      <c r="AL115" s="974"/>
      <c r="AM115" s="974"/>
      <c r="AN115" s="974"/>
      <c r="AO115" s="975"/>
      <c r="AP115" s="977">
        <v>0.3</v>
      </c>
      <c r="AQ115" s="978"/>
      <c r="AR115" s="978"/>
      <c r="AS115" s="978"/>
      <c r="AT115" s="979"/>
      <c r="AU115" s="944"/>
      <c r="AV115" s="945"/>
      <c r="AW115" s="945"/>
      <c r="AX115" s="945"/>
      <c r="AY115" s="945"/>
      <c r="AZ115" s="958" t="s">
        <v>468</v>
      </c>
      <c r="BA115" s="959"/>
      <c r="BB115" s="959"/>
      <c r="BC115" s="959"/>
      <c r="BD115" s="959"/>
      <c r="BE115" s="959"/>
      <c r="BF115" s="959"/>
      <c r="BG115" s="959"/>
      <c r="BH115" s="959"/>
      <c r="BI115" s="959"/>
      <c r="BJ115" s="959"/>
      <c r="BK115" s="959"/>
      <c r="BL115" s="959"/>
      <c r="BM115" s="959"/>
      <c r="BN115" s="959"/>
      <c r="BO115" s="959"/>
      <c r="BP115" s="960"/>
      <c r="BQ115" s="961" t="s">
        <v>456</v>
      </c>
      <c r="BR115" s="962"/>
      <c r="BS115" s="962"/>
      <c r="BT115" s="962"/>
      <c r="BU115" s="962"/>
      <c r="BV115" s="962" t="s">
        <v>456</v>
      </c>
      <c r="BW115" s="962"/>
      <c r="BX115" s="962"/>
      <c r="BY115" s="962"/>
      <c r="BZ115" s="962"/>
      <c r="CA115" s="962" t="s">
        <v>452</v>
      </c>
      <c r="CB115" s="962"/>
      <c r="CC115" s="962"/>
      <c r="CD115" s="962"/>
      <c r="CE115" s="962"/>
      <c r="CF115" s="956" t="s">
        <v>456</v>
      </c>
      <c r="CG115" s="957"/>
      <c r="CH115" s="957"/>
      <c r="CI115" s="957"/>
      <c r="CJ115" s="957"/>
      <c r="CK115" s="984"/>
      <c r="CL115" s="985"/>
      <c r="CM115" s="958" t="s">
        <v>469</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456</v>
      </c>
      <c r="DH115" s="995"/>
      <c r="DI115" s="995"/>
      <c r="DJ115" s="995"/>
      <c r="DK115" s="996"/>
      <c r="DL115" s="997" t="s">
        <v>452</v>
      </c>
      <c r="DM115" s="995"/>
      <c r="DN115" s="995"/>
      <c r="DO115" s="995"/>
      <c r="DP115" s="996"/>
      <c r="DQ115" s="997" t="s">
        <v>456</v>
      </c>
      <c r="DR115" s="995"/>
      <c r="DS115" s="995"/>
      <c r="DT115" s="995"/>
      <c r="DU115" s="996"/>
      <c r="DV115" s="998" t="s">
        <v>451</v>
      </c>
      <c r="DW115" s="999"/>
      <c r="DX115" s="999"/>
      <c r="DY115" s="999"/>
      <c r="DZ115" s="1000"/>
    </row>
    <row r="116" spans="1:130" s="230" customFormat="1" ht="26.25" customHeight="1" x14ac:dyDescent="0.15">
      <c r="A116" s="992"/>
      <c r="B116" s="993"/>
      <c r="C116" s="1001" t="s">
        <v>470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456</v>
      </c>
      <c r="AB116" s="995"/>
      <c r="AC116" s="995"/>
      <c r="AD116" s="995"/>
      <c r="AE116" s="996"/>
      <c r="AF116" s="997" t="s">
        <v>452</v>
      </c>
      <c r="AG116" s="995"/>
      <c r="AH116" s="995"/>
      <c r="AI116" s="995"/>
      <c r="AJ116" s="996"/>
      <c r="AK116" s="997" t="s">
        <v>456</v>
      </c>
      <c r="AL116" s="995"/>
      <c r="AM116" s="995"/>
      <c r="AN116" s="995"/>
      <c r="AO116" s="996"/>
      <c r="AP116" s="998" t="s">
        <v>456</v>
      </c>
      <c r="AQ116" s="999"/>
      <c r="AR116" s="999"/>
      <c r="AS116" s="999"/>
      <c r="AT116" s="1000"/>
      <c r="AU116" s="944"/>
      <c r="AV116" s="945"/>
      <c r="AW116" s="945"/>
      <c r="AX116" s="945"/>
      <c r="AY116" s="945"/>
      <c r="AZ116" s="1003" t="s">
        <v>471</v>
      </c>
      <c r="BA116" s="1004"/>
      <c r="BB116" s="1004"/>
      <c r="BC116" s="1004"/>
      <c r="BD116" s="1004"/>
      <c r="BE116" s="1004"/>
      <c r="BF116" s="1004"/>
      <c r="BG116" s="1004"/>
      <c r="BH116" s="1004"/>
      <c r="BI116" s="1004"/>
      <c r="BJ116" s="1004"/>
      <c r="BK116" s="1004"/>
      <c r="BL116" s="1004"/>
      <c r="BM116" s="1004"/>
      <c r="BN116" s="1004"/>
      <c r="BO116" s="1004"/>
      <c r="BP116" s="1005"/>
      <c r="BQ116" s="961" t="s">
        <v>456</v>
      </c>
      <c r="BR116" s="962"/>
      <c r="BS116" s="962"/>
      <c r="BT116" s="962"/>
      <c r="BU116" s="962"/>
      <c r="BV116" s="962" t="s">
        <v>424</v>
      </c>
      <c r="BW116" s="962"/>
      <c r="BX116" s="962"/>
      <c r="BY116" s="962"/>
      <c r="BZ116" s="962"/>
      <c r="CA116" s="962" t="s">
        <v>456</v>
      </c>
      <c r="CB116" s="962"/>
      <c r="CC116" s="962"/>
      <c r="CD116" s="962"/>
      <c r="CE116" s="962"/>
      <c r="CF116" s="956" t="s">
        <v>456</v>
      </c>
      <c r="CG116" s="957"/>
      <c r="CH116" s="957"/>
      <c r="CI116" s="957"/>
      <c r="CJ116" s="957"/>
      <c r="CK116" s="984"/>
      <c r="CL116" s="985"/>
      <c r="CM116" s="958" t="s">
        <v>472</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451</v>
      </c>
      <c r="DH116" s="995"/>
      <c r="DI116" s="995"/>
      <c r="DJ116" s="995"/>
      <c r="DK116" s="996"/>
      <c r="DL116" s="997" t="s">
        <v>456</v>
      </c>
      <c r="DM116" s="995"/>
      <c r="DN116" s="995"/>
      <c r="DO116" s="995"/>
      <c r="DP116" s="996"/>
      <c r="DQ116" s="997" t="s">
        <v>451</v>
      </c>
      <c r="DR116" s="995"/>
      <c r="DS116" s="995"/>
      <c r="DT116" s="995"/>
      <c r="DU116" s="996"/>
      <c r="DV116" s="998" t="s">
        <v>456</v>
      </c>
      <c r="DW116" s="999"/>
      <c r="DX116" s="999"/>
      <c r="DY116" s="999"/>
      <c r="DZ116" s="1000"/>
    </row>
    <row r="117" spans="1:130" s="230" customFormat="1" ht="26.25" customHeight="1" x14ac:dyDescent="0.15">
      <c r="A117" s="948" t="s">
        <v>196</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473</v>
      </c>
      <c r="Z117" s="930"/>
      <c r="AA117" s="1014">
        <v>1109919</v>
      </c>
      <c r="AB117" s="1015"/>
      <c r="AC117" s="1015"/>
      <c r="AD117" s="1015"/>
      <c r="AE117" s="1016"/>
      <c r="AF117" s="1017">
        <v>1093083</v>
      </c>
      <c r="AG117" s="1015"/>
      <c r="AH117" s="1015"/>
      <c r="AI117" s="1015"/>
      <c r="AJ117" s="1016"/>
      <c r="AK117" s="1017">
        <v>1062453</v>
      </c>
      <c r="AL117" s="1015"/>
      <c r="AM117" s="1015"/>
      <c r="AN117" s="1015"/>
      <c r="AO117" s="1016"/>
      <c r="AP117" s="1018"/>
      <c r="AQ117" s="1019"/>
      <c r="AR117" s="1019"/>
      <c r="AS117" s="1019"/>
      <c r="AT117" s="1020"/>
      <c r="AU117" s="944"/>
      <c r="AV117" s="945"/>
      <c r="AW117" s="945"/>
      <c r="AX117" s="945"/>
      <c r="AY117" s="945"/>
      <c r="AZ117" s="1010" t="s">
        <v>474</v>
      </c>
      <c r="BA117" s="1011"/>
      <c r="BB117" s="1011"/>
      <c r="BC117" s="1011"/>
      <c r="BD117" s="1011"/>
      <c r="BE117" s="1011"/>
      <c r="BF117" s="1011"/>
      <c r="BG117" s="1011"/>
      <c r="BH117" s="1011"/>
      <c r="BI117" s="1011"/>
      <c r="BJ117" s="1011"/>
      <c r="BK117" s="1011"/>
      <c r="BL117" s="1011"/>
      <c r="BM117" s="1011"/>
      <c r="BN117" s="1011"/>
      <c r="BO117" s="1011"/>
      <c r="BP117" s="1012"/>
      <c r="BQ117" s="961" t="s">
        <v>475</v>
      </c>
      <c r="BR117" s="962"/>
      <c r="BS117" s="962"/>
      <c r="BT117" s="962"/>
      <c r="BU117" s="962"/>
      <c r="BV117" s="962" t="s">
        <v>456</v>
      </c>
      <c r="BW117" s="962"/>
      <c r="BX117" s="962"/>
      <c r="BY117" s="962"/>
      <c r="BZ117" s="962"/>
      <c r="CA117" s="962" t="s">
        <v>456</v>
      </c>
      <c r="CB117" s="962"/>
      <c r="CC117" s="962"/>
      <c r="CD117" s="962"/>
      <c r="CE117" s="962"/>
      <c r="CF117" s="956" t="s">
        <v>133</v>
      </c>
      <c r="CG117" s="957"/>
      <c r="CH117" s="957"/>
      <c r="CI117" s="957"/>
      <c r="CJ117" s="957"/>
      <c r="CK117" s="984"/>
      <c r="CL117" s="985"/>
      <c r="CM117" s="958" t="s">
        <v>476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456</v>
      </c>
      <c r="DH117" s="995"/>
      <c r="DI117" s="995"/>
      <c r="DJ117" s="995"/>
      <c r="DK117" s="996"/>
      <c r="DL117" s="997" t="s">
        <v>475</v>
      </c>
      <c r="DM117" s="995"/>
      <c r="DN117" s="995"/>
      <c r="DO117" s="995"/>
      <c r="DP117" s="996"/>
      <c r="DQ117" s="997" t="s">
        <v>475</v>
      </c>
      <c r="DR117" s="995"/>
      <c r="DS117" s="995"/>
      <c r="DT117" s="995"/>
      <c r="DU117" s="996"/>
      <c r="DV117" s="998" t="s">
        <v>475</v>
      </c>
      <c r="DW117" s="999"/>
      <c r="DX117" s="999"/>
      <c r="DY117" s="999"/>
      <c r="DZ117" s="1000"/>
    </row>
    <row r="118" spans="1:130" s="230" customFormat="1" ht="26.25" customHeight="1" x14ac:dyDescent="0.15">
      <c r="A118" s="948" t="s">
        <v>446</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443</v>
      </c>
      <c r="AB118" s="929"/>
      <c r="AC118" s="929"/>
      <c r="AD118" s="929"/>
      <c r="AE118" s="930"/>
      <c r="AF118" s="928" t="s">
        <v>444</v>
      </c>
      <c r="AG118" s="929"/>
      <c r="AH118" s="929"/>
      <c r="AI118" s="929"/>
      <c r="AJ118" s="930"/>
      <c r="AK118" s="928" t="s">
        <v>317</v>
      </c>
      <c r="AL118" s="929"/>
      <c r="AM118" s="929"/>
      <c r="AN118" s="929"/>
      <c r="AO118" s="930"/>
      <c r="AP118" s="1006" t="s">
        <v>445</v>
      </c>
      <c r="AQ118" s="1007"/>
      <c r="AR118" s="1007"/>
      <c r="AS118" s="1007"/>
      <c r="AT118" s="1008"/>
      <c r="AU118" s="944"/>
      <c r="AV118" s="945"/>
      <c r="AW118" s="945"/>
      <c r="AX118" s="945"/>
      <c r="AY118" s="945"/>
      <c r="AZ118" s="1009" t="s">
        <v>477</v>
      </c>
      <c r="BA118" s="1001"/>
      <c r="BB118" s="1001"/>
      <c r="BC118" s="1001"/>
      <c r="BD118" s="1001"/>
      <c r="BE118" s="1001"/>
      <c r="BF118" s="1001"/>
      <c r="BG118" s="1001"/>
      <c r="BH118" s="1001"/>
      <c r="BI118" s="1001"/>
      <c r="BJ118" s="1001"/>
      <c r="BK118" s="1001"/>
      <c r="BL118" s="1001"/>
      <c r="BM118" s="1001"/>
      <c r="BN118" s="1001"/>
      <c r="BO118" s="1001"/>
      <c r="BP118" s="1002"/>
      <c r="BQ118" s="1035" t="s">
        <v>475</v>
      </c>
      <c r="BR118" s="1036"/>
      <c r="BS118" s="1036"/>
      <c r="BT118" s="1036"/>
      <c r="BU118" s="1036"/>
      <c r="BV118" s="1036" t="s">
        <v>456</v>
      </c>
      <c r="BW118" s="1036"/>
      <c r="BX118" s="1036"/>
      <c r="BY118" s="1036"/>
      <c r="BZ118" s="1036"/>
      <c r="CA118" s="1036" t="s">
        <v>475</v>
      </c>
      <c r="CB118" s="1036"/>
      <c r="CC118" s="1036"/>
      <c r="CD118" s="1036"/>
      <c r="CE118" s="1036"/>
      <c r="CF118" s="956" t="s">
        <v>475</v>
      </c>
      <c r="CG118" s="957"/>
      <c r="CH118" s="957"/>
      <c r="CI118" s="957"/>
      <c r="CJ118" s="957"/>
      <c r="CK118" s="984"/>
      <c r="CL118" s="985"/>
      <c r="CM118" s="958" t="s">
        <v>478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133</v>
      </c>
      <c r="DH118" s="995"/>
      <c r="DI118" s="995"/>
      <c r="DJ118" s="995"/>
      <c r="DK118" s="996"/>
      <c r="DL118" s="997" t="s">
        <v>475</v>
      </c>
      <c r="DM118" s="995"/>
      <c r="DN118" s="995"/>
      <c r="DO118" s="995"/>
      <c r="DP118" s="996"/>
      <c r="DQ118" s="997" t="s">
        <v>475</v>
      </c>
      <c r="DR118" s="995"/>
      <c r="DS118" s="995"/>
      <c r="DT118" s="995"/>
      <c r="DU118" s="996"/>
      <c r="DV118" s="998" t="s">
        <v>456</v>
      </c>
      <c r="DW118" s="999"/>
      <c r="DX118" s="999"/>
      <c r="DY118" s="999"/>
      <c r="DZ118" s="1000"/>
    </row>
    <row r="119" spans="1:130" s="230" customFormat="1" ht="26.25" customHeight="1" x14ac:dyDescent="0.15">
      <c r="A119" s="1092" t="s">
        <v>449</v>
      </c>
      <c r="B119" s="983"/>
      <c r="C119" s="965" t="s">
        <v>450</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475</v>
      </c>
      <c r="AB119" s="936"/>
      <c r="AC119" s="936"/>
      <c r="AD119" s="936"/>
      <c r="AE119" s="937"/>
      <c r="AF119" s="938" t="s">
        <v>456</v>
      </c>
      <c r="AG119" s="936"/>
      <c r="AH119" s="936"/>
      <c r="AI119" s="936"/>
      <c r="AJ119" s="937"/>
      <c r="AK119" s="938" t="s">
        <v>475</v>
      </c>
      <c r="AL119" s="936"/>
      <c r="AM119" s="936"/>
      <c r="AN119" s="936"/>
      <c r="AO119" s="937"/>
      <c r="AP119" s="939" t="s">
        <v>133</v>
      </c>
      <c r="AQ119" s="940"/>
      <c r="AR119" s="940"/>
      <c r="AS119" s="940"/>
      <c r="AT119" s="941"/>
      <c r="AU119" s="946"/>
      <c r="AV119" s="947"/>
      <c r="AW119" s="947"/>
      <c r="AX119" s="947"/>
      <c r="AY119" s="947"/>
      <c r="AZ119" s="251" t="s">
        <v>196</v>
      </c>
      <c r="BA119" s="251"/>
      <c r="BB119" s="251"/>
      <c r="BC119" s="251"/>
      <c r="BD119" s="251"/>
      <c r="BE119" s="251"/>
      <c r="BF119" s="251"/>
      <c r="BG119" s="251"/>
      <c r="BH119" s="251"/>
      <c r="BI119" s="251"/>
      <c r="BJ119" s="251"/>
      <c r="BK119" s="251"/>
      <c r="BL119" s="251"/>
      <c r="BM119" s="251"/>
      <c r="BN119" s="251"/>
      <c r="BO119" s="1013" t="s">
        <v>479</v>
      </c>
      <c r="BP119" s="1041"/>
      <c r="BQ119" s="1035">
        <v>10688147</v>
      </c>
      <c r="BR119" s="1036"/>
      <c r="BS119" s="1036"/>
      <c r="BT119" s="1036"/>
      <c r="BU119" s="1036"/>
      <c r="BV119" s="1036">
        <v>10312568</v>
      </c>
      <c r="BW119" s="1036"/>
      <c r="BX119" s="1036"/>
      <c r="BY119" s="1036"/>
      <c r="BZ119" s="1036"/>
      <c r="CA119" s="1036">
        <v>9776337</v>
      </c>
      <c r="CB119" s="1036"/>
      <c r="CC119" s="1036"/>
      <c r="CD119" s="1036"/>
      <c r="CE119" s="1036"/>
      <c r="CF119" s="1037"/>
      <c r="CG119" s="1038"/>
      <c r="CH119" s="1038"/>
      <c r="CI119" s="1038"/>
      <c r="CJ119" s="1039"/>
      <c r="CK119" s="986"/>
      <c r="CL119" s="987"/>
      <c r="CM119" s="1009" t="s">
        <v>480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61150</v>
      </c>
      <c r="DH119" s="1022"/>
      <c r="DI119" s="1022"/>
      <c r="DJ119" s="1022"/>
      <c r="DK119" s="1023"/>
      <c r="DL119" s="1021">
        <v>50959</v>
      </c>
      <c r="DM119" s="1022"/>
      <c r="DN119" s="1022"/>
      <c r="DO119" s="1022"/>
      <c r="DP119" s="1023"/>
      <c r="DQ119" s="1021">
        <v>40767</v>
      </c>
      <c r="DR119" s="1022"/>
      <c r="DS119" s="1022"/>
      <c r="DT119" s="1022"/>
      <c r="DU119" s="1023"/>
      <c r="DV119" s="1024">
        <v>1.2</v>
      </c>
      <c r="DW119" s="1025"/>
      <c r="DX119" s="1025"/>
      <c r="DY119" s="1025"/>
      <c r="DZ119" s="1026"/>
    </row>
    <row r="120" spans="1:130" s="230" customFormat="1" ht="26.25" customHeight="1" x14ac:dyDescent="0.15">
      <c r="A120" s="1093"/>
      <c r="B120" s="985"/>
      <c r="C120" s="958" t="s">
        <v>455</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456</v>
      </c>
      <c r="AB120" s="995"/>
      <c r="AC120" s="995"/>
      <c r="AD120" s="995"/>
      <c r="AE120" s="996"/>
      <c r="AF120" s="997" t="s">
        <v>475</v>
      </c>
      <c r="AG120" s="995"/>
      <c r="AH120" s="995"/>
      <c r="AI120" s="995"/>
      <c r="AJ120" s="996"/>
      <c r="AK120" s="997" t="s">
        <v>475</v>
      </c>
      <c r="AL120" s="995"/>
      <c r="AM120" s="995"/>
      <c r="AN120" s="995"/>
      <c r="AO120" s="996"/>
      <c r="AP120" s="998" t="s">
        <v>475</v>
      </c>
      <c r="AQ120" s="999"/>
      <c r="AR120" s="999"/>
      <c r="AS120" s="999"/>
      <c r="AT120" s="1000"/>
      <c r="AU120" s="1027" t="s">
        <v>481</v>
      </c>
      <c r="AV120" s="1028"/>
      <c r="AW120" s="1028"/>
      <c r="AX120" s="1028"/>
      <c r="AY120" s="1029"/>
      <c r="AZ120" s="965" t="s">
        <v>482</v>
      </c>
      <c r="BA120" s="933"/>
      <c r="BB120" s="933"/>
      <c r="BC120" s="933"/>
      <c r="BD120" s="933"/>
      <c r="BE120" s="933"/>
      <c r="BF120" s="933"/>
      <c r="BG120" s="933"/>
      <c r="BH120" s="933"/>
      <c r="BI120" s="933"/>
      <c r="BJ120" s="933"/>
      <c r="BK120" s="933"/>
      <c r="BL120" s="933"/>
      <c r="BM120" s="933"/>
      <c r="BN120" s="933"/>
      <c r="BO120" s="933"/>
      <c r="BP120" s="934"/>
      <c r="BQ120" s="966">
        <v>2310110</v>
      </c>
      <c r="BR120" s="967"/>
      <c r="BS120" s="967"/>
      <c r="BT120" s="967"/>
      <c r="BU120" s="967"/>
      <c r="BV120" s="967">
        <v>2985321</v>
      </c>
      <c r="BW120" s="967"/>
      <c r="BX120" s="967"/>
      <c r="BY120" s="967"/>
      <c r="BZ120" s="967"/>
      <c r="CA120" s="967">
        <v>3366453</v>
      </c>
      <c r="CB120" s="967"/>
      <c r="CC120" s="967"/>
      <c r="CD120" s="967"/>
      <c r="CE120" s="967"/>
      <c r="CF120" s="980">
        <v>96.7</v>
      </c>
      <c r="CG120" s="981"/>
      <c r="CH120" s="981"/>
      <c r="CI120" s="981"/>
      <c r="CJ120" s="981"/>
      <c r="CK120" s="1042" t="s">
        <v>483</v>
      </c>
      <c r="CL120" s="1043"/>
      <c r="CM120" s="1043"/>
      <c r="CN120" s="1043"/>
      <c r="CO120" s="1044"/>
      <c r="CP120" s="1050" t="s">
        <v>484</v>
      </c>
      <c r="CQ120" s="1051"/>
      <c r="CR120" s="1051"/>
      <c r="CS120" s="1051"/>
      <c r="CT120" s="1051"/>
      <c r="CU120" s="1051"/>
      <c r="CV120" s="1051"/>
      <c r="CW120" s="1051"/>
      <c r="CX120" s="1051"/>
      <c r="CY120" s="1051"/>
      <c r="CZ120" s="1051"/>
      <c r="DA120" s="1051"/>
      <c r="DB120" s="1051"/>
      <c r="DC120" s="1051"/>
      <c r="DD120" s="1051"/>
      <c r="DE120" s="1051"/>
      <c r="DF120" s="1052"/>
      <c r="DG120" s="966">
        <v>2149315</v>
      </c>
      <c r="DH120" s="967"/>
      <c r="DI120" s="967"/>
      <c r="DJ120" s="967"/>
      <c r="DK120" s="967"/>
      <c r="DL120" s="967">
        <v>2077004</v>
      </c>
      <c r="DM120" s="967"/>
      <c r="DN120" s="967"/>
      <c r="DO120" s="967"/>
      <c r="DP120" s="967"/>
      <c r="DQ120" s="967">
        <v>2009907</v>
      </c>
      <c r="DR120" s="967"/>
      <c r="DS120" s="967"/>
      <c r="DT120" s="967"/>
      <c r="DU120" s="967"/>
      <c r="DV120" s="968">
        <v>57.7</v>
      </c>
      <c r="DW120" s="968"/>
      <c r="DX120" s="968"/>
      <c r="DY120" s="968"/>
      <c r="DZ120" s="969"/>
    </row>
    <row r="121" spans="1:130" s="230" customFormat="1" ht="26.25" customHeight="1" x14ac:dyDescent="0.15">
      <c r="A121" s="1093"/>
      <c r="B121" s="985"/>
      <c r="C121" s="1010" t="s">
        <v>485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456</v>
      </c>
      <c r="AB121" s="995"/>
      <c r="AC121" s="995"/>
      <c r="AD121" s="995"/>
      <c r="AE121" s="996"/>
      <c r="AF121" s="997" t="s">
        <v>456</v>
      </c>
      <c r="AG121" s="995"/>
      <c r="AH121" s="995"/>
      <c r="AI121" s="995"/>
      <c r="AJ121" s="996"/>
      <c r="AK121" s="997" t="s">
        <v>475</v>
      </c>
      <c r="AL121" s="995"/>
      <c r="AM121" s="995"/>
      <c r="AN121" s="995"/>
      <c r="AO121" s="996"/>
      <c r="AP121" s="998" t="s">
        <v>475</v>
      </c>
      <c r="AQ121" s="999"/>
      <c r="AR121" s="999"/>
      <c r="AS121" s="999"/>
      <c r="AT121" s="1000"/>
      <c r="AU121" s="1030"/>
      <c r="AV121" s="1031"/>
      <c r="AW121" s="1031"/>
      <c r="AX121" s="1031"/>
      <c r="AY121" s="1032"/>
      <c r="AZ121" s="958" t="s">
        <v>486</v>
      </c>
      <c r="BA121" s="959"/>
      <c r="BB121" s="959"/>
      <c r="BC121" s="959"/>
      <c r="BD121" s="959"/>
      <c r="BE121" s="959"/>
      <c r="BF121" s="959"/>
      <c r="BG121" s="959"/>
      <c r="BH121" s="959"/>
      <c r="BI121" s="959"/>
      <c r="BJ121" s="959"/>
      <c r="BK121" s="959"/>
      <c r="BL121" s="959"/>
      <c r="BM121" s="959"/>
      <c r="BN121" s="959"/>
      <c r="BO121" s="959"/>
      <c r="BP121" s="960"/>
      <c r="BQ121" s="961" t="s">
        <v>475</v>
      </c>
      <c r="BR121" s="962"/>
      <c r="BS121" s="962"/>
      <c r="BT121" s="962"/>
      <c r="BU121" s="962"/>
      <c r="BV121" s="962" t="s">
        <v>475</v>
      </c>
      <c r="BW121" s="962"/>
      <c r="BX121" s="962"/>
      <c r="BY121" s="962"/>
      <c r="BZ121" s="962"/>
      <c r="CA121" s="962" t="s">
        <v>475</v>
      </c>
      <c r="CB121" s="962"/>
      <c r="CC121" s="962"/>
      <c r="CD121" s="962"/>
      <c r="CE121" s="962"/>
      <c r="CF121" s="956" t="s">
        <v>475</v>
      </c>
      <c r="CG121" s="957"/>
      <c r="CH121" s="957"/>
      <c r="CI121" s="957"/>
      <c r="CJ121" s="957"/>
      <c r="CK121" s="1045"/>
      <c r="CL121" s="1046"/>
      <c r="CM121" s="1046"/>
      <c r="CN121" s="1046"/>
      <c r="CO121" s="1047"/>
      <c r="CP121" s="1055" t="s">
        <v>487</v>
      </c>
      <c r="CQ121" s="1056"/>
      <c r="CR121" s="1056"/>
      <c r="CS121" s="1056"/>
      <c r="CT121" s="1056"/>
      <c r="CU121" s="1056"/>
      <c r="CV121" s="1056"/>
      <c r="CW121" s="1056"/>
      <c r="CX121" s="1056"/>
      <c r="CY121" s="1056"/>
      <c r="CZ121" s="1056"/>
      <c r="DA121" s="1056"/>
      <c r="DB121" s="1056"/>
      <c r="DC121" s="1056"/>
      <c r="DD121" s="1056"/>
      <c r="DE121" s="1056"/>
      <c r="DF121" s="1057"/>
      <c r="DG121" s="961">
        <v>1505137</v>
      </c>
      <c r="DH121" s="962"/>
      <c r="DI121" s="962"/>
      <c r="DJ121" s="962"/>
      <c r="DK121" s="962"/>
      <c r="DL121" s="962">
        <v>1347499</v>
      </c>
      <c r="DM121" s="962"/>
      <c r="DN121" s="962"/>
      <c r="DO121" s="962"/>
      <c r="DP121" s="962"/>
      <c r="DQ121" s="962">
        <v>1183261</v>
      </c>
      <c r="DR121" s="962"/>
      <c r="DS121" s="962"/>
      <c r="DT121" s="962"/>
      <c r="DU121" s="962"/>
      <c r="DV121" s="963">
        <v>34</v>
      </c>
      <c r="DW121" s="963"/>
      <c r="DX121" s="963"/>
      <c r="DY121" s="963"/>
      <c r="DZ121" s="964"/>
    </row>
    <row r="122" spans="1:130" s="230" customFormat="1" ht="26.25" customHeight="1" x14ac:dyDescent="0.15">
      <c r="A122" s="1093"/>
      <c r="B122" s="985"/>
      <c r="C122" s="958" t="s">
        <v>466</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475</v>
      </c>
      <c r="AB122" s="995"/>
      <c r="AC122" s="995"/>
      <c r="AD122" s="995"/>
      <c r="AE122" s="996"/>
      <c r="AF122" s="997" t="s">
        <v>475</v>
      </c>
      <c r="AG122" s="995"/>
      <c r="AH122" s="995"/>
      <c r="AI122" s="995"/>
      <c r="AJ122" s="996"/>
      <c r="AK122" s="997" t="s">
        <v>475</v>
      </c>
      <c r="AL122" s="995"/>
      <c r="AM122" s="995"/>
      <c r="AN122" s="995"/>
      <c r="AO122" s="996"/>
      <c r="AP122" s="998" t="s">
        <v>475</v>
      </c>
      <c r="AQ122" s="999"/>
      <c r="AR122" s="999"/>
      <c r="AS122" s="999"/>
      <c r="AT122" s="1000"/>
      <c r="AU122" s="1030"/>
      <c r="AV122" s="1031"/>
      <c r="AW122" s="1031"/>
      <c r="AX122" s="1031"/>
      <c r="AY122" s="1032"/>
      <c r="AZ122" s="1009" t="s">
        <v>488</v>
      </c>
      <c r="BA122" s="1001"/>
      <c r="BB122" s="1001"/>
      <c r="BC122" s="1001"/>
      <c r="BD122" s="1001"/>
      <c r="BE122" s="1001"/>
      <c r="BF122" s="1001"/>
      <c r="BG122" s="1001"/>
      <c r="BH122" s="1001"/>
      <c r="BI122" s="1001"/>
      <c r="BJ122" s="1001"/>
      <c r="BK122" s="1001"/>
      <c r="BL122" s="1001"/>
      <c r="BM122" s="1001"/>
      <c r="BN122" s="1001"/>
      <c r="BO122" s="1001"/>
      <c r="BP122" s="1002"/>
      <c r="BQ122" s="1035">
        <v>6491558</v>
      </c>
      <c r="BR122" s="1036"/>
      <c r="BS122" s="1036"/>
      <c r="BT122" s="1036"/>
      <c r="BU122" s="1036"/>
      <c r="BV122" s="1036">
        <v>6444030</v>
      </c>
      <c r="BW122" s="1036"/>
      <c r="BX122" s="1036"/>
      <c r="BY122" s="1036"/>
      <c r="BZ122" s="1036"/>
      <c r="CA122" s="1036">
        <v>6168166</v>
      </c>
      <c r="CB122" s="1036"/>
      <c r="CC122" s="1036"/>
      <c r="CD122" s="1036"/>
      <c r="CE122" s="1036"/>
      <c r="CF122" s="1053">
        <v>177.2</v>
      </c>
      <c r="CG122" s="1054"/>
      <c r="CH122" s="1054"/>
      <c r="CI122" s="1054"/>
      <c r="CJ122" s="1054"/>
      <c r="CK122" s="1045"/>
      <c r="CL122" s="1046"/>
      <c r="CM122" s="1046"/>
      <c r="CN122" s="1046"/>
      <c r="CO122" s="1047"/>
      <c r="CP122" s="1055" t="s">
        <v>489</v>
      </c>
      <c r="CQ122" s="1056"/>
      <c r="CR122" s="1056"/>
      <c r="CS122" s="1056"/>
      <c r="CT122" s="1056"/>
      <c r="CU122" s="1056"/>
      <c r="CV122" s="1056"/>
      <c r="CW122" s="1056"/>
      <c r="CX122" s="1056"/>
      <c r="CY122" s="1056"/>
      <c r="CZ122" s="1056"/>
      <c r="DA122" s="1056"/>
      <c r="DB122" s="1056"/>
      <c r="DC122" s="1056"/>
      <c r="DD122" s="1056"/>
      <c r="DE122" s="1056"/>
      <c r="DF122" s="1057"/>
      <c r="DG122" s="961">
        <v>97898</v>
      </c>
      <c r="DH122" s="962"/>
      <c r="DI122" s="962"/>
      <c r="DJ122" s="962"/>
      <c r="DK122" s="962"/>
      <c r="DL122" s="962">
        <v>109716</v>
      </c>
      <c r="DM122" s="962"/>
      <c r="DN122" s="962"/>
      <c r="DO122" s="962"/>
      <c r="DP122" s="962"/>
      <c r="DQ122" s="962">
        <v>118033</v>
      </c>
      <c r="DR122" s="962"/>
      <c r="DS122" s="962"/>
      <c r="DT122" s="962"/>
      <c r="DU122" s="962"/>
      <c r="DV122" s="963">
        <v>3.4</v>
      </c>
      <c r="DW122" s="963"/>
      <c r="DX122" s="963"/>
      <c r="DY122" s="963"/>
      <c r="DZ122" s="964"/>
    </row>
    <row r="123" spans="1:130" s="230" customFormat="1" ht="26.25" customHeight="1" x14ac:dyDescent="0.15">
      <c r="A123" s="1093"/>
      <c r="B123" s="985"/>
      <c r="C123" s="958" t="s">
        <v>472</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475</v>
      </c>
      <c r="AB123" s="995"/>
      <c r="AC123" s="995"/>
      <c r="AD123" s="995"/>
      <c r="AE123" s="996"/>
      <c r="AF123" s="997" t="s">
        <v>456</v>
      </c>
      <c r="AG123" s="995"/>
      <c r="AH123" s="995"/>
      <c r="AI123" s="995"/>
      <c r="AJ123" s="996"/>
      <c r="AK123" s="997" t="s">
        <v>133</v>
      </c>
      <c r="AL123" s="995"/>
      <c r="AM123" s="995"/>
      <c r="AN123" s="995"/>
      <c r="AO123" s="996"/>
      <c r="AP123" s="998" t="s">
        <v>133</v>
      </c>
      <c r="AQ123" s="999"/>
      <c r="AR123" s="999"/>
      <c r="AS123" s="999"/>
      <c r="AT123" s="1000"/>
      <c r="AU123" s="1033"/>
      <c r="AV123" s="1034"/>
      <c r="AW123" s="1034"/>
      <c r="AX123" s="1034"/>
      <c r="AY123" s="1034"/>
      <c r="AZ123" s="251" t="s">
        <v>196</v>
      </c>
      <c r="BA123" s="251"/>
      <c r="BB123" s="251"/>
      <c r="BC123" s="251"/>
      <c r="BD123" s="251"/>
      <c r="BE123" s="251"/>
      <c r="BF123" s="251"/>
      <c r="BG123" s="251"/>
      <c r="BH123" s="251"/>
      <c r="BI123" s="251"/>
      <c r="BJ123" s="251"/>
      <c r="BK123" s="251"/>
      <c r="BL123" s="251"/>
      <c r="BM123" s="251"/>
      <c r="BN123" s="251"/>
      <c r="BO123" s="1013" t="s">
        <v>490</v>
      </c>
      <c r="BP123" s="1041"/>
      <c r="BQ123" s="1099">
        <v>8801668</v>
      </c>
      <c r="BR123" s="1100"/>
      <c r="BS123" s="1100"/>
      <c r="BT123" s="1100"/>
      <c r="BU123" s="1100"/>
      <c r="BV123" s="1100">
        <v>9429351</v>
      </c>
      <c r="BW123" s="1100"/>
      <c r="BX123" s="1100"/>
      <c r="BY123" s="1100"/>
      <c r="BZ123" s="1100"/>
      <c r="CA123" s="1100">
        <v>9534619</v>
      </c>
      <c r="CB123" s="1100"/>
      <c r="CC123" s="1100"/>
      <c r="CD123" s="1100"/>
      <c r="CE123" s="1100"/>
      <c r="CF123" s="1037"/>
      <c r="CG123" s="1038"/>
      <c r="CH123" s="1038"/>
      <c r="CI123" s="1038"/>
      <c r="CJ123" s="1039"/>
      <c r="CK123" s="1045"/>
      <c r="CL123" s="1046"/>
      <c r="CM123" s="1046"/>
      <c r="CN123" s="1046"/>
      <c r="CO123" s="1047"/>
      <c r="CP123" s="1055" t="s">
        <v>491</v>
      </c>
      <c r="CQ123" s="1056"/>
      <c r="CR123" s="1056"/>
      <c r="CS123" s="1056"/>
      <c r="CT123" s="1056"/>
      <c r="CU123" s="1056"/>
      <c r="CV123" s="1056"/>
      <c r="CW123" s="1056"/>
      <c r="CX123" s="1056"/>
      <c r="CY123" s="1056"/>
      <c r="CZ123" s="1056"/>
      <c r="DA123" s="1056"/>
      <c r="DB123" s="1056"/>
      <c r="DC123" s="1056"/>
      <c r="DD123" s="1056"/>
      <c r="DE123" s="1056"/>
      <c r="DF123" s="1057"/>
      <c r="DG123" s="994" t="s">
        <v>475</v>
      </c>
      <c r="DH123" s="995"/>
      <c r="DI123" s="995"/>
      <c r="DJ123" s="995"/>
      <c r="DK123" s="996"/>
      <c r="DL123" s="997" t="s">
        <v>475</v>
      </c>
      <c r="DM123" s="995"/>
      <c r="DN123" s="995"/>
      <c r="DO123" s="995"/>
      <c r="DP123" s="996"/>
      <c r="DQ123" s="997" t="s">
        <v>475</v>
      </c>
      <c r="DR123" s="995"/>
      <c r="DS123" s="995"/>
      <c r="DT123" s="995"/>
      <c r="DU123" s="996"/>
      <c r="DV123" s="998" t="s">
        <v>133</v>
      </c>
      <c r="DW123" s="999"/>
      <c r="DX123" s="999"/>
      <c r="DY123" s="999"/>
      <c r="DZ123" s="1000"/>
    </row>
    <row r="124" spans="1:130" s="230" customFormat="1" ht="26.25" customHeight="1" thickBot="1" x14ac:dyDescent="0.2">
      <c r="A124" s="1093"/>
      <c r="B124" s="985"/>
      <c r="C124" s="958" t="s">
        <v>476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133</v>
      </c>
      <c r="AB124" s="995"/>
      <c r="AC124" s="995"/>
      <c r="AD124" s="995"/>
      <c r="AE124" s="996"/>
      <c r="AF124" s="997" t="s">
        <v>475</v>
      </c>
      <c r="AG124" s="995"/>
      <c r="AH124" s="995"/>
      <c r="AI124" s="995"/>
      <c r="AJ124" s="996"/>
      <c r="AK124" s="997" t="s">
        <v>475</v>
      </c>
      <c r="AL124" s="995"/>
      <c r="AM124" s="995"/>
      <c r="AN124" s="995"/>
      <c r="AO124" s="996"/>
      <c r="AP124" s="998" t="s">
        <v>475</v>
      </c>
      <c r="AQ124" s="999"/>
      <c r="AR124" s="999"/>
      <c r="AS124" s="999"/>
      <c r="AT124" s="1000"/>
      <c r="AU124" s="1095" t="s">
        <v>492</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57</v>
      </c>
      <c r="BR124" s="1063"/>
      <c r="BS124" s="1063"/>
      <c r="BT124" s="1063"/>
      <c r="BU124" s="1063"/>
      <c r="BV124" s="1063">
        <v>24.6</v>
      </c>
      <c r="BW124" s="1063"/>
      <c r="BX124" s="1063"/>
      <c r="BY124" s="1063"/>
      <c r="BZ124" s="1063"/>
      <c r="CA124" s="1063">
        <v>6.9</v>
      </c>
      <c r="CB124" s="1063"/>
      <c r="CC124" s="1063"/>
      <c r="CD124" s="1063"/>
      <c r="CE124" s="1063"/>
      <c r="CF124" s="1064"/>
      <c r="CG124" s="1065"/>
      <c r="CH124" s="1065"/>
      <c r="CI124" s="1065"/>
      <c r="CJ124" s="1066"/>
      <c r="CK124" s="1048"/>
      <c r="CL124" s="1048"/>
      <c r="CM124" s="1048"/>
      <c r="CN124" s="1048"/>
      <c r="CO124" s="1049"/>
      <c r="CP124" s="1055" t="s">
        <v>493</v>
      </c>
      <c r="CQ124" s="1056"/>
      <c r="CR124" s="1056"/>
      <c r="CS124" s="1056"/>
      <c r="CT124" s="1056"/>
      <c r="CU124" s="1056"/>
      <c r="CV124" s="1056"/>
      <c r="CW124" s="1056"/>
      <c r="CX124" s="1056"/>
      <c r="CY124" s="1056"/>
      <c r="CZ124" s="1056"/>
      <c r="DA124" s="1056"/>
      <c r="DB124" s="1056"/>
      <c r="DC124" s="1056"/>
      <c r="DD124" s="1056"/>
      <c r="DE124" s="1056"/>
      <c r="DF124" s="1057"/>
      <c r="DG124" s="1040" t="s">
        <v>133</v>
      </c>
      <c r="DH124" s="1022"/>
      <c r="DI124" s="1022"/>
      <c r="DJ124" s="1022"/>
      <c r="DK124" s="1023"/>
      <c r="DL124" s="1021" t="s">
        <v>475</v>
      </c>
      <c r="DM124" s="1022"/>
      <c r="DN124" s="1022"/>
      <c r="DO124" s="1022"/>
      <c r="DP124" s="1023"/>
      <c r="DQ124" s="1021" t="s">
        <v>475</v>
      </c>
      <c r="DR124" s="1022"/>
      <c r="DS124" s="1022"/>
      <c r="DT124" s="1022"/>
      <c r="DU124" s="1023"/>
      <c r="DV124" s="1024" t="s">
        <v>133</v>
      </c>
      <c r="DW124" s="1025"/>
      <c r="DX124" s="1025"/>
      <c r="DY124" s="1025"/>
      <c r="DZ124" s="1026"/>
    </row>
    <row r="125" spans="1:130" s="230" customFormat="1" ht="26.25" customHeight="1" x14ac:dyDescent="0.15">
      <c r="A125" s="1093"/>
      <c r="B125" s="985"/>
      <c r="C125" s="958" t="s">
        <v>478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456</v>
      </c>
      <c r="AB125" s="995"/>
      <c r="AC125" s="995"/>
      <c r="AD125" s="995"/>
      <c r="AE125" s="996"/>
      <c r="AF125" s="997" t="s">
        <v>475</v>
      </c>
      <c r="AG125" s="995"/>
      <c r="AH125" s="995"/>
      <c r="AI125" s="995"/>
      <c r="AJ125" s="996"/>
      <c r="AK125" s="997" t="s">
        <v>456</v>
      </c>
      <c r="AL125" s="995"/>
      <c r="AM125" s="995"/>
      <c r="AN125" s="995"/>
      <c r="AO125" s="996"/>
      <c r="AP125" s="998" t="s">
        <v>475</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494</v>
      </c>
      <c r="CL125" s="1043"/>
      <c r="CM125" s="1043"/>
      <c r="CN125" s="1043"/>
      <c r="CO125" s="1044"/>
      <c r="CP125" s="965" t="s">
        <v>495</v>
      </c>
      <c r="CQ125" s="933"/>
      <c r="CR125" s="933"/>
      <c r="CS125" s="933"/>
      <c r="CT125" s="933"/>
      <c r="CU125" s="933"/>
      <c r="CV125" s="933"/>
      <c r="CW125" s="933"/>
      <c r="CX125" s="933"/>
      <c r="CY125" s="933"/>
      <c r="CZ125" s="933"/>
      <c r="DA125" s="933"/>
      <c r="DB125" s="933"/>
      <c r="DC125" s="933"/>
      <c r="DD125" s="933"/>
      <c r="DE125" s="933"/>
      <c r="DF125" s="934"/>
      <c r="DG125" s="966" t="s">
        <v>475</v>
      </c>
      <c r="DH125" s="967"/>
      <c r="DI125" s="967"/>
      <c r="DJ125" s="967"/>
      <c r="DK125" s="967"/>
      <c r="DL125" s="967" t="s">
        <v>475</v>
      </c>
      <c r="DM125" s="967"/>
      <c r="DN125" s="967"/>
      <c r="DO125" s="967"/>
      <c r="DP125" s="967"/>
      <c r="DQ125" s="967" t="s">
        <v>456</v>
      </c>
      <c r="DR125" s="967"/>
      <c r="DS125" s="967"/>
      <c r="DT125" s="967"/>
      <c r="DU125" s="967"/>
      <c r="DV125" s="968" t="s">
        <v>133</v>
      </c>
      <c r="DW125" s="968"/>
      <c r="DX125" s="968"/>
      <c r="DY125" s="968"/>
      <c r="DZ125" s="969"/>
    </row>
    <row r="126" spans="1:130" s="230" customFormat="1" ht="26.25" customHeight="1" thickBot="1" x14ac:dyDescent="0.2">
      <c r="A126" s="1093"/>
      <c r="B126" s="985"/>
      <c r="C126" s="958" t="s">
        <v>480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10192</v>
      </c>
      <c r="AB126" s="995"/>
      <c r="AC126" s="995"/>
      <c r="AD126" s="995"/>
      <c r="AE126" s="996"/>
      <c r="AF126" s="997">
        <v>10192</v>
      </c>
      <c r="AG126" s="995"/>
      <c r="AH126" s="995"/>
      <c r="AI126" s="995"/>
      <c r="AJ126" s="996"/>
      <c r="AK126" s="997">
        <v>10192</v>
      </c>
      <c r="AL126" s="995"/>
      <c r="AM126" s="995"/>
      <c r="AN126" s="995"/>
      <c r="AO126" s="996"/>
      <c r="AP126" s="998">
        <v>0.3</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496</v>
      </c>
      <c r="CQ126" s="959"/>
      <c r="CR126" s="959"/>
      <c r="CS126" s="959"/>
      <c r="CT126" s="959"/>
      <c r="CU126" s="959"/>
      <c r="CV126" s="959"/>
      <c r="CW126" s="959"/>
      <c r="CX126" s="959"/>
      <c r="CY126" s="959"/>
      <c r="CZ126" s="959"/>
      <c r="DA126" s="959"/>
      <c r="DB126" s="959"/>
      <c r="DC126" s="959"/>
      <c r="DD126" s="959"/>
      <c r="DE126" s="959"/>
      <c r="DF126" s="960"/>
      <c r="DG126" s="961" t="s">
        <v>133</v>
      </c>
      <c r="DH126" s="962"/>
      <c r="DI126" s="962"/>
      <c r="DJ126" s="962"/>
      <c r="DK126" s="962"/>
      <c r="DL126" s="962" t="s">
        <v>133</v>
      </c>
      <c r="DM126" s="962"/>
      <c r="DN126" s="962"/>
      <c r="DO126" s="962"/>
      <c r="DP126" s="962"/>
      <c r="DQ126" s="962" t="s">
        <v>475</v>
      </c>
      <c r="DR126" s="962"/>
      <c r="DS126" s="962"/>
      <c r="DT126" s="962"/>
      <c r="DU126" s="962"/>
      <c r="DV126" s="963" t="s">
        <v>133</v>
      </c>
      <c r="DW126" s="963"/>
      <c r="DX126" s="963"/>
      <c r="DY126" s="963"/>
      <c r="DZ126" s="964"/>
    </row>
    <row r="127" spans="1:130" s="230" customFormat="1" ht="26.25" customHeight="1" x14ac:dyDescent="0.15">
      <c r="A127" s="1094"/>
      <c r="B127" s="987"/>
      <c r="C127" s="1009" t="s">
        <v>497</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23</v>
      </c>
      <c r="AB127" s="995"/>
      <c r="AC127" s="995"/>
      <c r="AD127" s="995"/>
      <c r="AE127" s="996"/>
      <c r="AF127" s="997">
        <v>16</v>
      </c>
      <c r="AG127" s="995"/>
      <c r="AH127" s="995"/>
      <c r="AI127" s="995"/>
      <c r="AJ127" s="996"/>
      <c r="AK127" s="997">
        <v>9</v>
      </c>
      <c r="AL127" s="995"/>
      <c r="AM127" s="995"/>
      <c r="AN127" s="995"/>
      <c r="AO127" s="996"/>
      <c r="AP127" s="998">
        <v>0</v>
      </c>
      <c r="AQ127" s="999"/>
      <c r="AR127" s="999"/>
      <c r="AS127" s="999"/>
      <c r="AT127" s="1000"/>
      <c r="AU127" s="232"/>
      <c r="AV127" s="232"/>
      <c r="AW127" s="232"/>
      <c r="AX127" s="1067" t="s">
        <v>498</v>
      </c>
      <c r="AY127" s="1068"/>
      <c r="AZ127" s="1068"/>
      <c r="BA127" s="1068"/>
      <c r="BB127" s="1068"/>
      <c r="BC127" s="1068"/>
      <c r="BD127" s="1068"/>
      <c r="BE127" s="1069"/>
      <c r="BF127" s="1070" t="s">
        <v>499</v>
      </c>
      <c r="BG127" s="1068"/>
      <c r="BH127" s="1068"/>
      <c r="BI127" s="1068"/>
      <c r="BJ127" s="1068"/>
      <c r="BK127" s="1068"/>
      <c r="BL127" s="1069"/>
      <c r="BM127" s="1070" t="s">
        <v>500</v>
      </c>
      <c r="BN127" s="1068"/>
      <c r="BO127" s="1068"/>
      <c r="BP127" s="1068"/>
      <c r="BQ127" s="1068"/>
      <c r="BR127" s="1068"/>
      <c r="BS127" s="1069"/>
      <c r="BT127" s="1070" t="s">
        <v>501</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502</v>
      </c>
      <c r="CQ127" s="959"/>
      <c r="CR127" s="959"/>
      <c r="CS127" s="959"/>
      <c r="CT127" s="959"/>
      <c r="CU127" s="959"/>
      <c r="CV127" s="959"/>
      <c r="CW127" s="959"/>
      <c r="CX127" s="959"/>
      <c r="CY127" s="959"/>
      <c r="CZ127" s="959"/>
      <c r="DA127" s="959"/>
      <c r="DB127" s="959"/>
      <c r="DC127" s="959"/>
      <c r="DD127" s="959"/>
      <c r="DE127" s="959"/>
      <c r="DF127" s="960"/>
      <c r="DG127" s="961" t="s">
        <v>475</v>
      </c>
      <c r="DH127" s="962"/>
      <c r="DI127" s="962"/>
      <c r="DJ127" s="962"/>
      <c r="DK127" s="962"/>
      <c r="DL127" s="962" t="s">
        <v>475</v>
      </c>
      <c r="DM127" s="962"/>
      <c r="DN127" s="962"/>
      <c r="DO127" s="962"/>
      <c r="DP127" s="962"/>
      <c r="DQ127" s="962" t="s">
        <v>456</v>
      </c>
      <c r="DR127" s="962"/>
      <c r="DS127" s="962"/>
      <c r="DT127" s="962"/>
      <c r="DU127" s="962"/>
      <c r="DV127" s="963" t="s">
        <v>456</v>
      </c>
      <c r="DW127" s="963"/>
      <c r="DX127" s="963"/>
      <c r="DY127" s="963"/>
      <c r="DZ127" s="964"/>
    </row>
    <row r="128" spans="1:130" s="230" customFormat="1" ht="26.25" customHeight="1" thickBot="1" x14ac:dyDescent="0.2">
      <c r="A128" s="1077" t="s">
        <v>503</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504</v>
      </c>
      <c r="X128" s="1079"/>
      <c r="Y128" s="1079"/>
      <c r="Z128" s="1080"/>
      <c r="AA128" s="1081" t="s">
        <v>475</v>
      </c>
      <c r="AB128" s="1082"/>
      <c r="AC128" s="1082"/>
      <c r="AD128" s="1082"/>
      <c r="AE128" s="1083"/>
      <c r="AF128" s="1084" t="s">
        <v>475</v>
      </c>
      <c r="AG128" s="1082"/>
      <c r="AH128" s="1082"/>
      <c r="AI128" s="1082"/>
      <c r="AJ128" s="1083"/>
      <c r="AK128" s="1084">
        <v>108</v>
      </c>
      <c r="AL128" s="1082"/>
      <c r="AM128" s="1082"/>
      <c r="AN128" s="1082"/>
      <c r="AO128" s="1083"/>
      <c r="AP128" s="1085"/>
      <c r="AQ128" s="1086"/>
      <c r="AR128" s="1086"/>
      <c r="AS128" s="1086"/>
      <c r="AT128" s="1087"/>
      <c r="AU128" s="232"/>
      <c r="AV128" s="232"/>
      <c r="AW128" s="232"/>
      <c r="AX128" s="932" t="s">
        <v>505</v>
      </c>
      <c r="AY128" s="933"/>
      <c r="AZ128" s="933"/>
      <c r="BA128" s="933"/>
      <c r="BB128" s="933"/>
      <c r="BC128" s="933"/>
      <c r="BD128" s="933"/>
      <c r="BE128" s="934"/>
      <c r="BF128" s="1088" t="s">
        <v>475</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506</v>
      </c>
      <c r="CQ128" s="762"/>
      <c r="CR128" s="762"/>
      <c r="CS128" s="762"/>
      <c r="CT128" s="762"/>
      <c r="CU128" s="762"/>
      <c r="CV128" s="762"/>
      <c r="CW128" s="762"/>
      <c r="CX128" s="762"/>
      <c r="CY128" s="762"/>
      <c r="CZ128" s="762"/>
      <c r="DA128" s="762"/>
      <c r="DB128" s="762"/>
      <c r="DC128" s="762"/>
      <c r="DD128" s="762"/>
      <c r="DE128" s="762"/>
      <c r="DF128" s="1072"/>
      <c r="DG128" s="1073" t="s">
        <v>475</v>
      </c>
      <c r="DH128" s="1074"/>
      <c r="DI128" s="1074"/>
      <c r="DJ128" s="1074"/>
      <c r="DK128" s="1074"/>
      <c r="DL128" s="1074" t="s">
        <v>456</v>
      </c>
      <c r="DM128" s="1074"/>
      <c r="DN128" s="1074"/>
      <c r="DO128" s="1074"/>
      <c r="DP128" s="1074"/>
      <c r="DQ128" s="1074" t="s">
        <v>456</v>
      </c>
      <c r="DR128" s="1074"/>
      <c r="DS128" s="1074"/>
      <c r="DT128" s="1074"/>
      <c r="DU128" s="1074"/>
      <c r="DV128" s="1075" t="s">
        <v>475</v>
      </c>
      <c r="DW128" s="1075"/>
      <c r="DX128" s="1075"/>
      <c r="DY128" s="1075"/>
      <c r="DZ128" s="1076"/>
    </row>
    <row r="129" spans="1:131" s="230" customFormat="1" ht="26.25" customHeight="1" x14ac:dyDescent="0.15">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507</v>
      </c>
      <c r="X129" s="1107"/>
      <c r="Y129" s="1107"/>
      <c r="Z129" s="1108"/>
      <c r="AA129" s="994">
        <v>4051024</v>
      </c>
      <c r="AB129" s="995"/>
      <c r="AC129" s="995"/>
      <c r="AD129" s="995"/>
      <c r="AE129" s="996"/>
      <c r="AF129" s="997">
        <v>4340730</v>
      </c>
      <c r="AG129" s="995"/>
      <c r="AH129" s="995"/>
      <c r="AI129" s="995"/>
      <c r="AJ129" s="996"/>
      <c r="AK129" s="997">
        <v>4202153</v>
      </c>
      <c r="AL129" s="995"/>
      <c r="AM129" s="995"/>
      <c r="AN129" s="995"/>
      <c r="AO129" s="996"/>
      <c r="AP129" s="1109"/>
      <c r="AQ129" s="1110"/>
      <c r="AR129" s="1110"/>
      <c r="AS129" s="1110"/>
      <c r="AT129" s="1111"/>
      <c r="AU129" s="233"/>
      <c r="AV129" s="233"/>
      <c r="AW129" s="233"/>
      <c r="AX129" s="1101" t="s">
        <v>508</v>
      </c>
      <c r="AY129" s="959"/>
      <c r="AZ129" s="959"/>
      <c r="BA129" s="959"/>
      <c r="BB129" s="959"/>
      <c r="BC129" s="959"/>
      <c r="BD129" s="959"/>
      <c r="BE129" s="960"/>
      <c r="BF129" s="1102" t="s">
        <v>475</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509</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510</v>
      </c>
      <c r="X130" s="1107"/>
      <c r="Y130" s="1107"/>
      <c r="Z130" s="1108"/>
      <c r="AA130" s="994">
        <v>746670</v>
      </c>
      <c r="AB130" s="995"/>
      <c r="AC130" s="995"/>
      <c r="AD130" s="995"/>
      <c r="AE130" s="996"/>
      <c r="AF130" s="997">
        <v>756519</v>
      </c>
      <c r="AG130" s="995"/>
      <c r="AH130" s="995"/>
      <c r="AI130" s="995"/>
      <c r="AJ130" s="996"/>
      <c r="AK130" s="997">
        <v>720536</v>
      </c>
      <c r="AL130" s="995"/>
      <c r="AM130" s="995"/>
      <c r="AN130" s="995"/>
      <c r="AO130" s="996"/>
      <c r="AP130" s="1109"/>
      <c r="AQ130" s="1110"/>
      <c r="AR130" s="1110"/>
      <c r="AS130" s="1110"/>
      <c r="AT130" s="1111"/>
      <c r="AU130" s="233"/>
      <c r="AV130" s="233"/>
      <c r="AW130" s="233"/>
      <c r="AX130" s="1101" t="s">
        <v>511</v>
      </c>
      <c r="AY130" s="959"/>
      <c r="AZ130" s="959"/>
      <c r="BA130" s="959"/>
      <c r="BB130" s="959"/>
      <c r="BC130" s="959"/>
      <c r="BD130" s="959"/>
      <c r="BE130" s="960"/>
      <c r="BF130" s="1137">
        <v>10</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512</v>
      </c>
      <c r="X131" s="1144"/>
      <c r="Y131" s="1144"/>
      <c r="Z131" s="1145"/>
      <c r="AA131" s="1040">
        <v>3304354</v>
      </c>
      <c r="AB131" s="1022"/>
      <c r="AC131" s="1022"/>
      <c r="AD131" s="1022"/>
      <c r="AE131" s="1023"/>
      <c r="AF131" s="1021">
        <v>3584211</v>
      </c>
      <c r="AG131" s="1022"/>
      <c r="AH131" s="1022"/>
      <c r="AI131" s="1022"/>
      <c r="AJ131" s="1023"/>
      <c r="AK131" s="1021">
        <v>3481617</v>
      </c>
      <c r="AL131" s="1022"/>
      <c r="AM131" s="1022"/>
      <c r="AN131" s="1022"/>
      <c r="AO131" s="1023"/>
      <c r="AP131" s="1146"/>
      <c r="AQ131" s="1147"/>
      <c r="AR131" s="1147"/>
      <c r="AS131" s="1147"/>
      <c r="AT131" s="1148"/>
      <c r="AU131" s="233"/>
      <c r="AV131" s="233"/>
      <c r="AW131" s="233"/>
      <c r="AX131" s="1119" t="s">
        <v>513</v>
      </c>
      <c r="AY131" s="762"/>
      <c r="AZ131" s="762"/>
      <c r="BA131" s="762"/>
      <c r="BB131" s="762"/>
      <c r="BC131" s="762"/>
      <c r="BD131" s="762"/>
      <c r="BE131" s="1072"/>
      <c r="BF131" s="1120">
        <v>6.9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515</v>
      </c>
      <c r="W132" s="1130"/>
      <c r="X132" s="1130"/>
      <c r="Y132" s="1130"/>
      <c r="Z132" s="1131"/>
      <c r="AA132" s="1132">
        <v>10.9930413</v>
      </c>
      <c r="AB132" s="1133"/>
      <c r="AC132" s="1133"/>
      <c r="AD132" s="1133"/>
      <c r="AE132" s="1134"/>
      <c r="AF132" s="1135">
        <v>9.3901837809999993</v>
      </c>
      <c r="AG132" s="1133"/>
      <c r="AH132" s="1133"/>
      <c r="AI132" s="1133"/>
      <c r="AJ132" s="1134"/>
      <c r="AK132" s="1135">
        <v>9.8175359320000002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516</v>
      </c>
      <c r="W133" s="1113"/>
      <c r="X133" s="1113"/>
      <c r="Y133" s="1113"/>
      <c r="Z133" s="1114"/>
      <c r="AA133" s="1115">
        <v>11.5</v>
      </c>
      <c r="AB133" s="1116"/>
      <c r="AC133" s="1116"/>
      <c r="AD133" s="1116"/>
      <c r="AE133" s="1117"/>
      <c r="AF133" s="1115">
        <v>10.8</v>
      </c>
      <c r="AG133" s="1116"/>
      <c r="AH133" s="1116"/>
      <c r="AI133" s="1116"/>
      <c r="AJ133" s="1117"/>
      <c r="AK133" s="1115">
        <v>10</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OClVHdD9NXn3PRmW91x3HyrfTVvszEX6Trajljfm9gUov6jIb54XzYO+BwPbRifezhRC6td3lzP1pR2wYusAQ==" saltValue="GTWotqxGKnQpSpV3uYOZ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38u+eqqKx2JtrhHD+d3Rz+kInrXXVIBZL3CUxF4aAMGJAum1az82M15jj6uYiT09pDXjrZsRDvfRo9EEzEbM6Q==" saltValue="DPCAiNay4/T8PcV5x22l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avQo6tXfky08RUfPR3u/otzX6iUUGzS3GkKplP7MgEfLexzwX0oZFiDu+C9vYaIfS3sPQU3Cmq1iPhp55+aA==" saltValue="pXyW34fhOoXpZ7AXRvmn6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520</v>
      </c>
      <c r="AP7" s="272"/>
      <c r="AQ7" s="273" t="s">
        <v>521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522</v>
      </c>
      <c r="AQ8" s="279" t="s">
        <v>523</v>
      </c>
      <c r="AR8" s="280" t="s">
        <v>524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525</v>
      </c>
      <c r="AL9" s="1153"/>
      <c r="AM9" s="1153"/>
      <c r="AN9" s="1154"/>
      <c r="AO9" s="281">
        <v>929487</v>
      </c>
      <c r="AP9" s="281">
        <v>101340</v>
      </c>
      <c r="AQ9" s="282">
        <v>166998</v>
      </c>
      <c r="AR9" s="283">
        <v>-39.299999999999997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526</v>
      </c>
      <c r="AL10" s="1153"/>
      <c r="AM10" s="1153"/>
      <c r="AN10" s="1154"/>
      <c r="AO10" s="284">
        <v>165937</v>
      </c>
      <c r="AP10" s="284">
        <v>18092</v>
      </c>
      <c r="AQ10" s="285">
        <v>26170</v>
      </c>
      <c r="AR10" s="286">
        <v>-30.9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527</v>
      </c>
      <c r="AL11" s="1153"/>
      <c r="AM11" s="1153"/>
      <c r="AN11" s="1154"/>
      <c r="AO11" s="284">
        <v>47725</v>
      </c>
      <c r="AP11" s="284">
        <v>5203</v>
      </c>
      <c r="AQ11" s="285">
        <v>5047</v>
      </c>
      <c r="AR11" s="286">
        <v>3.1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528</v>
      </c>
      <c r="AL12" s="1153"/>
      <c r="AM12" s="1153"/>
      <c r="AN12" s="1154"/>
      <c r="AO12" s="284" t="s">
        <v>529</v>
      </c>
      <c r="AP12" s="284" t="s">
        <v>529</v>
      </c>
      <c r="AQ12" s="285" t="s">
        <v>529</v>
      </c>
      <c r="AR12" s="286" t="s">
        <v>529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530</v>
      </c>
      <c r="AL13" s="1153"/>
      <c r="AM13" s="1153"/>
      <c r="AN13" s="1154"/>
      <c r="AO13" s="284">
        <v>50329</v>
      </c>
      <c r="AP13" s="284">
        <v>5487</v>
      </c>
      <c r="AQ13" s="285">
        <v>6466</v>
      </c>
      <c r="AR13" s="286">
        <v>-15.1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531</v>
      </c>
      <c r="AL14" s="1153"/>
      <c r="AM14" s="1153"/>
      <c r="AN14" s="1154"/>
      <c r="AO14" s="284">
        <v>19674</v>
      </c>
      <c r="AP14" s="284">
        <v>2145</v>
      </c>
      <c r="AQ14" s="285">
        <v>3589</v>
      </c>
      <c r="AR14" s="286">
        <v>-40.200000000000003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532</v>
      </c>
      <c r="AL15" s="1156"/>
      <c r="AM15" s="1156"/>
      <c r="AN15" s="1157"/>
      <c r="AO15" s="284">
        <v>-64873</v>
      </c>
      <c r="AP15" s="284">
        <v>-7073</v>
      </c>
      <c r="AQ15" s="285">
        <v>-12920</v>
      </c>
      <c r="AR15" s="286">
        <v>-45.3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196</v>
      </c>
      <c r="AL16" s="1156"/>
      <c r="AM16" s="1156"/>
      <c r="AN16" s="1157"/>
      <c r="AO16" s="284">
        <v>1148279</v>
      </c>
      <c r="AP16" s="284">
        <v>125194</v>
      </c>
      <c r="AQ16" s="285">
        <v>195349</v>
      </c>
      <c r="AR16" s="286">
        <v>-35.9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537</v>
      </c>
      <c r="AL21" s="1159"/>
      <c r="AM21" s="1159"/>
      <c r="AN21" s="1160"/>
      <c r="AO21" s="297">
        <v>11.12</v>
      </c>
      <c r="AP21" s="298">
        <v>16.600000000000001</v>
      </c>
      <c r="AQ21" s="299">
        <v>-5.48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538</v>
      </c>
      <c r="AL22" s="1159"/>
      <c r="AM22" s="1159"/>
      <c r="AN22" s="1160"/>
      <c r="AO22" s="302">
        <v>93.8</v>
      </c>
      <c r="AP22" s="303">
        <v>95.6</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539</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520</v>
      </c>
      <c r="AP30" s="272"/>
      <c r="AQ30" s="273" t="s">
        <v>521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522</v>
      </c>
      <c r="AQ31" s="279" t="s">
        <v>523</v>
      </c>
      <c r="AR31" s="280" t="s">
        <v>524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542</v>
      </c>
      <c r="AL32" s="1167"/>
      <c r="AM32" s="1167"/>
      <c r="AN32" s="1168"/>
      <c r="AO32" s="312">
        <v>736803</v>
      </c>
      <c r="AP32" s="312">
        <v>80332</v>
      </c>
      <c r="AQ32" s="313">
        <v>125145</v>
      </c>
      <c r="AR32" s="314">
        <v>-35.799999999999997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543</v>
      </c>
      <c r="AL33" s="1167"/>
      <c r="AM33" s="1167"/>
      <c r="AN33" s="1168"/>
      <c r="AO33" s="312" t="s">
        <v>529</v>
      </c>
      <c r="AP33" s="312" t="s">
        <v>529</v>
      </c>
      <c r="AQ33" s="313">
        <v>142</v>
      </c>
      <c r="AR33" s="314" t="s">
        <v>529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544</v>
      </c>
      <c r="AL34" s="1167"/>
      <c r="AM34" s="1167"/>
      <c r="AN34" s="1168"/>
      <c r="AO34" s="312" t="s">
        <v>529</v>
      </c>
      <c r="AP34" s="312" t="s">
        <v>529</v>
      </c>
      <c r="AQ34" s="313">
        <v>186</v>
      </c>
      <c r="AR34" s="314" t="s">
        <v>529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545</v>
      </c>
      <c r="AL35" s="1167"/>
      <c r="AM35" s="1167"/>
      <c r="AN35" s="1168"/>
      <c r="AO35" s="312">
        <v>297794</v>
      </c>
      <c r="AP35" s="312">
        <v>32468</v>
      </c>
      <c r="AQ35" s="313">
        <v>24116</v>
      </c>
      <c r="AR35" s="314">
        <v>34.6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546</v>
      </c>
      <c r="AL36" s="1167"/>
      <c r="AM36" s="1167"/>
      <c r="AN36" s="1168"/>
      <c r="AO36" s="312">
        <v>17655</v>
      </c>
      <c r="AP36" s="312">
        <v>1925</v>
      </c>
      <c r="AQ36" s="313">
        <v>3945</v>
      </c>
      <c r="AR36" s="314">
        <v>-51.2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547</v>
      </c>
      <c r="AL37" s="1167"/>
      <c r="AM37" s="1167"/>
      <c r="AN37" s="1168"/>
      <c r="AO37" s="312">
        <v>10201</v>
      </c>
      <c r="AP37" s="312">
        <v>1112</v>
      </c>
      <c r="AQ37" s="313">
        <v>817</v>
      </c>
      <c r="AR37" s="314">
        <v>36.1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548</v>
      </c>
      <c r="AL38" s="1170"/>
      <c r="AM38" s="1170"/>
      <c r="AN38" s="1171"/>
      <c r="AO38" s="315" t="s">
        <v>529</v>
      </c>
      <c r="AP38" s="315" t="s">
        <v>529</v>
      </c>
      <c r="AQ38" s="316">
        <v>16</v>
      </c>
      <c r="AR38" s="304" t="s">
        <v>529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549</v>
      </c>
      <c r="AL39" s="1170"/>
      <c r="AM39" s="1170"/>
      <c r="AN39" s="1171"/>
      <c r="AO39" s="312">
        <v>-108</v>
      </c>
      <c r="AP39" s="312">
        <v>-12</v>
      </c>
      <c r="AQ39" s="313">
        <v>-6780</v>
      </c>
      <c r="AR39" s="314">
        <v>-99.8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550</v>
      </c>
      <c r="AL40" s="1167"/>
      <c r="AM40" s="1167"/>
      <c r="AN40" s="1168"/>
      <c r="AO40" s="312">
        <v>-720536</v>
      </c>
      <c r="AP40" s="312">
        <v>-78558</v>
      </c>
      <c r="AQ40" s="313">
        <v>-98746</v>
      </c>
      <c r="AR40" s="314">
        <v>-20.399999999999999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310</v>
      </c>
      <c r="AL41" s="1173"/>
      <c r="AM41" s="1173"/>
      <c r="AN41" s="1174"/>
      <c r="AO41" s="312">
        <v>341809</v>
      </c>
      <c r="AP41" s="312">
        <v>37267</v>
      </c>
      <c r="AQ41" s="313">
        <v>48842</v>
      </c>
      <c r="AR41" s="314">
        <v>-23.7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520</v>
      </c>
      <c r="AN49" s="1163" t="s">
        <v>554</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555</v>
      </c>
      <c r="AO50" s="329" t="s">
        <v>556</v>
      </c>
      <c r="AP50" s="330" t="s">
        <v>557</v>
      </c>
      <c r="AQ50" s="331" t="s">
        <v>558</v>
      </c>
      <c r="AR50" s="332" t="s">
        <v>559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212025</v>
      </c>
      <c r="AN51" s="334">
        <v>20990</v>
      </c>
      <c r="AO51" s="335">
        <v>-41.5</v>
      </c>
      <c r="AP51" s="336">
        <v>115050</v>
      </c>
      <c r="AQ51" s="337">
        <v>1</v>
      </c>
      <c r="AR51" s="338">
        <v>-42.5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164944</v>
      </c>
      <c r="AN52" s="342">
        <v>16329</v>
      </c>
      <c r="AO52" s="343">
        <v>-15</v>
      </c>
      <c r="AP52" s="344">
        <v>53792</v>
      </c>
      <c r="AQ52" s="345">
        <v>1.2</v>
      </c>
      <c r="AR52" s="346">
        <v>-16.2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346901</v>
      </c>
      <c r="AN53" s="334">
        <v>35058</v>
      </c>
      <c r="AO53" s="335">
        <v>67</v>
      </c>
      <c r="AP53" s="336">
        <v>118252</v>
      </c>
      <c r="AQ53" s="337">
        <v>2.8</v>
      </c>
      <c r="AR53" s="338">
        <v>64.2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176180</v>
      </c>
      <c r="AN54" s="342">
        <v>17805</v>
      </c>
      <c r="AO54" s="343">
        <v>9</v>
      </c>
      <c r="AP54" s="344">
        <v>49994</v>
      </c>
      <c r="AQ54" s="345">
        <v>-7.1</v>
      </c>
      <c r="AR54" s="346">
        <v>16.100000000000001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357111</v>
      </c>
      <c r="AN55" s="334">
        <v>36854</v>
      </c>
      <c r="AO55" s="335">
        <v>5.0999999999999996</v>
      </c>
      <c r="AP55" s="336">
        <v>200194</v>
      </c>
      <c r="AQ55" s="337">
        <v>69.3</v>
      </c>
      <c r="AR55" s="338">
        <v>-64.2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211052</v>
      </c>
      <c r="AN56" s="342">
        <v>21780</v>
      </c>
      <c r="AO56" s="343">
        <v>22.3</v>
      </c>
      <c r="AP56" s="344">
        <v>106422</v>
      </c>
      <c r="AQ56" s="345">
        <v>112.9</v>
      </c>
      <c r="AR56" s="346">
        <v>-90.6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648135</v>
      </c>
      <c r="AN57" s="334">
        <v>68542</v>
      </c>
      <c r="AO57" s="335">
        <v>86</v>
      </c>
      <c r="AP57" s="336">
        <v>196914</v>
      </c>
      <c r="AQ57" s="337">
        <v>-1.6</v>
      </c>
      <c r="AR57" s="338">
        <v>87.6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497830</v>
      </c>
      <c r="AN58" s="342">
        <v>52647</v>
      </c>
      <c r="AO58" s="343">
        <v>141.69999999999999</v>
      </c>
      <c r="AP58" s="344">
        <v>98966</v>
      </c>
      <c r="AQ58" s="345">
        <v>-7</v>
      </c>
      <c r="AR58" s="346">
        <v>148.69999999999999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583236</v>
      </c>
      <c r="AN59" s="334">
        <v>63589</v>
      </c>
      <c r="AO59" s="335">
        <v>-7.2</v>
      </c>
      <c r="AP59" s="336">
        <v>204757</v>
      </c>
      <c r="AQ59" s="337">
        <v>4</v>
      </c>
      <c r="AR59" s="338">
        <v>-11.2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458536</v>
      </c>
      <c r="AN60" s="342">
        <v>49993</v>
      </c>
      <c r="AO60" s="343">
        <v>-5</v>
      </c>
      <c r="AP60" s="344">
        <v>106071</v>
      </c>
      <c r="AQ60" s="345">
        <v>7.2</v>
      </c>
      <c r="AR60" s="346">
        <v>-12.2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429482</v>
      </c>
      <c r="AN61" s="349">
        <v>45007</v>
      </c>
      <c r="AO61" s="350">
        <v>21.9</v>
      </c>
      <c r="AP61" s="351">
        <v>167033</v>
      </c>
      <c r="AQ61" s="352">
        <v>15.1</v>
      </c>
      <c r="AR61" s="338">
        <v>6.8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301708</v>
      </c>
      <c r="AN62" s="342">
        <v>31711</v>
      </c>
      <c r="AO62" s="343">
        <v>30.6</v>
      </c>
      <c r="AP62" s="344">
        <v>83049</v>
      </c>
      <c r="AQ62" s="345">
        <v>21.4</v>
      </c>
      <c r="AR62" s="346">
        <v>9.1999999999999993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1T8uVORyD5xJ7Gw/vUVoc0UD9NfQJjqLsFJTvA9QcQ+MvtEINsqdyC2zUu+sPX+gMJplFiOA4YU8OyP2w3s+w==" saltValue="VZrsXsBz0gBJbkdGseWw3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568</v>
      </c>
    </row>
    <row r="121" spans="125:125" ht="13.5" hidden="1" customHeight="1" x14ac:dyDescent="0.15">
      <c r="DU121" s="259"/>
    </row>
  </sheetData>
  <sheetProtection algorithmName="SHA-512" hashValue="qXHLsXu6a2KXCqnbcLWbsO2wMMr9AbcYlAhsGT5QOa5kXdyQZCleYFMDKo7ZW6/rh9TEyMOdn3l00ZXrBbN8xQ==" saltValue="pnDaWc7QOfdTEYp9XOMo6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569</v>
      </c>
    </row>
  </sheetData>
  <sheetProtection algorithmName="SHA-512" hashValue="kZaSCBGrg38ME+uoTl4jsfptfvtXeOKwr8JYlMC/oif1hfsaHsQZMR+JDLsRYjxCbqKfLNhakbx+1ao1JNyUOA==" saltValue="Mkl8fcjs5YWVldB2+53a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75" t="s">
        <v>3</v>
      </c>
      <c r="D47" s="1175"/>
      <c r="E47" s="1176"/>
      <c r="F47" s="11">
        <v>10.32</v>
      </c>
      <c r="G47" s="12">
        <v>10.17</v>
      </c>
      <c r="H47" s="12">
        <v>10.199999999999999</v>
      </c>
      <c r="I47" s="12">
        <v>12.56</v>
      </c>
      <c r="J47" s="13">
        <v>16.100000000000001</v>
      </c>
    </row>
    <row r="48" spans="2:10" ht="57.75" customHeight="1" x14ac:dyDescent="0.15">
      <c r="B48" s="14"/>
      <c r="C48" s="1177" t="s">
        <v>4</v>
      </c>
      <c r="D48" s="1177"/>
      <c r="E48" s="1178"/>
      <c r="F48" s="15">
        <v>5.32</v>
      </c>
      <c r="G48" s="16">
        <v>3.52</v>
      </c>
      <c r="H48" s="16">
        <v>6.49</v>
      </c>
      <c r="I48" s="16">
        <v>6.03</v>
      </c>
      <c r="J48" s="17">
        <v>7.39</v>
      </c>
    </row>
    <row r="49" spans="2:10" ht="57.75" customHeight="1" thickBot="1" x14ac:dyDescent="0.2">
      <c r="B49" s="18"/>
      <c r="C49" s="1179" t="s">
        <v>5</v>
      </c>
      <c r="D49" s="1179"/>
      <c r="E49" s="1180"/>
      <c r="F49" s="19" t="s">
        <v>575</v>
      </c>
      <c r="G49" s="20" t="s">
        <v>576</v>
      </c>
      <c r="H49" s="20">
        <v>1.82</v>
      </c>
      <c r="I49" s="20" t="s">
        <v>577</v>
      </c>
      <c r="J49" s="21">
        <v>1.1599999999999999</v>
      </c>
    </row>
    <row r="50" spans="2:10" x14ac:dyDescent="0.15"/>
  </sheetData>
  <sheetProtection algorithmName="SHA-512" hashValue="Ch8m0kBsR3UDYaGGMOjYKuEQj61kRH0kIGLEyVBqmvXvoaoJOHV1ITlkAKwHGAwfUlHE/gihvAGo3Am857G8KA==" saltValue="eZC3H4OboMjrpbjrbAMJ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87" t="s">
        <v>578</v>
      </c>
      <c r="D34" s="1187"/>
      <c r="E34" s="1188"/>
      <c r="F34" s="32">
        <v>5.31</v>
      </c>
      <c r="G34" s="33">
        <v>3.51</v>
      </c>
      <c r="H34" s="33">
        <v>6.48</v>
      </c>
      <c r="I34" s="33">
        <v>6.02</v>
      </c>
      <c r="J34" s="34">
        <v>7.38</v>
      </c>
      <c r="K34" s="22"/>
      <c r="L34" s="22"/>
      <c r="M34" s="22"/>
      <c r="N34" s="22"/>
      <c r="O34" s="22"/>
      <c r="P34" s="22"/>
    </row>
    <row r="35" spans="1:16" ht="39" customHeight="1" x14ac:dyDescent="0.15">
      <c r="A35" s="22"/>
      <c r="B35" s="35"/>
      <c r="C35" s="1181" t="s">
        <v>579</v>
      </c>
      <c r="D35" s="1182"/>
      <c r="E35" s="1183"/>
      <c r="F35" s="36">
        <v>2.7</v>
      </c>
      <c r="G35" s="37">
        <v>1.3</v>
      </c>
      <c r="H35" s="37">
        <v>1.58</v>
      </c>
      <c r="I35" s="37">
        <v>1.7</v>
      </c>
      <c r="J35" s="38">
        <v>3.81</v>
      </c>
      <c r="K35" s="22"/>
      <c r="L35" s="22"/>
      <c r="M35" s="22"/>
      <c r="N35" s="22"/>
      <c r="O35" s="22"/>
      <c r="P35" s="22"/>
    </row>
    <row r="36" spans="1:16" ht="39" customHeight="1" x14ac:dyDescent="0.15">
      <c r="A36" s="22"/>
      <c r="B36" s="35"/>
      <c r="C36" s="1181" t="s">
        <v>580</v>
      </c>
      <c r="D36" s="1182"/>
      <c r="E36" s="1183"/>
      <c r="F36" s="36">
        <v>1.33</v>
      </c>
      <c r="G36" s="37">
        <v>1.24</v>
      </c>
      <c r="H36" s="37">
        <v>0.57999999999999996</v>
      </c>
      <c r="I36" s="37">
        <v>0.74</v>
      </c>
      <c r="J36" s="38">
        <v>0.44</v>
      </c>
      <c r="K36" s="22"/>
      <c r="L36" s="22"/>
      <c r="M36" s="22"/>
      <c r="N36" s="22"/>
      <c r="O36" s="22"/>
      <c r="P36" s="22"/>
    </row>
    <row r="37" spans="1:16" ht="39" customHeight="1" x14ac:dyDescent="0.15">
      <c r="A37" s="22"/>
      <c r="B37" s="35"/>
      <c r="C37" s="1181" t="s">
        <v>581</v>
      </c>
      <c r="D37" s="1182"/>
      <c r="E37" s="1183"/>
      <c r="F37" s="36">
        <v>0.12</v>
      </c>
      <c r="G37" s="37">
        <v>0.12</v>
      </c>
      <c r="H37" s="37">
        <v>0.11</v>
      </c>
      <c r="I37" s="37">
        <v>0.28000000000000003</v>
      </c>
      <c r="J37" s="38">
        <v>0.05</v>
      </c>
      <c r="K37" s="22"/>
      <c r="L37" s="22"/>
      <c r="M37" s="22"/>
      <c r="N37" s="22"/>
      <c r="O37" s="22"/>
      <c r="P37" s="22"/>
    </row>
    <row r="38" spans="1:16" ht="39" customHeight="1" x14ac:dyDescent="0.15">
      <c r="A38" s="22"/>
      <c r="B38" s="35"/>
      <c r="C38" s="1181" t="s">
        <v>582</v>
      </c>
      <c r="D38" s="1182"/>
      <c r="E38" s="1183"/>
      <c r="F38" s="36">
        <v>0.04</v>
      </c>
      <c r="G38" s="37">
        <v>0.04</v>
      </c>
      <c r="H38" s="37">
        <v>0.05</v>
      </c>
      <c r="I38" s="37">
        <v>0.06</v>
      </c>
      <c r="J38" s="38">
        <v>0.05</v>
      </c>
      <c r="K38" s="22"/>
      <c r="L38" s="22"/>
      <c r="M38" s="22"/>
      <c r="N38" s="22"/>
      <c r="O38" s="22"/>
      <c r="P38" s="22"/>
    </row>
    <row r="39" spans="1:16" ht="39" customHeight="1" x14ac:dyDescent="0.15">
      <c r="A39" s="22"/>
      <c r="B39" s="35"/>
      <c r="C39" s="1181" t="s">
        <v>583</v>
      </c>
      <c r="D39" s="1182"/>
      <c r="E39" s="1183"/>
      <c r="F39" s="36">
        <v>0</v>
      </c>
      <c r="G39" s="37">
        <v>0</v>
      </c>
      <c r="H39" s="37">
        <v>0</v>
      </c>
      <c r="I39" s="37">
        <v>0</v>
      </c>
      <c r="J39" s="38">
        <v>0</v>
      </c>
      <c r="K39" s="22"/>
      <c r="L39" s="22"/>
      <c r="M39" s="22"/>
      <c r="N39" s="22"/>
      <c r="O39" s="22"/>
      <c r="P39" s="22"/>
    </row>
    <row r="40" spans="1:16" ht="39" customHeight="1" x14ac:dyDescent="0.15">
      <c r="A40" s="22"/>
      <c r="B40" s="35"/>
      <c r="C40" s="1181" t="s">
        <v>584</v>
      </c>
      <c r="D40" s="1182"/>
      <c r="E40" s="1183"/>
      <c r="F40" s="36">
        <v>0.01</v>
      </c>
      <c r="G40" s="37">
        <v>0</v>
      </c>
      <c r="H40" s="37">
        <v>0.03</v>
      </c>
      <c r="I40" s="37">
        <v>0.03</v>
      </c>
      <c r="J40" s="38">
        <v>0</v>
      </c>
      <c r="K40" s="22"/>
      <c r="L40" s="22"/>
      <c r="M40" s="22"/>
      <c r="N40" s="22"/>
      <c r="O40" s="22"/>
      <c r="P40" s="22"/>
    </row>
    <row r="41" spans="1:16" ht="39" customHeight="1" x14ac:dyDescent="0.15">
      <c r="A41" s="22"/>
      <c r="B41" s="35"/>
      <c r="C41" s="1181" t="s">
        <v>585</v>
      </c>
      <c r="D41" s="1182"/>
      <c r="E41" s="1183"/>
      <c r="F41" s="36" t="s">
        <v>586</v>
      </c>
      <c r="G41" s="37" t="s">
        <v>587</v>
      </c>
      <c r="H41" s="37" t="s">
        <v>588</v>
      </c>
      <c r="I41" s="37" t="s">
        <v>589</v>
      </c>
      <c r="J41" s="38">
        <v>0</v>
      </c>
      <c r="K41" s="22"/>
      <c r="L41" s="22"/>
      <c r="M41" s="22"/>
      <c r="N41" s="22"/>
      <c r="O41" s="22"/>
      <c r="P41" s="22"/>
    </row>
    <row r="42" spans="1:16" ht="39" customHeight="1" x14ac:dyDescent="0.15">
      <c r="A42" s="22"/>
      <c r="B42" s="39"/>
      <c r="C42" s="1181" t="s">
        <v>590</v>
      </c>
      <c r="D42" s="1182"/>
      <c r="E42" s="1183"/>
      <c r="F42" s="36" t="s">
        <v>529</v>
      </c>
      <c r="G42" s="37" t="s">
        <v>529</v>
      </c>
      <c r="H42" s="37" t="s">
        <v>529</v>
      </c>
      <c r="I42" s="37" t="s">
        <v>529</v>
      </c>
      <c r="J42" s="38" t="s">
        <v>529</v>
      </c>
      <c r="K42" s="22"/>
      <c r="L42" s="22"/>
      <c r="M42" s="22"/>
      <c r="N42" s="22"/>
      <c r="O42" s="22"/>
      <c r="P42" s="22"/>
    </row>
    <row r="43" spans="1:16" ht="39" customHeight="1" thickBot="1" x14ac:dyDescent="0.2">
      <c r="A43" s="22"/>
      <c r="B43" s="40"/>
      <c r="C43" s="1184" t="s">
        <v>591</v>
      </c>
      <c r="D43" s="1185"/>
      <c r="E43" s="1186"/>
      <c r="F43" s="41" t="s">
        <v>529</v>
      </c>
      <c r="G43" s="42" t="s">
        <v>529</v>
      </c>
      <c r="H43" s="42" t="s">
        <v>529</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b9yvxa4iB+N5r0ho3124bAi802qPPCrdIEyTFdIpMWiHmtQ76oMfeGNJQybvhUZBIzcjguVPJKjLb7NQJ/Sg==" saltValue="UPOvTVDJ0bB6vT5AjgnF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725</v>
      </c>
      <c r="L45" s="60">
        <v>796</v>
      </c>
      <c r="M45" s="60">
        <v>781</v>
      </c>
      <c r="N45" s="60">
        <v>768</v>
      </c>
      <c r="O45" s="61">
        <v>737</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529</v>
      </c>
      <c r="L46" s="64" t="s">
        <v>529</v>
      </c>
      <c r="M46" s="64" t="s">
        <v>529</v>
      </c>
      <c r="N46" s="64" t="s">
        <v>529</v>
      </c>
      <c r="O46" s="65" t="s">
        <v>529</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529</v>
      </c>
      <c r="L47" s="64" t="s">
        <v>529</v>
      </c>
      <c r="M47" s="64" t="s">
        <v>529</v>
      </c>
      <c r="N47" s="64" t="s">
        <v>529</v>
      </c>
      <c r="O47" s="65" t="s">
        <v>529</v>
      </c>
      <c r="P47" s="48"/>
      <c r="Q47" s="48"/>
      <c r="R47" s="48"/>
      <c r="S47" s="48"/>
      <c r="T47" s="48"/>
      <c r="U47" s="48"/>
    </row>
    <row r="48" spans="1:21" ht="30.75" customHeight="1" x14ac:dyDescent="0.15">
      <c r="A48" s="48"/>
      <c r="B48" s="1191"/>
      <c r="C48" s="1192"/>
      <c r="D48" s="62"/>
      <c r="E48" s="1197" t="s">
        <v>15</v>
      </c>
      <c r="F48" s="1197"/>
      <c r="G48" s="1197"/>
      <c r="H48" s="1197"/>
      <c r="I48" s="1197"/>
      <c r="J48" s="1198"/>
      <c r="K48" s="63">
        <v>281</v>
      </c>
      <c r="L48" s="64">
        <v>285</v>
      </c>
      <c r="M48" s="64">
        <v>294</v>
      </c>
      <c r="N48" s="64">
        <v>300</v>
      </c>
      <c r="O48" s="65">
        <v>298</v>
      </c>
      <c r="P48" s="48"/>
      <c r="Q48" s="48"/>
      <c r="R48" s="48"/>
      <c r="S48" s="48"/>
      <c r="T48" s="48"/>
      <c r="U48" s="48"/>
    </row>
    <row r="49" spans="1:21" ht="30.75" customHeight="1" x14ac:dyDescent="0.15">
      <c r="A49" s="48"/>
      <c r="B49" s="1191"/>
      <c r="C49" s="1192"/>
      <c r="D49" s="62"/>
      <c r="E49" s="1197" t="s">
        <v>16</v>
      </c>
      <c r="F49" s="1197"/>
      <c r="G49" s="1197"/>
      <c r="H49" s="1197"/>
      <c r="I49" s="1197"/>
      <c r="J49" s="1198"/>
      <c r="K49" s="63">
        <v>40</v>
      </c>
      <c r="L49" s="64">
        <v>33</v>
      </c>
      <c r="M49" s="64">
        <v>24</v>
      </c>
      <c r="N49" s="64">
        <v>15</v>
      </c>
      <c r="O49" s="65">
        <v>18</v>
      </c>
      <c r="P49" s="48"/>
      <c r="Q49" s="48"/>
      <c r="R49" s="48"/>
      <c r="S49" s="48"/>
      <c r="T49" s="48"/>
      <c r="U49" s="48"/>
    </row>
    <row r="50" spans="1:21" ht="30.75" customHeight="1" x14ac:dyDescent="0.15">
      <c r="A50" s="48"/>
      <c r="B50" s="1191"/>
      <c r="C50" s="1192"/>
      <c r="D50" s="62"/>
      <c r="E50" s="1197" t="s">
        <v>17</v>
      </c>
      <c r="F50" s="1197"/>
      <c r="G50" s="1197"/>
      <c r="H50" s="1197"/>
      <c r="I50" s="1197"/>
      <c r="J50" s="1198"/>
      <c r="K50" s="63">
        <v>10</v>
      </c>
      <c r="L50" s="64">
        <v>10</v>
      </c>
      <c r="M50" s="64">
        <v>10</v>
      </c>
      <c r="N50" s="64">
        <v>10</v>
      </c>
      <c r="O50" s="65">
        <v>10</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529</v>
      </c>
      <c r="L51" s="64">
        <v>0</v>
      </c>
      <c r="M51" s="64" t="s">
        <v>529</v>
      </c>
      <c r="N51" s="64" t="s">
        <v>529</v>
      </c>
      <c r="O51" s="65" t="s">
        <v>529</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692</v>
      </c>
      <c r="L52" s="64">
        <v>738</v>
      </c>
      <c r="M52" s="64">
        <v>747</v>
      </c>
      <c r="N52" s="64">
        <v>757</v>
      </c>
      <c r="O52" s="65">
        <v>720</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364</v>
      </c>
      <c r="L53" s="69">
        <v>386</v>
      </c>
      <c r="M53" s="69">
        <v>362</v>
      </c>
      <c r="N53" s="69">
        <v>336</v>
      </c>
      <c r="O53" s="70">
        <v>343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592</v>
      </c>
      <c r="P56" s="48"/>
      <c r="Q56" s="48"/>
      <c r="R56" s="48"/>
      <c r="S56" s="48"/>
      <c r="T56" s="48"/>
      <c r="U56" s="48"/>
    </row>
    <row r="57" spans="1:21" ht="31.5" customHeight="1" thickBot="1" x14ac:dyDescent="0.2">
      <c r="A57" s="48"/>
      <c r="B57" s="76"/>
      <c r="C57" s="77"/>
      <c r="D57" s="77"/>
      <c r="E57" s="78"/>
      <c r="F57" s="78"/>
      <c r="G57" s="78"/>
      <c r="H57" s="78"/>
      <c r="I57" s="78"/>
      <c r="J57" s="79" t="s">
        <v>2</v>
      </c>
      <c r="K57" s="80" t="s">
        <v>593</v>
      </c>
      <c r="L57" s="81" t="s">
        <v>594</v>
      </c>
      <c r="M57" s="81" t="s">
        <v>595</v>
      </c>
      <c r="N57" s="81" t="s">
        <v>596</v>
      </c>
      <c r="O57" s="82" t="s">
        <v>597</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5lX7aAyDXmx9czKXlMLO9fWcfFDmumveCtmgbuXp9DELjQ4JeNFB7lc9rkrVqeyZpeoeB87VmGt4fH/9UX94g==" saltValue="g9AOuvgpvDNRPKuCH/8VL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570</v>
      </c>
      <c r="J40" s="103" t="s">
        <v>571</v>
      </c>
      <c r="K40" s="103" t="s">
        <v>572</v>
      </c>
      <c r="L40" s="103" t="s">
        <v>573</v>
      </c>
      <c r="M40" s="104" t="s">
        <v>574</v>
      </c>
    </row>
    <row r="41" spans="2:13" ht="27.75" customHeight="1" x14ac:dyDescent="0.15">
      <c r="B41" s="1220" t="s">
        <v>32</v>
      </c>
      <c r="C41" s="1221"/>
      <c r="D41" s="105"/>
      <c r="E41" s="1226" t="s">
        <v>33</v>
      </c>
      <c r="F41" s="1226"/>
      <c r="G41" s="1226"/>
      <c r="H41" s="1227"/>
      <c r="I41" s="355">
        <v>6699</v>
      </c>
      <c r="J41" s="356">
        <v>6385</v>
      </c>
      <c r="K41" s="356">
        <v>6245</v>
      </c>
      <c r="L41" s="356">
        <v>6084</v>
      </c>
      <c r="M41" s="357">
        <v>5847</v>
      </c>
    </row>
    <row r="42" spans="2:13" ht="27.75" customHeight="1" x14ac:dyDescent="0.15">
      <c r="B42" s="1222"/>
      <c r="C42" s="1223"/>
      <c r="D42" s="106"/>
      <c r="E42" s="1228" t="s">
        <v>34</v>
      </c>
      <c r="F42" s="1228"/>
      <c r="G42" s="1228"/>
      <c r="H42" s="1229"/>
      <c r="I42" s="358">
        <v>82</v>
      </c>
      <c r="J42" s="359">
        <v>71</v>
      </c>
      <c r="K42" s="359">
        <v>61</v>
      </c>
      <c r="L42" s="359">
        <v>51</v>
      </c>
      <c r="M42" s="360">
        <v>41</v>
      </c>
    </row>
    <row r="43" spans="2:13" ht="27.75" customHeight="1" x14ac:dyDescent="0.15">
      <c r="B43" s="1222"/>
      <c r="C43" s="1223"/>
      <c r="D43" s="106"/>
      <c r="E43" s="1228" t="s">
        <v>35</v>
      </c>
      <c r="F43" s="1228"/>
      <c r="G43" s="1228"/>
      <c r="H43" s="1229"/>
      <c r="I43" s="358">
        <v>4081</v>
      </c>
      <c r="J43" s="359">
        <v>3880</v>
      </c>
      <c r="K43" s="359">
        <v>3752</v>
      </c>
      <c r="L43" s="359">
        <v>3534</v>
      </c>
      <c r="M43" s="360">
        <v>3311</v>
      </c>
    </row>
    <row r="44" spans="2:13" ht="27.75" customHeight="1" x14ac:dyDescent="0.15">
      <c r="B44" s="1222"/>
      <c r="C44" s="1223"/>
      <c r="D44" s="106"/>
      <c r="E44" s="1228" t="s">
        <v>36</v>
      </c>
      <c r="F44" s="1228"/>
      <c r="G44" s="1228"/>
      <c r="H44" s="1229"/>
      <c r="I44" s="358">
        <v>140</v>
      </c>
      <c r="J44" s="359">
        <v>112</v>
      </c>
      <c r="K44" s="359">
        <v>135</v>
      </c>
      <c r="L44" s="359">
        <v>145</v>
      </c>
      <c r="M44" s="360">
        <v>129</v>
      </c>
    </row>
    <row r="45" spans="2:13" ht="27.75" customHeight="1" x14ac:dyDescent="0.15">
      <c r="B45" s="1222"/>
      <c r="C45" s="1223"/>
      <c r="D45" s="106"/>
      <c r="E45" s="1228" t="s">
        <v>37</v>
      </c>
      <c r="F45" s="1228"/>
      <c r="G45" s="1228"/>
      <c r="H45" s="1229"/>
      <c r="I45" s="358">
        <v>485</v>
      </c>
      <c r="J45" s="359">
        <v>484</v>
      </c>
      <c r="K45" s="359">
        <v>494</v>
      </c>
      <c r="L45" s="359">
        <v>499</v>
      </c>
      <c r="M45" s="360">
        <v>448</v>
      </c>
    </row>
    <row r="46" spans="2:13" ht="27.75" customHeight="1" x14ac:dyDescent="0.15">
      <c r="B46" s="1222"/>
      <c r="C46" s="1223"/>
      <c r="D46" s="107"/>
      <c r="E46" s="1228" t="s">
        <v>38</v>
      </c>
      <c r="F46" s="1228"/>
      <c r="G46" s="1228"/>
      <c r="H46" s="1229"/>
      <c r="I46" s="358" t="s">
        <v>529</v>
      </c>
      <c r="J46" s="359" t="s">
        <v>529</v>
      </c>
      <c r="K46" s="359" t="s">
        <v>529</v>
      </c>
      <c r="L46" s="359" t="s">
        <v>529</v>
      </c>
      <c r="M46" s="360" t="s">
        <v>529</v>
      </c>
    </row>
    <row r="47" spans="2:13" ht="27.75" customHeight="1" x14ac:dyDescent="0.15">
      <c r="B47" s="1222"/>
      <c r="C47" s="1223"/>
      <c r="D47" s="108"/>
      <c r="E47" s="1230" t="s">
        <v>39</v>
      </c>
      <c r="F47" s="1231"/>
      <c r="G47" s="1231"/>
      <c r="H47" s="1232"/>
      <c r="I47" s="358" t="s">
        <v>529</v>
      </c>
      <c r="J47" s="359" t="s">
        <v>529</v>
      </c>
      <c r="K47" s="359" t="s">
        <v>529</v>
      </c>
      <c r="L47" s="359" t="s">
        <v>529</v>
      </c>
      <c r="M47" s="360" t="s">
        <v>529</v>
      </c>
    </row>
    <row r="48" spans="2:13" ht="27.75" customHeight="1" x14ac:dyDescent="0.15">
      <c r="B48" s="1222"/>
      <c r="C48" s="1223"/>
      <c r="D48" s="106"/>
      <c r="E48" s="1228" t="s">
        <v>40</v>
      </c>
      <c r="F48" s="1228"/>
      <c r="G48" s="1228"/>
      <c r="H48" s="1229"/>
      <c r="I48" s="358" t="s">
        <v>529</v>
      </c>
      <c r="J48" s="359" t="s">
        <v>529</v>
      </c>
      <c r="K48" s="359" t="s">
        <v>529</v>
      </c>
      <c r="L48" s="359" t="s">
        <v>529</v>
      </c>
      <c r="M48" s="360" t="s">
        <v>529</v>
      </c>
    </row>
    <row r="49" spans="2:13" ht="27.75" customHeight="1" x14ac:dyDescent="0.15">
      <c r="B49" s="1224"/>
      <c r="C49" s="1225"/>
      <c r="D49" s="106"/>
      <c r="E49" s="1228" t="s">
        <v>41</v>
      </c>
      <c r="F49" s="1228"/>
      <c r="G49" s="1228"/>
      <c r="H49" s="1229"/>
      <c r="I49" s="358" t="s">
        <v>529</v>
      </c>
      <c r="J49" s="359" t="s">
        <v>529</v>
      </c>
      <c r="K49" s="359" t="s">
        <v>529</v>
      </c>
      <c r="L49" s="359" t="s">
        <v>529</v>
      </c>
      <c r="M49" s="360" t="s">
        <v>529</v>
      </c>
    </row>
    <row r="50" spans="2:13" ht="27.75" customHeight="1" x14ac:dyDescent="0.15">
      <c r="B50" s="1233" t="s">
        <v>42</v>
      </c>
      <c r="C50" s="1234"/>
      <c r="D50" s="109"/>
      <c r="E50" s="1228" t="s">
        <v>43</v>
      </c>
      <c r="F50" s="1228"/>
      <c r="G50" s="1228"/>
      <c r="H50" s="1229"/>
      <c r="I50" s="358">
        <v>1971</v>
      </c>
      <c r="J50" s="359">
        <v>2173</v>
      </c>
      <c r="K50" s="359">
        <v>2310</v>
      </c>
      <c r="L50" s="359">
        <v>2985</v>
      </c>
      <c r="M50" s="360">
        <v>3366</v>
      </c>
    </row>
    <row r="51" spans="2:13" ht="27.75" customHeight="1" x14ac:dyDescent="0.15">
      <c r="B51" s="1222"/>
      <c r="C51" s="1223"/>
      <c r="D51" s="106"/>
      <c r="E51" s="1228" t="s">
        <v>44</v>
      </c>
      <c r="F51" s="1228"/>
      <c r="G51" s="1228"/>
      <c r="H51" s="1229"/>
      <c r="I51" s="358" t="s">
        <v>529</v>
      </c>
      <c r="J51" s="359" t="s">
        <v>529</v>
      </c>
      <c r="K51" s="359" t="s">
        <v>529</v>
      </c>
      <c r="L51" s="359" t="s">
        <v>529</v>
      </c>
      <c r="M51" s="360" t="s">
        <v>529</v>
      </c>
    </row>
    <row r="52" spans="2:13" ht="27.75" customHeight="1" x14ac:dyDescent="0.15">
      <c r="B52" s="1224"/>
      <c r="C52" s="1225"/>
      <c r="D52" s="106"/>
      <c r="E52" s="1228" t="s">
        <v>45</v>
      </c>
      <c r="F52" s="1228"/>
      <c r="G52" s="1228"/>
      <c r="H52" s="1229"/>
      <c r="I52" s="358">
        <v>7248</v>
      </c>
      <c r="J52" s="359">
        <v>6853</v>
      </c>
      <c r="K52" s="359">
        <v>6492</v>
      </c>
      <c r="L52" s="359">
        <v>6444</v>
      </c>
      <c r="M52" s="360">
        <v>6168</v>
      </c>
    </row>
    <row r="53" spans="2:13" ht="27.75" customHeight="1" thickBot="1" x14ac:dyDescent="0.2">
      <c r="B53" s="1235" t="s">
        <v>46</v>
      </c>
      <c r="C53" s="1236"/>
      <c r="D53" s="110"/>
      <c r="E53" s="1237" t="s">
        <v>47</v>
      </c>
      <c r="F53" s="1237"/>
      <c r="G53" s="1237"/>
      <c r="H53" s="1238"/>
      <c r="I53" s="361">
        <v>2268</v>
      </c>
      <c r="J53" s="362">
        <v>1907</v>
      </c>
      <c r="K53" s="362">
        <v>1886</v>
      </c>
      <c r="L53" s="362">
        <v>883</v>
      </c>
      <c r="M53" s="363">
        <v>242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CTjjj6xa1dIx6ASxfekKrr+eYwtf/m+mdhyU6D9YvMNivmrMiYhSgusMZ91H2RzK+zvUEXBvo5uhOSbnEL3/ig==" saltValue="/oh11HLsI8csdaa/e3oc6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572</v>
      </c>
      <c r="G54" s="119" t="s">
        <v>573</v>
      </c>
      <c r="H54" s="120" t="s">
        <v>574</v>
      </c>
    </row>
    <row r="55" spans="2:8" ht="52.5" customHeight="1" x14ac:dyDescent="0.15">
      <c r="B55" s="121"/>
      <c r="C55" s="1247" t="s">
        <v>50</v>
      </c>
      <c r="D55" s="1247"/>
      <c r="E55" s="1248"/>
      <c r="F55" s="122">
        <v>413</v>
      </c>
      <c r="G55" s="122">
        <v>545</v>
      </c>
      <c r="H55" s="123">
        <v>676</v>
      </c>
    </row>
    <row r="56" spans="2:8" ht="52.5" customHeight="1" x14ac:dyDescent="0.15">
      <c r="B56" s="124"/>
      <c r="C56" s="1249" t="s">
        <v>51</v>
      </c>
      <c r="D56" s="1249"/>
      <c r="E56" s="1250"/>
      <c r="F56" s="125">
        <v>743</v>
      </c>
      <c r="G56" s="125">
        <v>789</v>
      </c>
      <c r="H56" s="126">
        <v>789</v>
      </c>
    </row>
    <row r="57" spans="2:8" ht="53.25" customHeight="1" x14ac:dyDescent="0.15">
      <c r="B57" s="124"/>
      <c r="C57" s="1251" t="s">
        <v>52</v>
      </c>
      <c r="D57" s="1251"/>
      <c r="E57" s="1252"/>
      <c r="F57" s="127">
        <v>797</v>
      </c>
      <c r="G57" s="127">
        <v>1224</v>
      </c>
      <c r="H57" s="128">
        <v>1420</v>
      </c>
    </row>
    <row r="58" spans="2:8" ht="45.75" customHeight="1" x14ac:dyDescent="0.15">
      <c r="B58" s="129"/>
      <c r="C58" s="1239" t="s">
        <v>609</v>
      </c>
      <c r="D58" s="1240"/>
      <c r="E58" s="1241"/>
      <c r="F58" s="130">
        <v>211</v>
      </c>
      <c r="G58" s="130">
        <v>381</v>
      </c>
      <c r="H58" s="131">
        <v>381</v>
      </c>
    </row>
    <row r="59" spans="2:8" ht="45.75" customHeight="1" x14ac:dyDescent="0.15">
      <c r="B59" s="129"/>
      <c r="C59" s="1239" t="s">
        <v>610</v>
      </c>
      <c r="D59" s="1240"/>
      <c r="E59" s="1241"/>
      <c r="F59" s="130">
        <v>245</v>
      </c>
      <c r="G59" s="130">
        <v>291</v>
      </c>
      <c r="H59" s="131">
        <v>358</v>
      </c>
    </row>
    <row r="60" spans="2:8" ht="45.75" customHeight="1" x14ac:dyDescent="0.15">
      <c r="B60" s="129"/>
      <c r="C60" s="1239" t="s">
        <v>611</v>
      </c>
      <c r="D60" s="1240"/>
      <c r="E60" s="1241"/>
      <c r="F60" s="130" t="s">
        <v>598</v>
      </c>
      <c r="G60" s="130">
        <v>200</v>
      </c>
      <c r="H60" s="131">
        <v>318</v>
      </c>
    </row>
    <row r="61" spans="2:8" ht="45.75" customHeight="1" x14ac:dyDescent="0.15">
      <c r="B61" s="129"/>
      <c r="C61" s="1239" t="s">
        <v>612</v>
      </c>
      <c r="D61" s="1240"/>
      <c r="E61" s="1241"/>
      <c r="F61" s="130">
        <v>209</v>
      </c>
      <c r="G61" s="130">
        <v>209</v>
      </c>
      <c r="H61" s="131">
        <v>209</v>
      </c>
    </row>
    <row r="62" spans="2:8" ht="45.75" customHeight="1" thickBot="1" x14ac:dyDescent="0.2">
      <c r="B62" s="132"/>
      <c r="C62" s="1242" t="s">
        <v>613</v>
      </c>
      <c r="D62" s="1243"/>
      <c r="E62" s="1244"/>
      <c r="F62" s="133">
        <v>44</v>
      </c>
      <c r="G62" s="133">
        <v>44</v>
      </c>
      <c r="H62" s="134">
        <v>44</v>
      </c>
    </row>
    <row r="63" spans="2:8" ht="52.5" customHeight="1" thickBot="1" x14ac:dyDescent="0.2">
      <c r="B63" s="135"/>
      <c r="C63" s="1245" t="s">
        <v>53</v>
      </c>
      <c r="D63" s="1245"/>
      <c r="E63" s="1246"/>
      <c r="F63" s="136">
        <v>1953</v>
      </c>
      <c r="G63" s="136">
        <v>2558</v>
      </c>
      <c r="H63" s="137">
        <v>2885</v>
      </c>
    </row>
    <row r="64" spans="2:8" x14ac:dyDescent="0.15"/>
  </sheetData>
  <sheetProtection algorithmName="SHA-512" hashValue="wKlGXOXVPM6uyhSGNoX6WxpJzjc5gNpkxL6p0kT6VJ73qmQ2aTReM62XBOeSF4equzVWRM/3b0C11Isjh09fMg==" saltValue="g6PBtWdo1gVN2vVXVHer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EF006-1D89-4D27-B021-C7B26E344306}">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623</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616</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570</v>
      </c>
      <c r="BQ50" s="1259"/>
      <c r="BR50" s="1259"/>
      <c r="BS50" s="1259"/>
      <c r="BT50" s="1259"/>
      <c r="BU50" s="1259"/>
      <c r="BV50" s="1259"/>
      <c r="BW50" s="1259"/>
      <c r="BX50" s="1259" t="s">
        <v>571</v>
      </c>
      <c r="BY50" s="1259"/>
      <c r="BZ50" s="1259"/>
      <c r="CA50" s="1259"/>
      <c r="CB50" s="1259"/>
      <c r="CC50" s="1259"/>
      <c r="CD50" s="1259"/>
      <c r="CE50" s="1259"/>
      <c r="CF50" s="1259" t="s">
        <v>572</v>
      </c>
      <c r="CG50" s="1259"/>
      <c r="CH50" s="1259"/>
      <c r="CI50" s="1259"/>
      <c r="CJ50" s="1259"/>
      <c r="CK50" s="1259"/>
      <c r="CL50" s="1259"/>
      <c r="CM50" s="1259"/>
      <c r="CN50" s="1259" t="s">
        <v>573</v>
      </c>
      <c r="CO50" s="1259"/>
      <c r="CP50" s="1259"/>
      <c r="CQ50" s="1259"/>
      <c r="CR50" s="1259"/>
      <c r="CS50" s="1259"/>
      <c r="CT50" s="1259"/>
      <c r="CU50" s="1259"/>
      <c r="CV50" s="1259" t="s">
        <v>574</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617</v>
      </c>
      <c r="AO51" s="1258"/>
      <c r="AP51" s="1258"/>
      <c r="AQ51" s="1258"/>
      <c r="AR51" s="1258"/>
      <c r="AS51" s="1258"/>
      <c r="AT51" s="1258"/>
      <c r="AU51" s="1258"/>
      <c r="AV51" s="1258"/>
      <c r="AW51" s="1258"/>
      <c r="AX51" s="1258"/>
      <c r="AY51" s="1258"/>
      <c r="AZ51" s="1258"/>
      <c r="BA51" s="1258"/>
      <c r="BB51" s="1258" t="s">
        <v>618</v>
      </c>
      <c r="BC51" s="1258"/>
      <c r="BD51" s="1258"/>
      <c r="BE51" s="1258"/>
      <c r="BF51" s="1258"/>
      <c r="BG51" s="1258"/>
      <c r="BH51" s="1258"/>
      <c r="BI51" s="1258"/>
      <c r="BJ51" s="1258"/>
      <c r="BK51" s="1258"/>
      <c r="BL51" s="1258"/>
      <c r="BM51" s="1258"/>
      <c r="BN51" s="1258"/>
      <c r="BO51" s="1258"/>
      <c r="BP51" s="1255">
        <v>72</v>
      </c>
      <c r="BQ51" s="1255"/>
      <c r="BR51" s="1255"/>
      <c r="BS51" s="1255"/>
      <c r="BT51" s="1255"/>
      <c r="BU51" s="1255"/>
      <c r="BV51" s="1255"/>
      <c r="BW51" s="1255"/>
      <c r="BX51" s="1255">
        <v>60.3</v>
      </c>
      <c r="BY51" s="1255"/>
      <c r="BZ51" s="1255"/>
      <c r="CA51" s="1255"/>
      <c r="CB51" s="1255"/>
      <c r="CC51" s="1255"/>
      <c r="CD51" s="1255"/>
      <c r="CE51" s="1255"/>
      <c r="CF51" s="1255">
        <v>57</v>
      </c>
      <c r="CG51" s="1255"/>
      <c r="CH51" s="1255"/>
      <c r="CI51" s="1255"/>
      <c r="CJ51" s="1255"/>
      <c r="CK51" s="1255"/>
      <c r="CL51" s="1255"/>
      <c r="CM51" s="1255"/>
      <c r="CN51" s="1255">
        <v>24.6</v>
      </c>
      <c r="CO51" s="1255"/>
      <c r="CP51" s="1255"/>
      <c r="CQ51" s="1255"/>
      <c r="CR51" s="1255"/>
      <c r="CS51" s="1255"/>
      <c r="CT51" s="1255"/>
      <c r="CU51" s="1255"/>
      <c r="CV51" s="1255">
        <v>6.9</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619</v>
      </c>
      <c r="BC53" s="1258"/>
      <c r="BD53" s="1258"/>
      <c r="BE53" s="1258"/>
      <c r="BF53" s="1258"/>
      <c r="BG53" s="1258"/>
      <c r="BH53" s="1258"/>
      <c r="BI53" s="1258"/>
      <c r="BJ53" s="1258"/>
      <c r="BK53" s="1258"/>
      <c r="BL53" s="1258"/>
      <c r="BM53" s="1258"/>
      <c r="BN53" s="1258"/>
      <c r="BO53" s="1258"/>
      <c r="BP53" s="1255">
        <v>51.3</v>
      </c>
      <c r="BQ53" s="1255"/>
      <c r="BR53" s="1255"/>
      <c r="BS53" s="1255"/>
      <c r="BT53" s="1255"/>
      <c r="BU53" s="1255"/>
      <c r="BV53" s="1255"/>
      <c r="BW53" s="1255"/>
      <c r="BX53" s="1255">
        <v>55.1</v>
      </c>
      <c r="BY53" s="1255"/>
      <c r="BZ53" s="1255"/>
      <c r="CA53" s="1255"/>
      <c r="CB53" s="1255"/>
      <c r="CC53" s="1255"/>
      <c r="CD53" s="1255"/>
      <c r="CE53" s="1255"/>
      <c r="CF53" s="1255">
        <v>49.6</v>
      </c>
      <c r="CG53" s="1255"/>
      <c r="CH53" s="1255"/>
      <c r="CI53" s="1255"/>
      <c r="CJ53" s="1255"/>
      <c r="CK53" s="1255"/>
      <c r="CL53" s="1255"/>
      <c r="CM53" s="1255"/>
      <c r="CN53" s="1255">
        <v>50.8</v>
      </c>
      <c r="CO53" s="1255"/>
      <c r="CP53" s="1255"/>
      <c r="CQ53" s="1255"/>
      <c r="CR53" s="1255"/>
      <c r="CS53" s="1255"/>
      <c r="CT53" s="1255"/>
      <c r="CU53" s="1255"/>
      <c r="CV53" s="1255">
        <v>51.8</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620</v>
      </c>
      <c r="AO55" s="1259"/>
      <c r="AP55" s="1259"/>
      <c r="AQ55" s="1259"/>
      <c r="AR55" s="1259"/>
      <c r="AS55" s="1259"/>
      <c r="AT55" s="1259"/>
      <c r="AU55" s="1259"/>
      <c r="AV55" s="1259"/>
      <c r="AW55" s="1259"/>
      <c r="AX55" s="1259"/>
      <c r="AY55" s="1259"/>
      <c r="AZ55" s="1259"/>
      <c r="BA55" s="1259"/>
      <c r="BB55" s="1258" t="s">
        <v>618</v>
      </c>
      <c r="BC55" s="1258"/>
      <c r="BD55" s="1258"/>
      <c r="BE55" s="1258"/>
      <c r="BF55" s="1258"/>
      <c r="BG55" s="1258"/>
      <c r="BH55" s="1258"/>
      <c r="BI55" s="1258"/>
      <c r="BJ55" s="1258"/>
      <c r="BK55" s="1258"/>
      <c r="BL55" s="1258"/>
      <c r="BM55" s="1258"/>
      <c r="BN55" s="1258"/>
      <c r="BO55" s="1258"/>
      <c r="BP55" s="1255">
        <v>48.4</v>
      </c>
      <c r="BQ55" s="1255"/>
      <c r="BR55" s="1255"/>
      <c r="BS55" s="1255"/>
      <c r="BT55" s="1255"/>
      <c r="BU55" s="1255"/>
      <c r="BV55" s="1255"/>
      <c r="BW55" s="1255"/>
      <c r="BX55" s="1255">
        <v>43</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619</v>
      </c>
      <c r="BC57" s="1258"/>
      <c r="BD57" s="1258"/>
      <c r="BE57" s="1258"/>
      <c r="BF57" s="1258"/>
      <c r="BG57" s="1258"/>
      <c r="BH57" s="1258"/>
      <c r="BI57" s="1258"/>
      <c r="BJ57" s="1258"/>
      <c r="BK57" s="1258"/>
      <c r="BL57" s="1258"/>
      <c r="BM57" s="1258"/>
      <c r="BN57" s="1258"/>
      <c r="BO57" s="1258"/>
      <c r="BP57" s="1255">
        <v>61.8</v>
      </c>
      <c r="BQ57" s="1255"/>
      <c r="BR57" s="1255"/>
      <c r="BS57" s="1255"/>
      <c r="BT57" s="1255"/>
      <c r="BU57" s="1255"/>
      <c r="BV57" s="1255"/>
      <c r="BW57" s="1255"/>
      <c r="BX57" s="1255">
        <v>62.8</v>
      </c>
      <c r="BY57" s="1255"/>
      <c r="BZ57" s="1255"/>
      <c r="CA57" s="1255"/>
      <c r="CB57" s="1255"/>
      <c r="CC57" s="1255"/>
      <c r="CD57" s="1255"/>
      <c r="CE57" s="1255"/>
      <c r="CF57" s="1255">
        <v>64.3</v>
      </c>
      <c r="CG57" s="1255"/>
      <c r="CH57" s="1255"/>
      <c r="CI57" s="1255"/>
      <c r="CJ57" s="1255"/>
      <c r="CK57" s="1255"/>
      <c r="CL57" s="1255"/>
      <c r="CM57" s="1255"/>
      <c r="CN57" s="1255">
        <v>65.3</v>
      </c>
      <c r="CO57" s="1255"/>
      <c r="CP57" s="1255"/>
      <c r="CQ57" s="1255"/>
      <c r="CR57" s="1255"/>
      <c r="CS57" s="1255"/>
      <c r="CT57" s="1255"/>
      <c r="CU57" s="1255"/>
      <c r="CV57" s="1255">
        <v>66.599999999999994</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621</v>
      </c>
    </row>
    <row r="64" spans="1:109" x14ac:dyDescent="0.15">
      <c r="B64" s="372"/>
      <c r="G64" s="379"/>
      <c r="I64" s="392"/>
      <c r="J64" s="392"/>
      <c r="K64" s="392"/>
      <c r="L64" s="392"/>
      <c r="M64" s="392"/>
      <c r="N64" s="393"/>
      <c r="AM64" s="379"/>
      <c r="AN64" s="379" t="s">
        <v>615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624</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616</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570</v>
      </c>
      <c r="BQ72" s="1259"/>
      <c r="BR72" s="1259"/>
      <c r="BS72" s="1259"/>
      <c r="BT72" s="1259"/>
      <c r="BU72" s="1259"/>
      <c r="BV72" s="1259"/>
      <c r="BW72" s="1259"/>
      <c r="BX72" s="1259" t="s">
        <v>571</v>
      </c>
      <c r="BY72" s="1259"/>
      <c r="BZ72" s="1259"/>
      <c r="CA72" s="1259"/>
      <c r="CB72" s="1259"/>
      <c r="CC72" s="1259"/>
      <c r="CD72" s="1259"/>
      <c r="CE72" s="1259"/>
      <c r="CF72" s="1259" t="s">
        <v>572</v>
      </c>
      <c r="CG72" s="1259"/>
      <c r="CH72" s="1259"/>
      <c r="CI72" s="1259"/>
      <c r="CJ72" s="1259"/>
      <c r="CK72" s="1259"/>
      <c r="CL72" s="1259"/>
      <c r="CM72" s="1259"/>
      <c r="CN72" s="1259" t="s">
        <v>573</v>
      </c>
      <c r="CO72" s="1259"/>
      <c r="CP72" s="1259"/>
      <c r="CQ72" s="1259"/>
      <c r="CR72" s="1259"/>
      <c r="CS72" s="1259"/>
      <c r="CT72" s="1259"/>
      <c r="CU72" s="1259"/>
      <c r="CV72" s="1259" t="s">
        <v>574</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617</v>
      </c>
      <c r="AO73" s="1258"/>
      <c r="AP73" s="1258"/>
      <c r="AQ73" s="1258"/>
      <c r="AR73" s="1258"/>
      <c r="AS73" s="1258"/>
      <c r="AT73" s="1258"/>
      <c r="AU73" s="1258"/>
      <c r="AV73" s="1258"/>
      <c r="AW73" s="1258"/>
      <c r="AX73" s="1258"/>
      <c r="AY73" s="1258"/>
      <c r="AZ73" s="1258"/>
      <c r="BA73" s="1258"/>
      <c r="BB73" s="1258" t="s">
        <v>618</v>
      </c>
      <c r="BC73" s="1258"/>
      <c r="BD73" s="1258"/>
      <c r="BE73" s="1258"/>
      <c r="BF73" s="1258"/>
      <c r="BG73" s="1258"/>
      <c r="BH73" s="1258"/>
      <c r="BI73" s="1258"/>
      <c r="BJ73" s="1258"/>
      <c r="BK73" s="1258"/>
      <c r="BL73" s="1258"/>
      <c r="BM73" s="1258"/>
      <c r="BN73" s="1258"/>
      <c r="BO73" s="1258"/>
      <c r="BP73" s="1255">
        <v>72</v>
      </c>
      <c r="BQ73" s="1255"/>
      <c r="BR73" s="1255"/>
      <c r="BS73" s="1255"/>
      <c r="BT73" s="1255"/>
      <c r="BU73" s="1255"/>
      <c r="BV73" s="1255"/>
      <c r="BW73" s="1255"/>
      <c r="BX73" s="1255">
        <v>60.3</v>
      </c>
      <c r="BY73" s="1255"/>
      <c r="BZ73" s="1255"/>
      <c r="CA73" s="1255"/>
      <c r="CB73" s="1255"/>
      <c r="CC73" s="1255"/>
      <c r="CD73" s="1255"/>
      <c r="CE73" s="1255"/>
      <c r="CF73" s="1255">
        <v>57</v>
      </c>
      <c r="CG73" s="1255"/>
      <c r="CH73" s="1255"/>
      <c r="CI73" s="1255"/>
      <c r="CJ73" s="1255"/>
      <c r="CK73" s="1255"/>
      <c r="CL73" s="1255"/>
      <c r="CM73" s="1255"/>
      <c r="CN73" s="1255">
        <v>24.6</v>
      </c>
      <c r="CO73" s="1255"/>
      <c r="CP73" s="1255"/>
      <c r="CQ73" s="1255"/>
      <c r="CR73" s="1255"/>
      <c r="CS73" s="1255"/>
      <c r="CT73" s="1255"/>
      <c r="CU73" s="1255"/>
      <c r="CV73" s="1255">
        <v>6.9</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622</v>
      </c>
      <c r="BC75" s="1258"/>
      <c r="BD75" s="1258"/>
      <c r="BE75" s="1258"/>
      <c r="BF75" s="1258"/>
      <c r="BG75" s="1258"/>
      <c r="BH75" s="1258"/>
      <c r="BI75" s="1258"/>
      <c r="BJ75" s="1258"/>
      <c r="BK75" s="1258"/>
      <c r="BL75" s="1258"/>
      <c r="BM75" s="1258"/>
      <c r="BN75" s="1258"/>
      <c r="BO75" s="1258"/>
      <c r="BP75" s="1255">
        <v>10.3</v>
      </c>
      <c r="BQ75" s="1255"/>
      <c r="BR75" s="1255"/>
      <c r="BS75" s="1255"/>
      <c r="BT75" s="1255"/>
      <c r="BU75" s="1255"/>
      <c r="BV75" s="1255"/>
      <c r="BW75" s="1255"/>
      <c r="BX75" s="1255">
        <v>11.3</v>
      </c>
      <c r="BY75" s="1255"/>
      <c r="BZ75" s="1255"/>
      <c r="CA75" s="1255"/>
      <c r="CB75" s="1255"/>
      <c r="CC75" s="1255"/>
      <c r="CD75" s="1255"/>
      <c r="CE75" s="1255"/>
      <c r="CF75" s="1255">
        <v>11.5</v>
      </c>
      <c r="CG75" s="1255"/>
      <c r="CH75" s="1255"/>
      <c r="CI75" s="1255"/>
      <c r="CJ75" s="1255"/>
      <c r="CK75" s="1255"/>
      <c r="CL75" s="1255"/>
      <c r="CM75" s="1255"/>
      <c r="CN75" s="1255">
        <v>10.8</v>
      </c>
      <c r="CO75" s="1255"/>
      <c r="CP75" s="1255"/>
      <c r="CQ75" s="1255"/>
      <c r="CR75" s="1255"/>
      <c r="CS75" s="1255"/>
      <c r="CT75" s="1255"/>
      <c r="CU75" s="1255"/>
      <c r="CV75" s="1255">
        <v>10</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620</v>
      </c>
      <c r="AO77" s="1259"/>
      <c r="AP77" s="1259"/>
      <c r="AQ77" s="1259"/>
      <c r="AR77" s="1259"/>
      <c r="AS77" s="1259"/>
      <c r="AT77" s="1259"/>
      <c r="AU77" s="1259"/>
      <c r="AV77" s="1259"/>
      <c r="AW77" s="1259"/>
      <c r="AX77" s="1259"/>
      <c r="AY77" s="1259"/>
      <c r="AZ77" s="1259"/>
      <c r="BA77" s="1259"/>
      <c r="BB77" s="1258" t="s">
        <v>618</v>
      </c>
      <c r="BC77" s="1258"/>
      <c r="BD77" s="1258"/>
      <c r="BE77" s="1258"/>
      <c r="BF77" s="1258"/>
      <c r="BG77" s="1258"/>
      <c r="BH77" s="1258"/>
      <c r="BI77" s="1258"/>
      <c r="BJ77" s="1258"/>
      <c r="BK77" s="1258"/>
      <c r="BL77" s="1258"/>
      <c r="BM77" s="1258"/>
      <c r="BN77" s="1258"/>
      <c r="BO77" s="1258"/>
      <c r="BP77" s="1255">
        <v>48.4</v>
      </c>
      <c r="BQ77" s="1255"/>
      <c r="BR77" s="1255"/>
      <c r="BS77" s="1255"/>
      <c r="BT77" s="1255"/>
      <c r="BU77" s="1255"/>
      <c r="BV77" s="1255"/>
      <c r="BW77" s="1255"/>
      <c r="BX77" s="1255">
        <v>43</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622</v>
      </c>
      <c r="BC79" s="1258"/>
      <c r="BD79" s="1258"/>
      <c r="BE79" s="1258"/>
      <c r="BF79" s="1258"/>
      <c r="BG79" s="1258"/>
      <c r="BH79" s="1258"/>
      <c r="BI79" s="1258"/>
      <c r="BJ79" s="1258"/>
      <c r="BK79" s="1258"/>
      <c r="BL79" s="1258"/>
      <c r="BM79" s="1258"/>
      <c r="BN79" s="1258"/>
      <c r="BO79" s="1258"/>
      <c r="BP79" s="1255">
        <v>9.9</v>
      </c>
      <c r="BQ79" s="1255"/>
      <c r="BR79" s="1255"/>
      <c r="BS79" s="1255"/>
      <c r="BT79" s="1255"/>
      <c r="BU79" s="1255"/>
      <c r="BV79" s="1255"/>
      <c r="BW79" s="1255"/>
      <c r="BX79" s="1255">
        <v>9.9</v>
      </c>
      <c r="BY79" s="1255"/>
      <c r="BZ79" s="1255"/>
      <c r="CA79" s="1255"/>
      <c r="CB79" s="1255"/>
      <c r="CC79" s="1255"/>
      <c r="CD79" s="1255"/>
      <c r="CE79" s="1255"/>
      <c r="CF79" s="1255">
        <v>8.9</v>
      </c>
      <c r="CG79" s="1255"/>
      <c r="CH79" s="1255"/>
      <c r="CI79" s="1255"/>
      <c r="CJ79" s="1255"/>
      <c r="CK79" s="1255"/>
      <c r="CL79" s="1255"/>
      <c r="CM79" s="1255"/>
      <c r="CN79" s="1255">
        <v>8.9</v>
      </c>
      <c r="CO79" s="1255"/>
      <c r="CP79" s="1255"/>
      <c r="CQ79" s="1255"/>
      <c r="CR79" s="1255"/>
      <c r="CS79" s="1255"/>
      <c r="CT79" s="1255"/>
      <c r="CU79" s="1255"/>
      <c r="CV79" s="1255">
        <v>9.1</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aZlhJKOJbfr3JSBlarnNJ8V9lSIg/tN4yFSsOoSQuVz2UXJ8wj8KeVlxFRi2nKycomXAQNdeaAgbuvW/FPUotA==" saltValue="Quhs9Du8J88Y6qFdvh9Ot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3422B-F3E2-49AB-B3E7-D9D621B80611}">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517</v>
      </c>
    </row>
  </sheetData>
  <sheetProtection algorithmName="SHA-512" hashValue="6RhpiqHcHyHzTo7HaG35OjIjQGKI2ooJCOKbSwqd/O8kUiXlZiT0HBFiqXfT9Bt2tYgBI8X2W866seNAu4l1Xg==" saltValue="19CqrFo4aFywPWBmJ/7Lq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39F8A-A50E-4D0F-986E-DF32F2FCB453}">
  <sheetPr>
    <pageSetUpPr fitToPage="1"/>
  </sheetPr>
  <dimension ref="A1:DR125"/>
  <sheetViews>
    <sheetView showGridLines="0" zoomScale="90" zoomScaleNormal="9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517</v>
      </c>
    </row>
  </sheetData>
  <sheetProtection algorithmName="SHA-512" hashValue="H/Z5JjOMJ1hlxV+4erR5fAmbF1PUIr/0M7gwia4xbGEQJfxb1tpyuwdiuPJuh+jbfqa++U3sXGcdfgCCzN+c1Q==" saltValue="1x5Tqu7q+bswfDoMuVUS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567</v>
      </c>
      <c r="G2" s="151"/>
      <c r="H2" s="152"/>
    </row>
    <row r="3" spans="1:8" x14ac:dyDescent="0.15">
      <c r="A3" s="148" t="s">
        <v>560</v>
      </c>
      <c r="B3" s="153"/>
      <c r="C3" s="154"/>
      <c r="D3" s="155">
        <v>20990</v>
      </c>
      <c r="E3" s="156"/>
      <c r="F3" s="157">
        <v>115050</v>
      </c>
      <c r="G3" s="158"/>
      <c r="H3" s="159"/>
    </row>
    <row r="4" spans="1:8" x14ac:dyDescent="0.15">
      <c r="A4" s="160"/>
      <c r="B4" s="161"/>
      <c r="C4" s="162"/>
      <c r="D4" s="163">
        <v>16329</v>
      </c>
      <c r="E4" s="164"/>
      <c r="F4" s="165">
        <v>53792</v>
      </c>
      <c r="G4" s="166"/>
      <c r="H4" s="167"/>
    </row>
    <row r="5" spans="1:8" x14ac:dyDescent="0.15">
      <c r="A5" s="148" t="s">
        <v>562</v>
      </c>
      <c r="B5" s="153"/>
      <c r="C5" s="154"/>
      <c r="D5" s="155">
        <v>35058</v>
      </c>
      <c r="E5" s="156"/>
      <c r="F5" s="157">
        <v>118252</v>
      </c>
      <c r="G5" s="158"/>
      <c r="H5" s="159"/>
    </row>
    <row r="6" spans="1:8" x14ac:dyDescent="0.15">
      <c r="A6" s="160"/>
      <c r="B6" s="161"/>
      <c r="C6" s="162"/>
      <c r="D6" s="163">
        <v>17805</v>
      </c>
      <c r="E6" s="164"/>
      <c r="F6" s="165">
        <v>49994</v>
      </c>
      <c r="G6" s="166"/>
      <c r="H6" s="167"/>
    </row>
    <row r="7" spans="1:8" x14ac:dyDescent="0.15">
      <c r="A7" s="148" t="s">
        <v>563</v>
      </c>
      <c r="B7" s="153"/>
      <c r="C7" s="154"/>
      <c r="D7" s="155">
        <v>36854</v>
      </c>
      <c r="E7" s="156"/>
      <c r="F7" s="157">
        <v>200194</v>
      </c>
      <c r="G7" s="158"/>
      <c r="H7" s="159"/>
    </row>
    <row r="8" spans="1:8" x14ac:dyDescent="0.15">
      <c r="A8" s="160"/>
      <c r="B8" s="161"/>
      <c r="C8" s="162"/>
      <c r="D8" s="163">
        <v>21780</v>
      </c>
      <c r="E8" s="164"/>
      <c r="F8" s="165">
        <v>106422</v>
      </c>
      <c r="G8" s="166"/>
      <c r="H8" s="167"/>
    </row>
    <row r="9" spans="1:8" x14ac:dyDescent="0.15">
      <c r="A9" s="148" t="s">
        <v>564</v>
      </c>
      <c r="B9" s="153"/>
      <c r="C9" s="154"/>
      <c r="D9" s="155">
        <v>68542</v>
      </c>
      <c r="E9" s="156"/>
      <c r="F9" s="157">
        <v>196914</v>
      </c>
      <c r="G9" s="158"/>
      <c r="H9" s="159"/>
    </row>
    <row r="10" spans="1:8" x14ac:dyDescent="0.15">
      <c r="A10" s="160"/>
      <c r="B10" s="161"/>
      <c r="C10" s="162"/>
      <c r="D10" s="163">
        <v>52647</v>
      </c>
      <c r="E10" s="164"/>
      <c r="F10" s="165">
        <v>98966</v>
      </c>
      <c r="G10" s="166"/>
      <c r="H10" s="167"/>
    </row>
    <row r="11" spans="1:8" x14ac:dyDescent="0.15">
      <c r="A11" s="148" t="s">
        <v>565</v>
      </c>
      <c r="B11" s="153"/>
      <c r="C11" s="154"/>
      <c r="D11" s="155">
        <v>63589</v>
      </c>
      <c r="E11" s="156"/>
      <c r="F11" s="157">
        <v>204757</v>
      </c>
      <c r="G11" s="158"/>
      <c r="H11" s="159"/>
    </row>
    <row r="12" spans="1:8" x14ac:dyDescent="0.15">
      <c r="A12" s="160"/>
      <c r="B12" s="161"/>
      <c r="C12" s="168"/>
      <c r="D12" s="163">
        <v>49993</v>
      </c>
      <c r="E12" s="164"/>
      <c r="F12" s="165">
        <v>106071</v>
      </c>
      <c r="G12" s="166"/>
      <c r="H12" s="167"/>
    </row>
    <row r="13" spans="1:8" x14ac:dyDescent="0.15">
      <c r="A13" s="148"/>
      <c r="B13" s="153"/>
      <c r="C13" s="169"/>
      <c r="D13" s="170">
        <v>45007</v>
      </c>
      <c r="E13" s="171"/>
      <c r="F13" s="172">
        <v>167033</v>
      </c>
      <c r="G13" s="173"/>
      <c r="H13" s="159"/>
    </row>
    <row r="14" spans="1:8" x14ac:dyDescent="0.15">
      <c r="A14" s="160"/>
      <c r="B14" s="161"/>
      <c r="C14" s="162"/>
      <c r="D14" s="163">
        <v>31711</v>
      </c>
      <c r="E14" s="164"/>
      <c r="F14" s="165">
        <v>83049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5.32</v>
      </c>
      <c r="C19" s="174">
        <f>ROUND(VALUE(SUBSTITUTE(実質収支比率等に係る経年分析!G$48,"▲","-")),2)</f>
        <v>3.52</v>
      </c>
      <c r="D19" s="174">
        <f>ROUND(VALUE(SUBSTITUTE(実質収支比率等に係る経年分析!H$48,"▲","-")),2)</f>
        <v>6.49</v>
      </c>
      <c r="E19" s="174">
        <f>ROUND(VALUE(SUBSTITUTE(実質収支比率等に係る経年分析!I$48,"▲","-")),2)</f>
        <v>6.03</v>
      </c>
      <c r="F19" s="174">
        <f>ROUND(VALUE(SUBSTITUTE(実質収支比率等に係る経年分析!J$48,"▲","-")),2)</f>
        <v>7.39</v>
      </c>
    </row>
    <row r="20" spans="1:11" x14ac:dyDescent="0.15">
      <c r="A20" s="174" t="s">
        <v>57</v>
      </c>
      <c r="B20" s="174">
        <f>ROUND(VALUE(SUBSTITUTE(実質収支比率等に係る経年分析!F$47,"▲","-")),2)</f>
        <v>10.32</v>
      </c>
      <c r="C20" s="174">
        <f>ROUND(VALUE(SUBSTITUTE(実質収支比率等に係る経年分析!G$47,"▲","-")),2)</f>
        <v>10.17</v>
      </c>
      <c r="D20" s="174">
        <f>ROUND(VALUE(SUBSTITUTE(実質収支比率等に係る経年分析!H$47,"▲","-")),2)</f>
        <v>10.199999999999999</v>
      </c>
      <c r="E20" s="174">
        <f>ROUND(VALUE(SUBSTITUTE(実質収支比率等に係る経年分析!I$47,"▲","-")),2)</f>
        <v>12.56</v>
      </c>
      <c r="F20" s="174">
        <f>ROUND(VALUE(SUBSTITUTE(実質収支比率等に係る経年分析!J$47,"▲","-")),2)</f>
        <v>16.100000000000001</v>
      </c>
    </row>
    <row r="21" spans="1:11" x14ac:dyDescent="0.15">
      <c r="A21" s="174" t="s">
        <v>58</v>
      </c>
      <c r="B21" s="174">
        <f>IF(ISNUMBER(VALUE(SUBSTITUTE(実質収支比率等に係る経年分析!F$49,"▲","-"))),ROUND(VALUE(SUBSTITUTE(実質収支比率等に係る経年分析!F$49,"▲","-")),2),NA())</f>
        <v>-0.51</v>
      </c>
      <c r="C21" s="174">
        <f>IF(ISNUMBER(VALUE(SUBSTITUTE(実質収支比率等に係る経年分析!G$49,"▲","-"))),ROUND(VALUE(SUBSTITUTE(実質収支比率等に係る経年分析!G$49,"▲","-")),2),NA())</f>
        <v>-1.72</v>
      </c>
      <c r="D21" s="174">
        <f>IF(ISNUMBER(VALUE(SUBSTITUTE(実質収支比率等に係る経年分析!H$49,"▲","-"))),ROUND(VALUE(SUBSTITUTE(実質収支比率等に係る経年分析!H$49,"▲","-")),2),NA())</f>
        <v>1.82</v>
      </c>
      <c r="E21" s="174">
        <f>IF(ISNUMBER(VALUE(SUBSTITUTE(実質収支比率等に係る経年分析!I$49,"▲","-"))),ROUND(VALUE(SUBSTITUTE(実質収支比率等に係る経年分析!I$49,"▲","-")),2),NA())</f>
        <v>-0.03</v>
      </c>
      <c r="F21" s="174">
        <f>IF(ISNUMBER(VALUE(SUBSTITUTE(実質収支比率等に係る経年分析!J$49,"▲","-"))),ROUND(VALUE(SUBSTITUTE(実質収支比率等に係る経年分析!J$49,"▲","-")),2),NA())</f>
        <v>1.1599999999999999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三戸町国民健康保険直診勘定三戸中央病院事業特別会計</v>
      </c>
      <c r="B29" s="175">
        <f>IF(ROUND(VALUE(SUBSTITUTE(連結実質赤字比率に係る赤字・黒字の構成分析!F$41,"▲", "-")), 2) &lt; 0, ABS(ROUND(VALUE(SUBSTITUTE(連結実質赤字比率に係る赤字・黒字の構成分析!F$41,"▲", "-")), 2)), NA())</f>
        <v>2.48</v>
      </c>
      <c r="C29" s="175" t="e">
        <f>IF(ROUND(VALUE(SUBSTITUTE(連結実質赤字比率に係る赤字・黒字の構成分析!F$41,"▲", "-")), 2) &gt;= 0, ABS(ROUND(VALUE(SUBSTITUTE(連結実質赤字比率に係る赤字・黒字の構成分析!F$41,"▲", "-")), 2)), NA())</f>
        <v>#N/A</v>
      </c>
      <c r="D29" s="175">
        <f>IF(ROUND(VALUE(SUBSTITUTE(連結実質赤字比率に係る赤字・黒字の構成分析!G$41,"▲", "-")), 2) &lt; 0, ABS(ROUND(VALUE(SUBSTITUTE(連結実質赤字比率に係る赤字・黒字の構成分析!G$41,"▲", "-")), 2)), NA())</f>
        <v>2.95</v>
      </c>
      <c r="E29" s="175" t="e">
        <f>IF(ROUND(VALUE(SUBSTITUTE(連結実質赤字比率に係る赤字・黒字の構成分析!G$41,"▲", "-")), 2) &gt;= 0, ABS(ROUND(VALUE(SUBSTITUTE(連結実質赤字比率に係る赤字・黒字の構成分析!G$41,"▲", "-")), 2)), NA())</f>
        <v>#N/A</v>
      </c>
      <c r="F29" s="175">
        <f>IF(ROUND(VALUE(SUBSTITUTE(連結実質赤字比率に係る赤字・黒字の構成分析!H$41,"▲", "-")), 2) &lt; 0, ABS(ROUND(VALUE(SUBSTITUTE(連結実質赤字比率に係る赤字・黒字の構成分析!H$41,"▲", "-")), 2)), NA())</f>
        <v>1.82</v>
      </c>
      <c r="G29" s="175" t="e">
        <f>IF(ROUND(VALUE(SUBSTITUTE(連結実質赤字比率に係る赤字・黒字の構成分析!H$41,"▲", "-")), 2) &gt;= 0, ABS(ROUND(VALUE(SUBSTITUTE(連結実質赤字比率に係る赤字・黒字の構成分析!H$41,"▲", "-")), 2)), NA())</f>
        <v>#N/A</v>
      </c>
      <c r="H29" s="175">
        <f>IF(ROUND(VALUE(SUBSTITUTE(連結実質赤字比率に係る赤字・黒字の構成分析!I$41,"▲", "-")), 2) &lt; 0, ABS(ROUND(VALUE(SUBSTITUTE(連結実質赤字比率に係る赤字・黒字の構成分析!I$41,"▲", "-")), 2)), NA())</f>
        <v>0.43</v>
      </c>
      <c r="I29" s="175" t="e">
        <f>IF(ROUND(VALUE(SUBSTITUTE(連結実質赤字比率に係る赤字・黒字の構成分析!I$41,"▲", "-")), 2) &gt;= 0, ABS(ROUND(VALUE(SUBSTITUTE(連結実質赤字比率に係る赤字・黒字の構成分析!I$41,"▲", "-")), 2)), NA())</f>
        <v>#N/A</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三戸町後期高齢者医療特別会計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三戸町立学校給食共同調理場特別会計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三戸町営簡易水道事業特別会計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15">
      <c r="A33" s="175" t="str">
        <f>IF(連結実質赤字比率に係る赤字・黒字の構成分析!C$37="",NA(),連結実質赤字比率に係る赤字・黒字の構成分析!C$37)</f>
        <v>三戸町下水道事業特別会計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0.28000000000000003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0.05</v>
      </c>
    </row>
    <row r="34" spans="1:16" x14ac:dyDescent="0.15">
      <c r="A34" s="175" t="str">
        <f>IF(連結実質赤字比率に係る赤字・黒字の構成分析!C$36="",NA(),連結実質赤字比率に係る赤字・黒字の構成分析!C$36)</f>
        <v>三戸町国民健康保険事業勘定特別会計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0.57999999999999996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0.44</v>
      </c>
    </row>
    <row r="35" spans="1:16" x14ac:dyDescent="0.15">
      <c r="A35" s="175" t="str">
        <f>IF(連結実質赤字比率に係る赤字・黒字の構成分析!C$35="",NA(),連結実質赤字比率に係る赤字・黒字の構成分析!C$35)</f>
        <v>三戸町介護保険特別会計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3.51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6.48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7.38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692</v>
      </c>
      <c r="E42" s="176"/>
      <c r="F42" s="176"/>
      <c r="G42" s="176">
        <f>'実質公債費比率（分子）の構造'!L$52</f>
        <v>738</v>
      </c>
      <c r="H42" s="176"/>
      <c r="I42" s="176"/>
      <c r="J42" s="176">
        <f>'実質公債費比率（分子）の構造'!M$52</f>
        <v>747</v>
      </c>
      <c r="K42" s="176"/>
      <c r="L42" s="176"/>
      <c r="M42" s="176">
        <f>'実質公債費比率（分子）の構造'!N$52</f>
        <v>757</v>
      </c>
      <c r="N42" s="176"/>
      <c r="O42" s="176"/>
      <c r="P42" s="176">
        <f>'実質公債費比率（分子）の構造'!O$52</f>
        <v>720</v>
      </c>
    </row>
    <row r="43" spans="1:16" x14ac:dyDescent="0.15">
      <c r="A43" s="176" t="s">
        <v>66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10</v>
      </c>
      <c r="C44" s="176"/>
      <c r="D44" s="176"/>
      <c r="E44" s="176">
        <f>'実質公債費比率（分子）の構造'!L$50</f>
        <v>10</v>
      </c>
      <c r="F44" s="176"/>
      <c r="G44" s="176"/>
      <c r="H44" s="176">
        <f>'実質公債費比率（分子）の構造'!M$50</f>
        <v>10</v>
      </c>
      <c r="I44" s="176"/>
      <c r="J44" s="176"/>
      <c r="K44" s="176">
        <f>'実質公債費比率（分子）の構造'!N$50</f>
        <v>10</v>
      </c>
      <c r="L44" s="176"/>
      <c r="M44" s="176"/>
      <c r="N44" s="176">
        <f>'実質公債費比率（分子）の構造'!O$50</f>
        <v>10</v>
      </c>
      <c r="O44" s="176"/>
      <c r="P44" s="176"/>
    </row>
    <row r="45" spans="1:16" x14ac:dyDescent="0.15">
      <c r="A45" s="176" t="s">
        <v>68</v>
      </c>
      <c r="B45" s="176">
        <f>'実質公債費比率（分子）の構造'!K$49</f>
        <v>40</v>
      </c>
      <c r="C45" s="176"/>
      <c r="D45" s="176"/>
      <c r="E45" s="176">
        <f>'実質公債費比率（分子）の構造'!L$49</f>
        <v>33</v>
      </c>
      <c r="F45" s="176"/>
      <c r="G45" s="176"/>
      <c r="H45" s="176">
        <f>'実質公債費比率（分子）の構造'!M$49</f>
        <v>24</v>
      </c>
      <c r="I45" s="176"/>
      <c r="J45" s="176"/>
      <c r="K45" s="176">
        <f>'実質公債費比率（分子）の構造'!N$49</f>
        <v>15</v>
      </c>
      <c r="L45" s="176"/>
      <c r="M45" s="176"/>
      <c r="N45" s="176">
        <f>'実質公債費比率（分子）の構造'!O$49</f>
        <v>18</v>
      </c>
      <c r="O45" s="176"/>
      <c r="P45" s="176"/>
    </row>
    <row r="46" spans="1:16" x14ac:dyDescent="0.15">
      <c r="A46" s="176" t="s">
        <v>69</v>
      </c>
      <c r="B46" s="176">
        <f>'実質公債費比率（分子）の構造'!K$48</f>
        <v>281</v>
      </c>
      <c r="C46" s="176"/>
      <c r="D46" s="176"/>
      <c r="E46" s="176">
        <f>'実質公債費比率（分子）の構造'!L$48</f>
        <v>285</v>
      </c>
      <c r="F46" s="176"/>
      <c r="G46" s="176"/>
      <c r="H46" s="176">
        <f>'実質公債費比率（分子）の構造'!M$48</f>
        <v>294</v>
      </c>
      <c r="I46" s="176"/>
      <c r="J46" s="176"/>
      <c r="K46" s="176">
        <f>'実質公債費比率（分子）の構造'!N$48</f>
        <v>300</v>
      </c>
      <c r="L46" s="176"/>
      <c r="M46" s="176"/>
      <c r="N46" s="176">
        <f>'実質公債費比率（分子）の構造'!O$48</f>
        <v>298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725</v>
      </c>
      <c r="C49" s="176"/>
      <c r="D49" s="176"/>
      <c r="E49" s="176">
        <f>'実質公債費比率（分子）の構造'!L$45</f>
        <v>796</v>
      </c>
      <c r="F49" s="176"/>
      <c r="G49" s="176"/>
      <c r="H49" s="176">
        <f>'実質公債費比率（分子）の構造'!M$45</f>
        <v>781</v>
      </c>
      <c r="I49" s="176"/>
      <c r="J49" s="176"/>
      <c r="K49" s="176">
        <f>'実質公債費比率（分子）の構造'!N$45</f>
        <v>768</v>
      </c>
      <c r="L49" s="176"/>
      <c r="M49" s="176"/>
      <c r="N49" s="176">
        <f>'実質公債費比率（分子）の構造'!O$45</f>
        <v>737</v>
      </c>
      <c r="O49" s="176"/>
      <c r="P49" s="176"/>
    </row>
    <row r="50" spans="1:16" x14ac:dyDescent="0.15">
      <c r="A50" s="176" t="s">
        <v>73</v>
      </c>
      <c r="B50" s="176" t="e">
        <f>NA()</f>
        <v>#N/A</v>
      </c>
      <c r="C50" s="176">
        <f>IF(ISNUMBER('実質公債費比率（分子）の構造'!K$53),'実質公債費比率（分子）の構造'!K$53,NA())</f>
        <v>364</v>
      </c>
      <c r="D50" s="176" t="e">
        <f>NA()</f>
        <v>#N/A</v>
      </c>
      <c r="E50" s="176" t="e">
        <f>NA()</f>
        <v>#N/A</v>
      </c>
      <c r="F50" s="176">
        <f>IF(ISNUMBER('実質公債費比率（分子）の構造'!L$53),'実質公債費比率（分子）の構造'!L$53,NA())</f>
        <v>386</v>
      </c>
      <c r="G50" s="176" t="e">
        <f>NA()</f>
        <v>#N/A</v>
      </c>
      <c r="H50" s="176" t="e">
        <f>NA()</f>
        <v>#N/A</v>
      </c>
      <c r="I50" s="176">
        <f>IF(ISNUMBER('実質公債費比率（分子）の構造'!M$53),'実質公債費比率（分子）の構造'!M$53,NA())</f>
        <v>362</v>
      </c>
      <c r="J50" s="176" t="e">
        <f>NA()</f>
        <v>#N/A</v>
      </c>
      <c r="K50" s="176" t="e">
        <f>NA()</f>
        <v>#N/A</v>
      </c>
      <c r="L50" s="176">
        <f>IF(ISNUMBER('実質公債費比率（分子）の構造'!N$53),'実質公債費比率（分子）の構造'!N$53,NA())</f>
        <v>336</v>
      </c>
      <c r="M50" s="176" t="e">
        <f>NA()</f>
        <v>#N/A</v>
      </c>
      <c r="N50" s="176" t="e">
        <f>NA()</f>
        <v>#N/A</v>
      </c>
      <c r="O50" s="176">
        <f>IF(ISNUMBER('実質公債費比率（分子）の構造'!O$53),'実質公債費比率（分子）の構造'!O$53,NA())</f>
        <v>343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7248</v>
      </c>
      <c r="E56" s="175"/>
      <c r="F56" s="175"/>
      <c r="G56" s="175">
        <f>'将来負担比率（分子）の構造'!J$52</f>
        <v>6853</v>
      </c>
      <c r="H56" s="175"/>
      <c r="I56" s="175"/>
      <c r="J56" s="175">
        <f>'将来負担比率（分子）の構造'!K$52</f>
        <v>6492</v>
      </c>
      <c r="K56" s="175"/>
      <c r="L56" s="175"/>
      <c r="M56" s="175">
        <f>'将来負担比率（分子）の構造'!L$52</f>
        <v>6444</v>
      </c>
      <c r="N56" s="175"/>
      <c r="O56" s="175"/>
      <c r="P56" s="175">
        <f>'将来負担比率（分子）の構造'!M$52</f>
        <v>6168</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1971</v>
      </c>
      <c r="E58" s="175"/>
      <c r="F58" s="175"/>
      <c r="G58" s="175">
        <f>'将来負担比率（分子）の構造'!J$50</f>
        <v>2173</v>
      </c>
      <c r="H58" s="175"/>
      <c r="I58" s="175"/>
      <c r="J58" s="175">
        <f>'将来負担比率（分子）の構造'!K$50</f>
        <v>2310</v>
      </c>
      <c r="K58" s="175"/>
      <c r="L58" s="175"/>
      <c r="M58" s="175">
        <f>'将来負担比率（分子）の構造'!L$50</f>
        <v>2985</v>
      </c>
      <c r="N58" s="175"/>
      <c r="O58" s="175"/>
      <c r="P58" s="175">
        <f>'将来負担比率（分子）の構造'!M$50</f>
        <v>3366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485</v>
      </c>
      <c r="C62" s="175"/>
      <c r="D62" s="175"/>
      <c r="E62" s="175">
        <f>'将来負担比率（分子）の構造'!J$45</f>
        <v>484</v>
      </c>
      <c r="F62" s="175"/>
      <c r="G62" s="175"/>
      <c r="H62" s="175">
        <f>'将来負担比率（分子）の構造'!K$45</f>
        <v>494</v>
      </c>
      <c r="I62" s="175"/>
      <c r="J62" s="175"/>
      <c r="K62" s="175">
        <f>'将来負担比率（分子）の構造'!L$45</f>
        <v>499</v>
      </c>
      <c r="L62" s="175"/>
      <c r="M62" s="175"/>
      <c r="N62" s="175">
        <f>'将来負担比率（分子）の構造'!M$45</f>
        <v>448</v>
      </c>
      <c r="O62" s="175"/>
      <c r="P62" s="175"/>
    </row>
    <row r="63" spans="1:16" x14ac:dyDescent="0.15">
      <c r="A63" s="175" t="s">
        <v>36</v>
      </c>
      <c r="B63" s="175">
        <f>'将来負担比率（分子）の構造'!I$44</f>
        <v>140</v>
      </c>
      <c r="C63" s="175"/>
      <c r="D63" s="175"/>
      <c r="E63" s="175">
        <f>'将来負担比率（分子）の構造'!J$44</f>
        <v>112</v>
      </c>
      <c r="F63" s="175"/>
      <c r="G63" s="175"/>
      <c r="H63" s="175">
        <f>'将来負担比率（分子）の構造'!K$44</f>
        <v>135</v>
      </c>
      <c r="I63" s="175"/>
      <c r="J63" s="175"/>
      <c r="K63" s="175">
        <f>'将来負担比率（分子）の構造'!L$44</f>
        <v>145</v>
      </c>
      <c r="L63" s="175"/>
      <c r="M63" s="175"/>
      <c r="N63" s="175">
        <f>'将来負担比率（分子）の構造'!M$44</f>
        <v>129</v>
      </c>
      <c r="O63" s="175"/>
      <c r="P63" s="175"/>
    </row>
    <row r="64" spans="1:16" x14ac:dyDescent="0.15">
      <c r="A64" s="175" t="s">
        <v>35</v>
      </c>
      <c r="B64" s="175">
        <f>'将来負担比率（分子）の構造'!I$43</f>
        <v>4081</v>
      </c>
      <c r="C64" s="175"/>
      <c r="D64" s="175"/>
      <c r="E64" s="175">
        <f>'将来負担比率（分子）の構造'!J$43</f>
        <v>3880</v>
      </c>
      <c r="F64" s="175"/>
      <c r="G64" s="175"/>
      <c r="H64" s="175">
        <f>'将来負担比率（分子）の構造'!K$43</f>
        <v>3752</v>
      </c>
      <c r="I64" s="175"/>
      <c r="J64" s="175"/>
      <c r="K64" s="175">
        <f>'将来負担比率（分子）の構造'!L$43</f>
        <v>3534</v>
      </c>
      <c r="L64" s="175"/>
      <c r="M64" s="175"/>
      <c r="N64" s="175">
        <f>'将来負担比率（分子）の構造'!M$43</f>
        <v>3311</v>
      </c>
      <c r="O64" s="175"/>
      <c r="P64" s="175"/>
    </row>
    <row r="65" spans="1:16" x14ac:dyDescent="0.15">
      <c r="A65" s="175" t="s">
        <v>34</v>
      </c>
      <c r="B65" s="175">
        <f>'将来負担比率（分子）の構造'!I$42</f>
        <v>82</v>
      </c>
      <c r="C65" s="175"/>
      <c r="D65" s="175"/>
      <c r="E65" s="175">
        <f>'将来負担比率（分子）の構造'!J$42</f>
        <v>71</v>
      </c>
      <c r="F65" s="175"/>
      <c r="G65" s="175"/>
      <c r="H65" s="175">
        <f>'将来負担比率（分子）の構造'!K$42</f>
        <v>61</v>
      </c>
      <c r="I65" s="175"/>
      <c r="J65" s="175"/>
      <c r="K65" s="175">
        <f>'将来負担比率（分子）の構造'!L$42</f>
        <v>51</v>
      </c>
      <c r="L65" s="175"/>
      <c r="M65" s="175"/>
      <c r="N65" s="175">
        <f>'将来負担比率（分子）の構造'!M$42</f>
        <v>41</v>
      </c>
      <c r="O65" s="175"/>
      <c r="P65" s="175"/>
    </row>
    <row r="66" spans="1:16" x14ac:dyDescent="0.15">
      <c r="A66" s="175" t="s">
        <v>33</v>
      </c>
      <c r="B66" s="175">
        <f>'将来負担比率（分子）の構造'!I$41</f>
        <v>6699</v>
      </c>
      <c r="C66" s="175"/>
      <c r="D66" s="175"/>
      <c r="E66" s="175">
        <f>'将来負担比率（分子）の構造'!J$41</f>
        <v>6385</v>
      </c>
      <c r="F66" s="175"/>
      <c r="G66" s="175"/>
      <c r="H66" s="175">
        <f>'将来負担比率（分子）の構造'!K$41</f>
        <v>6245</v>
      </c>
      <c r="I66" s="175"/>
      <c r="J66" s="175"/>
      <c r="K66" s="175">
        <f>'将来負担比率（分子）の構造'!L$41</f>
        <v>6084</v>
      </c>
      <c r="L66" s="175"/>
      <c r="M66" s="175"/>
      <c r="N66" s="175">
        <f>'将来負担比率（分子）の構造'!M$41</f>
        <v>5847</v>
      </c>
      <c r="O66" s="175"/>
      <c r="P66" s="175"/>
    </row>
    <row r="67" spans="1:16" x14ac:dyDescent="0.15">
      <c r="A67" s="175" t="s">
        <v>77</v>
      </c>
      <c r="B67" s="175" t="e">
        <f>NA()</f>
        <v>#N/A</v>
      </c>
      <c r="C67" s="175">
        <f>IF(ISNUMBER('将来負担比率（分子）の構造'!I$53), IF('将来負担比率（分子）の構造'!I$53 &lt; 0, 0, '将来負担比率（分子）の構造'!I$53), NA())</f>
        <v>2268</v>
      </c>
      <c r="D67" s="175" t="e">
        <f>NA()</f>
        <v>#N/A</v>
      </c>
      <c r="E67" s="175" t="e">
        <f>NA()</f>
        <v>#N/A</v>
      </c>
      <c r="F67" s="175">
        <f>IF(ISNUMBER('将来負担比率（分子）の構造'!J$53), IF('将来負担比率（分子）の構造'!J$53 &lt; 0, 0, '将来負担比率（分子）の構造'!J$53), NA())</f>
        <v>1907</v>
      </c>
      <c r="G67" s="175" t="e">
        <f>NA()</f>
        <v>#N/A</v>
      </c>
      <c r="H67" s="175" t="e">
        <f>NA()</f>
        <v>#N/A</v>
      </c>
      <c r="I67" s="175">
        <f>IF(ISNUMBER('将来負担比率（分子）の構造'!K$53), IF('将来負担比率（分子）の構造'!K$53 &lt; 0, 0, '将来負担比率（分子）の構造'!K$53), NA())</f>
        <v>1886</v>
      </c>
      <c r="J67" s="175" t="e">
        <f>NA()</f>
        <v>#N/A</v>
      </c>
      <c r="K67" s="175" t="e">
        <f>NA()</f>
        <v>#N/A</v>
      </c>
      <c r="L67" s="175">
        <f>IF(ISNUMBER('将来負担比率（分子）の構造'!L$53), IF('将来負担比率（分子）の構造'!L$53 &lt; 0, 0, '将来負担比率（分子）の構造'!L$53), NA())</f>
        <v>883</v>
      </c>
      <c r="M67" s="175" t="e">
        <f>NA()</f>
        <v>#N/A</v>
      </c>
      <c r="N67" s="175" t="e">
        <f>NA()</f>
        <v>#N/A</v>
      </c>
      <c r="O67" s="175">
        <f>IF(ISNUMBER('将来負担比率（分子）の構造'!M$53), IF('将来負担比率（分子）の構造'!M$53 &lt; 0, 0, '将来負担比率（分子）の構造'!M$53), NA())</f>
        <v>242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413</v>
      </c>
      <c r="C72" s="179">
        <f>基金残高に係る経年分析!G55</f>
        <v>545</v>
      </c>
      <c r="D72" s="179">
        <f>基金残高に係る経年分析!H55</f>
        <v>676</v>
      </c>
    </row>
    <row r="73" spans="1:16" x14ac:dyDescent="0.15">
      <c r="A73" s="178" t="s">
        <v>80</v>
      </c>
      <c r="B73" s="179">
        <f>基金残高に係る経年分析!F56</f>
        <v>743</v>
      </c>
      <c r="C73" s="179">
        <f>基金残高に係る経年分析!G56</f>
        <v>789</v>
      </c>
      <c r="D73" s="179">
        <f>基金残高に係る経年分析!H56</f>
        <v>789</v>
      </c>
    </row>
    <row r="74" spans="1:16" x14ac:dyDescent="0.15">
      <c r="A74" s="178" t="s">
        <v>81</v>
      </c>
      <c r="B74" s="179">
        <f>基金残高に係る経年分析!F57</f>
        <v>797</v>
      </c>
      <c r="C74" s="179">
        <f>基金残高に係る経年分析!G57</f>
        <v>1224</v>
      </c>
      <c r="D74" s="179">
        <f>基金残高に係る経年分析!H57</f>
        <v>1420</v>
      </c>
    </row>
  </sheetData>
  <sheetProtection algorithmName="SHA-512" hashValue="3Pk7qi+yUNWOqClc0rNI69XC6nl8IcknlzkQHfiYRkV7openJZH+2lXHzv22Hiu/0SVsEXlJX0ClZ6XzI90CXw==" saltValue="LgA5zWiYz1XNlrW6uSVM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2024-08-29T02:36:53Z</cp:lastPrinted>
  <dcterms:created xsi:type="dcterms:W3CDTF">2024-03-14T00:58:31Z</dcterms:created>
  <dcterms:modified xsi:type="dcterms:W3CDTF">2024-09-26T08:34:35Z</dcterms:modified>
  <cp:category/>
</cp:coreProperties>
</file>