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Filesv1\200_財政\1410財政状況資料集（H22～）\R5→R6（R4決算_2022財政状況資料集）\02_令和6年9月末公表（R4_2022決算_R6松井担当）\04_確認後→HP掲載＆総務省へ掲載報告\HP掲載用ファイル\"/>
    </mc:Choice>
  </mc:AlternateContent>
  <xr:revisionPtr revIDLastSave="0" documentId="13_ncr:1_{5074DBB6-EB1F-44C2-B004-28112CFD5290}" xr6:coauthVersionLast="47" xr6:coauthVersionMax="47" xr10:uidLastSave="{00000000-0000-0000-0000-000000000000}"/>
  <bookViews>
    <workbookView xWindow="20370" yWindow="-3375" windowWidth="29040" windowHeight="1584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concurrentManualCount="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G38" i="10" l="1"/>
  <c r="BG37" i="10"/>
  <c r="BG36" i="10"/>
  <c r="BG35" i="10"/>
  <c r="BG34"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AM38" i="10"/>
  <c r="U38" i="10"/>
  <c r="C38" i="10"/>
  <c r="CO37" i="10"/>
  <c r="AM37" i="10"/>
  <c r="U37" i="10"/>
  <c r="C37" i="10"/>
  <c r="CO36" i="10"/>
  <c r="AM36" i="10"/>
  <c r="C36" i="10"/>
  <c r="CO35" i="10"/>
  <c r="BW35" i="10"/>
  <c r="BW36" i="10" s="1"/>
  <c r="BW37" i="10" s="1"/>
  <c r="BW38" i="10" s="1"/>
  <c r="BW39" i="10" s="1"/>
  <c r="BW40" i="10" s="1"/>
  <c r="BW41" i="10" s="1"/>
  <c r="BW42" i="10" s="1"/>
  <c r="AM35" i="10"/>
  <c r="CO34" i="10"/>
  <c r="BW34" i="10"/>
  <c r="C34" i="10"/>
  <c r="C35"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4" i="10" l="1"/>
  <c r="U35" i="10" s="1"/>
  <c r="U36" i="10" s="1"/>
  <c r="AM34" i="10" s="1"/>
  <c r="BE34" i="10" l="1"/>
  <c r="BE35" i="10" s="1"/>
  <c r="BE36" i="10" s="1"/>
  <c r="BE37" i="10" s="1"/>
  <c r="BE38" i="10" s="1"/>
</calcChain>
</file>

<file path=xl/sharedStrings.xml><?xml version="1.0" encoding="utf-8"?>
<sst xmlns="http://schemas.openxmlformats.org/spreadsheetml/2006/main" count="1147" uniqueCount="611">
  <si>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</si>
  <si>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</si>
  <si>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</si>
  <si>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</si>
  <si>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</si>
  <si>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</si>
  <si>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</si>
  <si>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</si>
  <si>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</si>
  <si>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</si>
  <si>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</si>
  <si>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</si>
  <si>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</si>
  <si>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</si>
  <si>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</si>
  <si>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</si>
  <si>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</si>
  <si>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</si>
  <si>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</si>
  <si>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</si>
  <si>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</si>
  <si>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</si>
  <si>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</si>
  <si>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</si>
  <si>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</si>
  <si>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</si>
  <si>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</si>
  <si>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</si>
  <si>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</si>
  <si>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</si>
  <si>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</si>
  <si>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</si>
  <si>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</si>
  <si>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</si>
  <si>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</si>
  <si>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</si>
  <si>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</si>
  <si>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</si>
  <si>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</si>
  <si>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</si>
  <si>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</si>
  <si>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</si>
  <si>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</si>
  <si>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</si>
  <si>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</si>
  <si>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</si>
  <si>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</si>
  <si>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</si>
  <si>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</si>
  <si>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</si>
  <si>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</si>
  <si>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</si>
  <si>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</si>
  <si>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</si>
  <si>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</si>
  <si>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</si>
  <si>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</si>
  <si>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</si>
  <si>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</si>
  <si>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</si>
  <si>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</si>
  <si>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</si>
  <si>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</si>
  <si>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</si>
  <si>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</si>
  <si>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</si>
  <si>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</si>
  <si>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</si>
  <si>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</si>
  <si>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</si>
  <si>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</si>
  <si>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</si>
  <si>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</si>
  <si>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</si>
  <si>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</si>
  <si>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</si>
  <si>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</si>
  <si>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</si>
  <si>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</si>
  <si>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</si>
  <si>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</si>
  <si>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</si>
  <si>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</si>
  <si>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</si>
  <si>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</si>
  <si>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青森県</t>
    <phoneticPr fontId="5"/>
  </si>
  <si>
    <t>市町村類型</t>
    <phoneticPr fontId="5"/>
  </si>
  <si>
    <t>Ⅳ－０</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</si>
  <si>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</si>
  <si>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</si>
  <si>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</si>
  <si>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</si>
  <si>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</si>
  <si>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</si>
  <si>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</si>
  <si>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</si>
  <si>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</si>
  <si>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</si>
  <si>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</si>
  <si>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</si>
  <si>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五戸町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</si>
  <si>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</si>
  <si>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</si>
  <si>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</si>
  <si>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</si>
  <si>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</si>
  <si>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</si>
  <si>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</si>
  <si>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</si>
  <si>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</si>
  <si>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</si>
  <si>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</si>
  <si>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</si>
  <si>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</si>
  <si>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</si>
  <si>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</si>
  <si>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</si>
  <si>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</si>
  <si>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</si>
  <si>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</si>
  <si>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</si>
  <si>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</si>
  <si>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</si>
  <si>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</si>
  <si>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</si>
  <si>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</si>
  <si>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</si>
  <si>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</si>
  <si>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-8.0</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</si>
  <si>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</si>
  <si>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</si>
  <si>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</si>
  <si>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</si>
  <si>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</si>
  <si>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</si>
  <si>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</si>
  <si>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</si>
  <si>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</si>
  <si>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</si>
  <si>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</si>
  <si>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</si>
  <si>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</si>
  <si>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</si>
  <si>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</si>
  <si>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</si>
  <si>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</si>
  <si>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</si>
  <si>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</si>
  <si>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</si>
  <si>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</si>
  <si>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</si>
  <si>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</si>
  <si>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</si>
  <si>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</si>
  <si>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</si>
  <si>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-1.8</t>
    <phoneticPr fontId="5"/>
  </si>
  <si>
    <t>基準財政需要額</t>
    <phoneticPr fontId="25"/>
  </si>
  <si>
    <t>うち日本人(％)</t>
    <phoneticPr fontId="5"/>
  </si>
  <si>
    <t>-1.9</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</si>
  <si>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</si>
  <si>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</si>
  <si>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</si>
  <si>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</si>
  <si>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</si>
  <si>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</si>
  <si>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</si>
  <si>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</si>
  <si>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</si>
  <si>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</si>
  <si>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</si>
  <si>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</si>
  <si>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</si>
  <si>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</si>
  <si>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</si>
  <si>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</si>
  <si>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</si>
  <si>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</si>
  <si>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</si>
  <si>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</si>
  <si>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</si>
  <si>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</si>
  <si>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</si>
  <si>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</si>
  <si>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</si>
  <si>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</si>
  <si>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</si>
  <si>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</si>
  <si>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</si>
  <si>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</si>
  <si>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</si>
  <si>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</si>
  <si>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</si>
  <si>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</si>
  <si>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</si>
  <si>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</si>
  <si>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</si>
  <si>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</si>
  <si>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</si>
  <si>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</si>
  <si>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</si>
  <si>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</si>
  <si>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</si>
  <si>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</si>
  <si>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</si>
  <si>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</si>
  <si>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</si>
  <si>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</si>
  <si>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</si>
  <si>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</si>
  <si>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</si>
  <si>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</si>
  <si>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</si>
  <si>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</si>
  <si>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</si>
  <si>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</si>
  <si>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</si>
  <si>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</si>
  <si>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</si>
  <si>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</si>
  <si>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</si>
  <si>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</si>
  <si>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</si>
  <si>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青森県五戸町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</si>
  <si>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</si>
  <si>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</si>
  <si>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</si>
  <si>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</si>
  <si>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</si>
  <si>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</si>
  <si>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</si>
  <si>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</si>
  <si>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</si>
  <si>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</si>
  <si>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</si>
  <si>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</si>
  <si>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</si>
  <si>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</si>
  <si>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</si>
  <si>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</si>
  <si>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</si>
  <si>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</si>
  <si>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</si>
  <si>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</si>
  <si>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</si>
  <si>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</si>
  <si>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</si>
  <si>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</si>
  <si>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</si>
  <si>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</si>
  <si>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</si>
  <si>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</si>
  <si>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</si>
  <si>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</si>
  <si>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</si>
  <si>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</si>
  <si>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</si>
  <si>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</si>
  <si>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</si>
  <si>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</si>
  <si>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</si>
  <si>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</si>
  <si>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</si>
  <si>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</si>
  <si>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</si>
  <si>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</si>
  <si>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</si>
  <si>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</si>
  <si>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</si>
  <si>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</si>
  <si>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</si>
  <si>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</si>
  <si>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</si>
  <si>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</si>
  <si>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</si>
  <si>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</si>
  <si>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</si>
  <si>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</si>
  <si>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</si>
  <si>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</si>
  <si>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</si>
  <si>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</si>
  <si>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</si>
  <si>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</si>
  <si>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</si>
  <si>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</si>
  <si>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</si>
  <si>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</si>
  <si>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</si>
  <si>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</si>
  <si>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</si>
  <si>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</si>
  <si>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</si>
  <si>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</si>
  <si>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</si>
  <si>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</si>
  <si>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</si>
  <si>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</si>
  <si>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</si>
  <si>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</si>
  <si>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</si>
  <si>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</si>
  <si>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</si>
  <si>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</si>
  <si>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</si>
  <si>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</si>
  <si>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</si>
  <si>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</si>
  <si>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</si>
  <si>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</si>
  <si>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</si>
  <si>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</si>
  <si>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</si>
  <si>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</si>
  <si>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</si>
  <si>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</si>
  <si>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</si>
  <si>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</si>
  <si>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</si>
  <si>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</si>
  <si>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</si>
  <si>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</si>
  <si>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</si>
  <si>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</si>
  <si>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</si>
  <si>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</si>
  <si>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</si>
  <si>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</si>
  <si>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</si>
  <si>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</si>
  <si>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</si>
  <si>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</si>
  <si>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</si>
  <si>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</si>
  <si>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</si>
  <si>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</si>
  <si>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</si>
  <si>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</si>
  <si>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</si>
  <si>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</si>
  <si>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病院</t>
    <phoneticPr fontId="5"/>
  </si>
  <si>
    <t>再差引収支</t>
    <rPh sb="0" eb="1">
      <t>サイ</t>
    </rPh>
    <rPh sb="1" eb="3">
      <t>サシヒキ</t>
    </rPh>
    <rPh sb="3" eb="5">
      <t>シュウシ</t>
    </rPh>
    <phoneticPr fontId="5"/>
  </si>
  <si>
    <t>　　うち一部事務組合負担金</t>
    <phoneticPr fontId="5"/>
  </si>
  <si>
    <t>地方債</t>
  </si>
  <si>
    <t>下水道</t>
    <phoneticPr fontId="5"/>
  </si>
  <si>
    <t>加入世帯数(世帯)</t>
  </si>
  <si>
    <t>　繰出金</t>
    <phoneticPr fontId="5"/>
  </si>
  <si>
    <t>　うち減収補塡債(特例分)</t>
    <rPh sb="4" eb="5">
      <t>シュウ</t>
    </rPh>
    <rPh sb="9" eb="10">
      <t>トク</t>
    </rPh>
    <rPh sb="10" eb="11">
      <t>レイ</t>
    </rPh>
    <rPh sb="11" eb="12">
      <t>ブン</t>
    </rPh>
    <phoneticPr fontId="16"/>
  </si>
  <si>
    <t>簡易水道</t>
    <phoneticPr fontId="5"/>
  </si>
  <si>
    <t>被保険者数(人)</t>
  </si>
  <si>
    <t>　積立金</t>
    <phoneticPr fontId="5"/>
  </si>
  <si>
    <t>　うち臨時財政対策債</t>
    <phoneticPr fontId="5"/>
  </si>
  <si>
    <t>上水道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</si>
  <si>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</si>
  <si>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</si>
  <si>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</si>
  <si>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</si>
  <si>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</si>
  <si>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</si>
  <si>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</si>
  <si>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</si>
  <si>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</si>
  <si>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</si>
  <si>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</si>
  <si>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</si>
  <si>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</si>
  <si>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</si>
  <si>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</si>
  <si>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</si>
  <si>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</si>
  <si>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</si>
  <si>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</si>
  <si>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</si>
  <si>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</si>
  <si>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</si>
  <si>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青森県五戸町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</si>
  <si>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</si>
  <si>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</si>
  <si>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</si>
  <si>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</si>
  <si>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</si>
  <si>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</si>
  <si>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</si>
  <si>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</si>
  <si>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</si>
  <si>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</si>
  <si>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</si>
  <si>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</si>
  <si>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</si>
  <si>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</si>
  <si>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</si>
  <si>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</si>
  <si>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</si>
  <si>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</si>
  <si>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</si>
  <si>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</si>
  <si>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五戸町ケーブルテレビ事業特別会計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</si>
  <si>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</si>
  <si>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</si>
  <si>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</si>
  <si>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</si>
  <si>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</si>
  <si>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</si>
  <si>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</si>
  <si>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</si>
  <si>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</si>
  <si>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</si>
  <si>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</si>
  <si>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</si>
  <si>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</si>
  <si>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五戸町国民健康保険特別会計</t>
    <phoneticPr fontId="5"/>
  </si>
  <si>
    <t>五戸町介護保険特別会計</t>
    <phoneticPr fontId="5"/>
  </si>
  <si>
    <t>五戸町後期高齢者医療特別会計</t>
    <phoneticPr fontId="5"/>
  </si>
  <si>
    <t>五戸町病院事業会計</t>
    <phoneticPr fontId="5"/>
  </si>
  <si>
    <t>法適用企業</t>
    <phoneticPr fontId="5"/>
  </si>
  <si>
    <t>五戸町下水道事業特別会計</t>
    <phoneticPr fontId="5"/>
  </si>
  <si>
    <t>法非適用企業</t>
    <phoneticPr fontId="5"/>
  </si>
  <si>
    <t>五戸町農業集落排水処理施設事業特別会計</t>
    <phoneticPr fontId="5"/>
  </si>
  <si>
    <t>五戸町浄化槽事業特別会計</t>
    <phoneticPr fontId="5"/>
  </si>
  <si>
    <t>法非適用企業</t>
    <phoneticPr fontId="5"/>
  </si>
  <si>
    <t>五戸町簡易水道事業特別会計</t>
    <phoneticPr fontId="5"/>
  </si>
  <si>
    <t>五戸町住宅用地造成事業等特別会計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</si>
  <si>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</si>
  <si>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</si>
  <si>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</si>
  <si>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</si>
  <si>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他会計等
からの
繰入金</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</si>
  <si>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</si>
  <si>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</si>
  <si>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</si>
  <si>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</si>
  <si>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</si>
  <si>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</si>
  <si>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</si>
  <si>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</si>
  <si>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</si>
  <si>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</si>
  <si>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</si>
  <si>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</si>
  <si>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</si>
  <si>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</si>
  <si>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</si>
  <si>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</si>
  <si>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</si>
  <si>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</si>
  <si>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</si>
  <si>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</si>
  <si>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</si>
  <si>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</si>
  <si>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t>
    <phoneticPr fontId="5"/>
  </si>
  <si>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</si>
  <si>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</si>
  <si>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</si>
  <si>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</si>
  <si>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</si>
  <si>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</si>
  <si>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</si>
  <si>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</si>
  <si>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</si>
  <si>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</si>
  <si>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</si>
  <si>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</si>
  <si>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</si>
  <si>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</si>
  <si>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</si>
  <si>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</si>
  <si>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</si>
  <si>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</si>
  <si>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</si>
  <si>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</si>
  <si>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</si>
  <si>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</si>
  <si>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</si>
  <si>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</si>
  <si>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</si>
  <si>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</si>
  <si>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</si>
  <si>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五戸町下水道事業特別会計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</si>
  <si>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</si>
  <si>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</si>
  <si>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五戸町病院事業会計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</si>
  <si>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</si>
  <si>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</si>
  <si>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</si>
  <si>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</si>
  <si>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</si>
  <si>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</si>
  <si>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</si>
  <si>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</si>
  <si>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</si>
  <si>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</si>
  <si>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</si>
  <si>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</si>
  <si>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</si>
  <si>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</si>
  <si>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</si>
  <si>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</si>
  <si>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</si>
  <si>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</si>
  <si>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</si>
  <si>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</si>
  <si>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</si>
  <si>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</si>
  <si>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</si>
  <si>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</si>
  <si>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</si>
  <si>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</si>
  <si>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</si>
  <si>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</si>
  <si>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</si>
  <si>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</si>
  <si>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</si>
  <si>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</si>
  <si>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</si>
  <si>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</si>
  <si>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</si>
  <si>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</si>
  <si>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</si>
  <si>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</si>
  <si>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</si>
  <si>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</si>
  <si>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</si>
  <si>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</si>
  <si>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</si>
  <si>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</si>
  <si>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</si>
  <si>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</si>
  <si>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</si>
  <si>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</si>
  <si>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</si>
  <si>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</si>
  <si>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</si>
  <si>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</si>
  <si>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</si>
  <si>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</si>
  <si>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</si>
  <si>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</si>
  <si>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</si>
  <si>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</si>
  <si>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</si>
  <si>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</si>
  <si>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</si>
  <si>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</si>
  <si>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</si>
  <si>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</si>
  <si>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</si>
  <si>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</si>
  <si>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</si>
  <si>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</si>
  <si>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</si>
  <si>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</si>
  <si>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</si>
  <si>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</si>
  <si>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</si>
  <si>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</si>
  <si>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</si>
  <si>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</si>
  <si>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</si>
  <si>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</si>
  <si>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</si>
  <si>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</si>
  <si>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H30</t>
  </si>
  <si>
    <t>R01</t>
  </si>
  <si>
    <t>R02</t>
  </si>
  <si>
    <t>R03</t>
  </si>
  <si>
    <t>R04</t>
  </si>
  <si>
    <t>▲ 4.34</t>
  </si>
  <si>
    <t>▲ 0.22</t>
  </si>
  <si>
    <t>五戸町病院事業会計</t>
  </si>
  <si>
    <t>▲ 1.32</t>
  </si>
  <si>
    <t>▲ 0.12</t>
  </si>
  <si>
    <t>一般会計</t>
  </si>
  <si>
    <t>五戸町介護保険特別会計</t>
  </si>
  <si>
    <t>五戸町国民健康保険特別会計</t>
  </si>
  <si>
    <t>五戸町浄化槽事業特別会計</t>
  </si>
  <si>
    <t>五戸町後期高齢者医療特別会計</t>
  </si>
  <si>
    <t>五戸町住宅用地造成事業等特別会計</t>
  </si>
  <si>
    <t>五戸町下水道事業特別会計</t>
  </si>
  <si>
    <t>その他会計（赤字）</t>
  </si>
  <si>
    <t>その他会計（黒字）</t>
  </si>
  <si>
    <t>（百万円）</t>
    <phoneticPr fontId="5"/>
  </si>
  <si>
    <t>H30</t>
    <phoneticPr fontId="5"/>
  </si>
  <si>
    <t>R01</t>
    <phoneticPr fontId="5"/>
  </si>
  <si>
    <t>R02</t>
    <phoneticPr fontId="5"/>
  </si>
  <si>
    <t>R03</t>
    <phoneticPr fontId="5"/>
  </si>
  <si>
    <t>R04</t>
    <phoneticPr fontId="5"/>
  </si>
  <si>
    <t>地域振興基金</t>
    <rPh sb="0" eb="6">
      <t>チイキシンコウキキン</t>
    </rPh>
    <phoneticPr fontId="5"/>
  </si>
  <si>
    <t>公共施設等整備基金</t>
    <rPh sb="0" eb="4">
      <t>コウキョウシセツ</t>
    </rPh>
    <rPh sb="4" eb="5">
      <t>トウ</t>
    </rPh>
    <rPh sb="5" eb="7">
      <t>セイビ</t>
    </rPh>
    <rPh sb="7" eb="9">
      <t>キキン</t>
    </rPh>
    <phoneticPr fontId="2"/>
  </si>
  <si>
    <t>ふるさと納税寄附金基金</t>
    <rPh sb="4" eb="6">
      <t>ノウゼイ</t>
    </rPh>
    <rPh sb="6" eb="9">
      <t>キフキン</t>
    </rPh>
    <rPh sb="9" eb="11">
      <t>キキン</t>
    </rPh>
    <phoneticPr fontId="2"/>
  </si>
  <si>
    <t>過疎地域持続的発展特別事業基金</t>
    <rPh sb="0" eb="4">
      <t>カソチイキ</t>
    </rPh>
    <rPh sb="4" eb="9">
      <t>ジゾクテキハッテン</t>
    </rPh>
    <rPh sb="9" eb="11">
      <t>トクベツ</t>
    </rPh>
    <rPh sb="11" eb="15">
      <t>ジギョウキキン</t>
    </rPh>
    <phoneticPr fontId="2"/>
  </si>
  <si>
    <t>森林環境譲与税基金</t>
    <rPh sb="0" eb="4">
      <t>シンリンカンキョウ</t>
    </rPh>
    <rPh sb="4" eb="7">
      <t>ジョウヨゼイ</t>
    </rPh>
    <rPh sb="7" eb="9">
      <t>キキン</t>
    </rPh>
    <phoneticPr fontId="2"/>
  </si>
  <si>
    <t>八戸圏域水道企業団</t>
    <rPh sb="0" eb="4">
      <t>ハチノヘケンイキ</t>
    </rPh>
    <rPh sb="4" eb="6">
      <t>スイドウ</t>
    </rPh>
    <rPh sb="6" eb="9">
      <t>キギョウダン</t>
    </rPh>
    <phoneticPr fontId="2"/>
  </si>
  <si>
    <t>八戸地域広域市町村圏事務組合</t>
    <rPh sb="0" eb="2">
      <t>ハチノヘ</t>
    </rPh>
    <rPh sb="2" eb="4">
      <t>チイキ</t>
    </rPh>
    <rPh sb="4" eb="6">
      <t>コウイキ</t>
    </rPh>
    <rPh sb="6" eb="9">
      <t>シチョウソン</t>
    </rPh>
    <rPh sb="9" eb="10">
      <t>ケン</t>
    </rPh>
    <rPh sb="10" eb="12">
      <t>ジム</t>
    </rPh>
    <rPh sb="12" eb="14">
      <t>クミアイ</t>
    </rPh>
    <phoneticPr fontId="2"/>
  </si>
  <si>
    <t>十和田地域広域事務組合</t>
    <rPh sb="0" eb="5">
      <t>トワダチイキ</t>
    </rPh>
    <rPh sb="5" eb="7">
      <t>コウイキ</t>
    </rPh>
    <rPh sb="7" eb="11">
      <t>ジムクミアイ</t>
    </rPh>
    <phoneticPr fontId="2"/>
  </si>
  <si>
    <t>田子高原広域事務組合</t>
    <rPh sb="0" eb="2">
      <t>タッコ</t>
    </rPh>
    <rPh sb="2" eb="4">
      <t>コウゲン</t>
    </rPh>
    <rPh sb="4" eb="6">
      <t>コウイキ</t>
    </rPh>
    <rPh sb="6" eb="10">
      <t>ジムクミアイ</t>
    </rPh>
    <phoneticPr fontId="2"/>
  </si>
  <si>
    <t>青森県市町村総合事務組合</t>
    <rPh sb="0" eb="3">
      <t>アオモリケン</t>
    </rPh>
    <rPh sb="3" eb="6">
      <t>シチョウソン</t>
    </rPh>
    <rPh sb="6" eb="8">
      <t>ソウゴウ</t>
    </rPh>
    <rPh sb="8" eb="12">
      <t>ジムクミアイ</t>
    </rPh>
    <phoneticPr fontId="2"/>
  </si>
  <si>
    <t>青森県市町村職員退職手当組合</t>
    <rPh sb="0" eb="3">
      <t>アオモリケン</t>
    </rPh>
    <rPh sb="3" eb="6">
      <t>シチョウソン</t>
    </rPh>
    <rPh sb="6" eb="8">
      <t>ショクイン</t>
    </rPh>
    <rPh sb="8" eb="10">
      <t>タイショク</t>
    </rPh>
    <rPh sb="10" eb="12">
      <t>テアテ</t>
    </rPh>
    <rPh sb="12" eb="14">
      <t>クミアイ</t>
    </rPh>
    <phoneticPr fontId="2"/>
  </si>
  <si>
    <t>青森県交通災害共済組合</t>
    <rPh sb="0" eb="3">
      <t>アオモリケン</t>
    </rPh>
    <rPh sb="3" eb="5">
      <t>コウツウ</t>
    </rPh>
    <rPh sb="5" eb="7">
      <t>サイガイ</t>
    </rPh>
    <rPh sb="7" eb="9">
      <t>キョウサイ</t>
    </rPh>
    <rPh sb="9" eb="11">
      <t>クミアイ</t>
    </rPh>
    <phoneticPr fontId="2"/>
  </si>
  <si>
    <t>青森県後期高齢者医療広域連合（一般会計）</t>
    <rPh sb="0" eb="3">
      <t>アオモリケン</t>
    </rPh>
    <rPh sb="3" eb="8">
      <t>コウキコウレイシャ</t>
    </rPh>
    <rPh sb="8" eb="10">
      <t>イリョウ</t>
    </rPh>
    <rPh sb="10" eb="12">
      <t>コウイキ</t>
    </rPh>
    <rPh sb="12" eb="14">
      <t>レンゴウ</t>
    </rPh>
    <rPh sb="15" eb="19">
      <t>イッパンカイケイ</t>
    </rPh>
    <phoneticPr fontId="2"/>
  </si>
  <si>
    <t>青森県後期高齢者医療広域連合（特別会計）</t>
    <rPh sb="0" eb="14">
      <t>アオモリケンコウキコウレイシャイリョウコウイキレンゴウ</t>
    </rPh>
    <rPh sb="15" eb="19">
      <t>トクベツカイケイ</t>
    </rPh>
    <phoneticPr fontId="2"/>
  </si>
  <si>
    <t>五戸町スポーツ振興公社</t>
    <rPh sb="0" eb="3">
      <t>ゴノヘマチ</t>
    </rPh>
    <rPh sb="7" eb="9">
      <t>シンコウ</t>
    </rPh>
    <rPh sb="9" eb="11">
      <t>コウシャ</t>
    </rPh>
    <phoneticPr fontId="2"/>
  </si>
  <si>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</si>
  <si>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</si>
  <si>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将来負担比率は発生しておらず、有形固定資産減価償却率は類似団体とほぼ同様である。主な原因は、地方債の発行を抑制してきたことで将来負担額が減少しているためであるが、既存の公共施設においては必要な投資を行っていく必要があるため、公共施設等総合管理計画及び個別施設計画に基づき、施設の統廃合など老朽化対策に積極的に取り組んでいく。</t>
    <rPh sb="8" eb="10">
      <t>ハッセイ</t>
    </rPh>
    <rPh sb="82" eb="84">
      <t>キゾン</t>
    </rPh>
    <rPh sb="85" eb="89">
      <t>コウキョウシセツ</t>
    </rPh>
    <rPh sb="94" eb="96">
      <t>ヒツヨウ</t>
    </rPh>
    <rPh sb="97" eb="99">
      <t>トウシ</t>
    </rPh>
    <rPh sb="100" eb="101">
      <t>オコナ</t>
    </rPh>
    <rPh sb="105" eb="107">
      <t>ヒツヨウ</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</si>
  <si>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</si>
  <si>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</si>
  <si>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</si>
  <si>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</si>
  <si>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</si>
  <si>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</si>
  <si>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平成30年度から比較すると将来負担比率及び実質公債費比率は改善しているが、類似団体と比較すると実質公債費比率は依然として高い水準にある。平成23年度から平成26年度に実施した五戸小学校改築事業で合計約17億円の地方債を発行したことが考えられる。また、平成28年度から平成30年度にかけて五戸消防署建築事業があり、多額の地方債を発行したため、今後は計画的な地方債発行に努めていく。</t>
    <rPh sb="22" eb="24">
      <t>ジッシツ</t>
    </rPh>
    <rPh sb="48" eb="55">
      <t>ジッシツコウサイヒヒリツ</t>
    </rPh>
    <rPh sb="56" eb="58">
      <t>イゼン</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</si>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</sst>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7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7"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2"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3"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Font="1"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55" xfId="6" applyNumberFormat="1" applyFont="1" applyFill="1" applyBorder="1" applyAlignment="1">
      <alignment vertical="center"/>
    </xf>
    <xf numFmtId="180" fontId="17" fillId="0" borderId="58"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Fill="1" applyBorder="1" applyAlignment="1">
      <alignment vertical="center"/>
    </xf>
    <xf numFmtId="179" fontId="17" fillId="0" borderId="61" xfId="6" applyNumberFormat="1" applyFont="1" applyFill="1" applyBorder="1" applyAlignment="1">
      <alignment vertical="center"/>
    </xf>
    <xf numFmtId="180" fontId="17" fillId="0" borderId="59" xfId="6" applyNumberFormat="1" applyFont="1" applyFill="1" applyBorder="1" applyAlignment="1">
      <alignment vertical="center"/>
    </xf>
    <xf numFmtId="179" fontId="17" fillId="0" borderId="62" xfId="6" applyNumberFormat="1" applyFont="1" applyFill="1" applyBorder="1" applyAlignment="1">
      <alignment vertical="center"/>
    </xf>
    <xf numFmtId="180" fontId="17" fillId="0" borderId="63" xfId="6" applyNumberFormat="1" applyFont="1" applyFill="1" applyBorder="1" applyAlignment="1">
      <alignment vertical="center"/>
    </xf>
    <xf numFmtId="180" fontId="17" fillId="0" borderId="60" xfId="6" applyNumberFormat="1" applyFont="1" applyBorder="1" applyAlignment="1">
      <alignment vertical="center"/>
    </xf>
    <xf numFmtId="179" fontId="17" fillId="0" borderId="60"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4"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55" xfId="19" applyNumberFormat="1" applyFont="1" applyFill="1" applyBorder="1" applyAlignment="1">
      <alignment horizontal="right" vertical="center" shrinkToFit="1"/>
    </xf>
    <xf numFmtId="187" fontId="17" fillId="0" borderId="58"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Fill="1" applyBorder="1" applyAlignment="1">
      <alignment horizontal="right" vertical="center" shrinkToFit="1"/>
    </xf>
    <xf numFmtId="177" fontId="17" fillId="0" borderId="61" xfId="19" applyNumberFormat="1" applyFont="1" applyFill="1" applyBorder="1" applyAlignment="1">
      <alignment horizontal="right" vertical="center" shrinkToFit="1"/>
    </xf>
    <xf numFmtId="187" fontId="17" fillId="0" borderId="59" xfId="19" applyNumberFormat="1" applyFont="1" applyFill="1" applyBorder="1" applyAlignment="1">
      <alignment horizontal="right" vertical="center" shrinkToFit="1"/>
    </xf>
    <xf numFmtId="177" fontId="17" fillId="0" borderId="62" xfId="19" applyNumberFormat="1" applyFont="1" applyFill="1" applyBorder="1" applyAlignment="1">
      <alignment horizontal="right" vertical="center" shrinkToFit="1"/>
    </xf>
    <xf numFmtId="187" fontId="17" fillId="0" borderId="63" xfId="19" applyNumberFormat="1" applyFont="1" applyFill="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51" xfId="16" applyFont="1" applyBorder="1">
      <alignment vertical="center"/>
    </xf>
    <xf numFmtId="0" fontId="1" fillId="0" borderId="65"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6"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5"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6" xfId="16" applyNumberFormat="1" applyFont="1" applyBorder="1">
      <alignment vertical="center"/>
    </xf>
    <xf numFmtId="189" fontId="1" fillId="0" borderId="56" xfId="16" applyNumberFormat="1" applyFont="1" applyBorder="1">
      <alignment vertical="center"/>
    </xf>
    <xf numFmtId="178" fontId="1" fillId="0" borderId="40" xfId="16" applyNumberFormat="1" applyFont="1" applyBorder="1">
      <alignment vertical="center"/>
    </xf>
    <xf numFmtId="0" fontId="34" fillId="0" borderId="65"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6"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51" xfId="8" applyFont="1" applyBorder="1" applyAlignment="1">
      <alignment horizontal="center" vertical="center"/>
    </xf>
    <xf numFmtId="0" fontId="20" fillId="0" borderId="15" xfId="8" applyFont="1" applyBorder="1" applyAlignment="1">
      <alignment horizontal="center" vertical="center"/>
    </xf>
    <xf numFmtId="0" fontId="20" fillId="0" borderId="52"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0" fontId="24" fillId="0" borderId="12" xfId="8" applyFont="1" applyBorder="1">
      <alignment vertical="center"/>
    </xf>
    <xf numFmtId="0" fontId="24" fillId="0" borderId="51"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3" xfId="8" applyFont="1" applyBorder="1" applyAlignment="1">
      <alignment horizontal="center"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51"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12"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38" xfId="11" applyNumberFormat="1" applyFont="1" applyBorder="1" applyAlignment="1">
      <alignment horizontal="right" vertical="center" shrinkToFit="1"/>
    </xf>
    <xf numFmtId="178" fontId="20" fillId="0" borderId="87"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81" fontId="20" fillId="0" borderId="85" xfId="11" applyNumberFormat="1" applyFont="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38" xfId="11" applyNumberFormat="1" applyFont="1" applyBorder="1" applyAlignment="1">
      <alignment horizontal="right" vertical="center"/>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65" xfId="11" applyNumberFormat="1" applyFont="1" applyBorder="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178" fontId="20" fillId="0" borderId="84" xfId="11" applyNumberFormat="1" applyFont="1" applyBorder="1" applyAlignment="1">
      <alignment horizontal="right" vertical="center" shrinkToFit="1"/>
    </xf>
    <xf numFmtId="181" fontId="1" fillId="0" borderId="85" xfId="11" applyNumberForma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1" fillId="0" borderId="38" xfId="11" applyBorder="1" applyAlignment="1">
      <alignment horizontal="right" vertical="center" shrinkToFit="1"/>
    </xf>
    <xf numFmtId="181" fontId="20" fillId="0" borderId="41" xfId="11" applyNumberFormat="1" applyFont="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181" fontId="20" fillId="0" borderId="65" xfId="11" applyNumberFormat="1" applyFont="1" applyBorder="1" applyAlignment="1">
      <alignment horizontal="right" vertical="center" shrinkToFit="1"/>
    </xf>
    <xf numFmtId="181"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0"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178" fontId="20" fillId="0" borderId="51"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178" fontId="20" fillId="0" borderId="37" xfId="11" applyNumberFormat="1" applyFont="1" applyBorder="1" applyAlignment="1">
      <alignment horizontal="right" vertical="center" shrinkToFit="1"/>
    </xf>
    <xf numFmtId="178" fontId="20" fillId="0" borderId="56" xfId="11" applyNumberFormat="1" applyFont="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91"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178" fontId="20" fillId="0" borderId="40" xfId="11" applyNumberFormat="1" applyFont="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4"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4"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65"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6" xfId="12" applyFont="1" applyFill="1" applyBorder="1">
      <alignment vertical="center"/>
    </xf>
    <xf numFmtId="0" fontId="34" fillId="6" borderId="40" xfId="12" applyFont="1" applyFill="1" applyBorder="1">
      <alignment vertical="center"/>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51"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51" xfId="16" applyFont="1" applyBorder="1" applyAlignment="1" applyProtection="1">
      <alignment horizontal="left" vertical="top" wrapText="1"/>
      <protection locked="0"/>
    </xf>
    <xf numFmtId="0" fontId="1" fillId="0" borderId="65"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6"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0335BEA4-25D8-499F-9FF1-1BC478762ADF}"/>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98507</c:v>
                </c:pt>
                <c:pt idx="1">
                  <c:v>113347</c:v>
                </c:pt>
                <c:pt idx="2">
                  <c:v>125418</c:v>
                </c:pt>
                <c:pt idx="3">
                  <c:v>108384</c:v>
                </c:pt>
                <c:pt idx="4">
                  <c:v>80959</c:v>
                </c:pt>
              </c:numCache>
            </c:numRef>
          </c:val>
          <c:smooth val="0"/>
          <c:extLst>
            <c:ext xmlns:c16="http://schemas.microsoft.com/office/drawing/2014/chart" uri="{C3380CC4-5D6E-409C-BE32-E72D297353CC}">
              <c16:uniqueId val="{00000000-17A1-4465-8C94-3D542D811177}"/>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28888</c:v>
                </c:pt>
                <c:pt idx="1">
                  <c:v>47546</c:v>
                </c:pt>
                <c:pt idx="2">
                  <c:v>32260</c:v>
                </c:pt>
                <c:pt idx="3">
                  <c:v>38246</c:v>
                </c:pt>
                <c:pt idx="4">
                  <c:v>38510</c:v>
                </c:pt>
              </c:numCache>
            </c:numRef>
          </c:val>
          <c:smooth val="0"/>
          <c:extLst>
            <c:ext xmlns:c16="http://schemas.microsoft.com/office/drawing/2014/chart" uri="{C3380CC4-5D6E-409C-BE32-E72D297353CC}">
              <c16:uniqueId val="{00000001-17A1-4465-8C94-3D542D811177}"/>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3.67</c:v>
                </c:pt>
                <c:pt idx="1">
                  <c:v>2.67</c:v>
                </c:pt>
                <c:pt idx="2">
                  <c:v>3.61</c:v>
                </c:pt>
                <c:pt idx="3">
                  <c:v>3.35</c:v>
                </c:pt>
                <c:pt idx="4">
                  <c:v>2.74</c:v>
                </c:pt>
              </c:numCache>
            </c:numRef>
          </c:val>
          <c:extLst>
            <c:ext xmlns:c16="http://schemas.microsoft.com/office/drawing/2014/chart" uri="{C3380CC4-5D6E-409C-BE32-E72D297353CC}">
              <c16:uniqueId val="{00000000-2FC6-407A-BAAB-F9C60A187A28}"/>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35.380000000000003</c:v>
                </c:pt>
                <c:pt idx="1">
                  <c:v>32.450000000000003</c:v>
                </c:pt>
                <c:pt idx="2">
                  <c:v>32.56</c:v>
                </c:pt>
                <c:pt idx="3">
                  <c:v>39.119999999999997</c:v>
                </c:pt>
                <c:pt idx="4">
                  <c:v>44.74</c:v>
                </c:pt>
              </c:numCache>
            </c:numRef>
          </c:val>
          <c:extLst>
            <c:ext xmlns:c16="http://schemas.microsoft.com/office/drawing/2014/chart" uri="{C3380CC4-5D6E-409C-BE32-E72D297353CC}">
              <c16:uniqueId val="{00000001-2FC6-407A-BAAB-F9C60A187A28}"/>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1.28</c:v>
                </c:pt>
                <c:pt idx="1">
                  <c:v>-4.34</c:v>
                </c:pt>
                <c:pt idx="2">
                  <c:v>-0.22</c:v>
                </c:pt>
                <c:pt idx="3">
                  <c:v>6.58</c:v>
                </c:pt>
                <c:pt idx="4">
                  <c:v>2.11</c:v>
                </c:pt>
              </c:numCache>
            </c:numRef>
          </c:val>
          <c:smooth val="0"/>
          <c:extLst>
            <c:ext xmlns:c16="http://schemas.microsoft.com/office/drawing/2014/chart" uri="{C3380CC4-5D6E-409C-BE32-E72D297353CC}">
              <c16:uniqueId val="{00000002-2FC6-407A-BAAB-F9C60A187A28}"/>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#N/A</c:v>
                </c:pt>
                <c:pt idx="1">
                  <c:v>0.13</c:v>
                </c:pt>
                <c:pt idx="2">
                  <c:v>#N/A</c:v>
                </c:pt>
                <c:pt idx="3">
                  <c:v>0.06</c:v>
                </c:pt>
                <c:pt idx="4">
                  <c:v>#N/A</c:v>
                </c:pt>
                <c:pt idx="5">
                  <c:v>0.05</c:v>
                </c:pt>
                <c:pt idx="6">
                  <c:v>#N/A</c:v>
                </c:pt>
                <c:pt idx="7">
                  <c:v>0.05</c:v>
                </c:pt>
                <c:pt idx="8">
                  <c:v>#N/A</c:v>
                </c:pt>
                <c:pt idx="9">
                  <c:v>0.04</c:v>
                </c:pt>
              </c:numCache>
            </c:numRef>
          </c:val>
          <c:extLst>
            <c:ext xmlns:c16="http://schemas.microsoft.com/office/drawing/2014/chart" uri="{C3380CC4-5D6E-409C-BE32-E72D297353CC}">
              <c16:uniqueId val="{00000000-B0C2-49B2-833E-D1B13078E377}"/>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B0C2-49B2-833E-D1B13078E377}"/>
            </c:ext>
          </c:extLst>
        </c:ser>
        <c:ser>
          <c:idx val="2"/>
          <c:order val="2"/>
          <c:tx>
            <c:strRef>
              <c:f>データシート!$A$29</c:f>
              <c:strCache>
                <c:ptCount val="1"/>
                <c:pt idx="0">
                  <c:v>五戸町下水道事業特別会計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#N/A</c:v>
                </c:pt>
                <c:pt idx="1">
                  <c:v>7.0000000000000007E-2</c:v>
                </c:pt>
                <c:pt idx="2">
                  <c:v>#N/A</c:v>
                </c:pt>
                <c:pt idx="3">
                  <c:v>0.05</c:v>
                </c:pt>
                <c:pt idx="4">
                  <c:v>#N/A</c:v>
                </c:pt>
                <c:pt idx="5">
                  <c:v>0.04</c:v>
                </c:pt>
                <c:pt idx="6">
                  <c:v>#N/A</c:v>
                </c:pt>
                <c:pt idx="7">
                  <c:v>0.03</c:v>
                </c:pt>
                <c:pt idx="8">
                  <c:v>#N/A</c:v>
                </c:pt>
                <c:pt idx="9">
                  <c:v>0.03</c:v>
                </c:pt>
              </c:numCache>
            </c:numRef>
          </c:val>
          <c:extLst>
            <c:ext xmlns:c16="http://schemas.microsoft.com/office/drawing/2014/chart" uri="{C3380CC4-5D6E-409C-BE32-E72D297353CC}">
              <c16:uniqueId val="{00000002-B0C2-49B2-833E-D1B13078E377}"/>
            </c:ext>
          </c:extLst>
        </c:ser>
        <c:ser>
          <c:idx val="3"/>
          <c:order val="3"/>
          <c:tx>
            <c:strRef>
              <c:f>データシート!$A$30</c:f>
              <c:strCache>
                <c:ptCount val="1"/>
                <c:pt idx="0">
                  <c:v>五戸町住宅用地造成事業等特別会計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#N/A</c:v>
                </c:pt>
                <c:pt idx="1">
                  <c:v>0.19</c:v>
                </c:pt>
                <c:pt idx="2">
                  <c:v>#N/A</c:v>
                </c:pt>
                <c:pt idx="3">
                  <c:v>0.01</c:v>
                </c:pt>
                <c:pt idx="4">
                  <c:v>#N/A</c:v>
                </c:pt>
                <c:pt idx="5">
                  <c:v>0</c:v>
                </c:pt>
                <c:pt idx="6">
                  <c:v>#N/A</c:v>
                </c:pt>
                <c:pt idx="7">
                  <c:v>0.1</c:v>
                </c:pt>
                <c:pt idx="8">
                  <c:v>#N/A</c:v>
                </c:pt>
                <c:pt idx="9">
                  <c:v>0.08</c:v>
                </c:pt>
              </c:numCache>
            </c:numRef>
          </c:val>
          <c:extLst>
            <c:ext xmlns:c16="http://schemas.microsoft.com/office/drawing/2014/chart" uri="{C3380CC4-5D6E-409C-BE32-E72D297353CC}">
              <c16:uniqueId val="{00000003-B0C2-49B2-833E-D1B13078E377}"/>
            </c:ext>
          </c:extLst>
        </c:ser>
        <c:ser>
          <c:idx val="4"/>
          <c:order val="4"/>
          <c:tx>
            <c:strRef>
              <c:f>データシート!$A$31</c:f>
              <c:strCache>
                <c:ptCount val="1"/>
                <c:pt idx="0">
                  <c:v>五戸町後期高齢者医療特別会計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#N/A</c:v>
                </c:pt>
                <c:pt idx="1">
                  <c:v>0.04</c:v>
                </c:pt>
                <c:pt idx="2">
                  <c:v>#N/A</c:v>
                </c:pt>
                <c:pt idx="3">
                  <c:v>0.04</c:v>
                </c:pt>
                <c:pt idx="4">
                  <c:v>#N/A</c:v>
                </c:pt>
                <c:pt idx="5">
                  <c:v>0.04</c:v>
                </c:pt>
                <c:pt idx="6">
                  <c:v>#N/A</c:v>
                </c:pt>
                <c:pt idx="7">
                  <c:v>0.09</c:v>
                </c:pt>
                <c:pt idx="8">
                  <c:v>#N/A</c:v>
                </c:pt>
                <c:pt idx="9">
                  <c:v>0.12</c:v>
                </c:pt>
              </c:numCache>
            </c:numRef>
          </c:val>
          <c:extLst>
            <c:ext xmlns:c16="http://schemas.microsoft.com/office/drawing/2014/chart" uri="{C3380CC4-5D6E-409C-BE32-E72D297353CC}">
              <c16:uniqueId val="{00000004-B0C2-49B2-833E-D1B13078E377}"/>
            </c:ext>
          </c:extLst>
        </c:ser>
        <c:ser>
          <c:idx val="5"/>
          <c:order val="5"/>
          <c:tx>
            <c:strRef>
              <c:f>データシート!$A$32</c:f>
              <c:strCache>
                <c:ptCount val="1"/>
                <c:pt idx="0">
                  <c:v>五戸町浄化槽事業特別会計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0</c:v>
                </c:pt>
                <c:pt idx="1">
                  <c:v>0</c:v>
                </c:pt>
                <c:pt idx="2">
                  <c:v>0</c:v>
                </c:pt>
                <c:pt idx="3">
                  <c:v>0</c:v>
                </c:pt>
                <c:pt idx="4">
                  <c:v>0</c:v>
                </c:pt>
                <c:pt idx="5">
                  <c:v>0</c:v>
                </c:pt>
                <c:pt idx="6">
                  <c:v>#N/A</c:v>
                </c:pt>
                <c:pt idx="7">
                  <c:v>7.0000000000000007E-2</c:v>
                </c:pt>
                <c:pt idx="8">
                  <c:v>#N/A</c:v>
                </c:pt>
                <c:pt idx="9">
                  <c:v>0.18</c:v>
                </c:pt>
              </c:numCache>
            </c:numRef>
          </c:val>
          <c:extLst>
            <c:ext xmlns:c16="http://schemas.microsoft.com/office/drawing/2014/chart" uri="{C3380CC4-5D6E-409C-BE32-E72D297353CC}">
              <c16:uniqueId val="{00000005-B0C2-49B2-833E-D1B13078E377}"/>
            </c:ext>
          </c:extLst>
        </c:ser>
        <c:ser>
          <c:idx val="6"/>
          <c:order val="6"/>
          <c:tx>
            <c:strRef>
              <c:f>データシート!$A$33</c:f>
              <c:strCache>
                <c:ptCount val="1"/>
                <c:pt idx="0">
                  <c:v>五戸町国民健康保険特別会計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0.86</c:v>
                </c:pt>
                <c:pt idx="2">
                  <c:v>#N/A</c:v>
                </c:pt>
                <c:pt idx="3">
                  <c:v>0.36</c:v>
                </c:pt>
                <c:pt idx="4">
                  <c:v>#N/A</c:v>
                </c:pt>
                <c:pt idx="5">
                  <c:v>0.15</c:v>
                </c:pt>
                <c:pt idx="6">
                  <c:v>#N/A</c:v>
                </c:pt>
                <c:pt idx="7">
                  <c:v>0.43</c:v>
                </c:pt>
                <c:pt idx="8">
                  <c:v>#N/A</c:v>
                </c:pt>
                <c:pt idx="9">
                  <c:v>0.27</c:v>
                </c:pt>
              </c:numCache>
            </c:numRef>
          </c:val>
          <c:extLst>
            <c:ext xmlns:c16="http://schemas.microsoft.com/office/drawing/2014/chart" uri="{C3380CC4-5D6E-409C-BE32-E72D297353CC}">
              <c16:uniqueId val="{00000006-B0C2-49B2-833E-D1B13078E377}"/>
            </c:ext>
          </c:extLst>
        </c:ser>
        <c:ser>
          <c:idx val="7"/>
          <c:order val="7"/>
          <c:tx>
            <c:strRef>
              <c:f>データシート!$A$34</c:f>
              <c:strCache>
                <c:ptCount val="1"/>
                <c:pt idx="0">
                  <c:v>五戸町介護保険特別会計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2.88</c:v>
                </c:pt>
                <c:pt idx="2">
                  <c:v>#N/A</c:v>
                </c:pt>
                <c:pt idx="3">
                  <c:v>2.5499999999999998</c:v>
                </c:pt>
                <c:pt idx="4">
                  <c:v>#N/A</c:v>
                </c:pt>
                <c:pt idx="5">
                  <c:v>2.11</c:v>
                </c:pt>
                <c:pt idx="6">
                  <c:v>#N/A</c:v>
                </c:pt>
                <c:pt idx="7">
                  <c:v>2.12</c:v>
                </c:pt>
                <c:pt idx="8">
                  <c:v>#N/A</c:v>
                </c:pt>
                <c:pt idx="9">
                  <c:v>2.12</c:v>
                </c:pt>
              </c:numCache>
            </c:numRef>
          </c:val>
          <c:extLst>
            <c:ext xmlns:c16="http://schemas.microsoft.com/office/drawing/2014/chart" uri="{C3380CC4-5D6E-409C-BE32-E72D297353CC}">
              <c16:uniqueId val="{00000007-B0C2-49B2-833E-D1B13078E377}"/>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3.63</c:v>
                </c:pt>
                <c:pt idx="2">
                  <c:v>#N/A</c:v>
                </c:pt>
                <c:pt idx="3">
                  <c:v>2.64</c:v>
                </c:pt>
                <c:pt idx="4">
                  <c:v>#N/A</c:v>
                </c:pt>
                <c:pt idx="5">
                  <c:v>3.6</c:v>
                </c:pt>
                <c:pt idx="6">
                  <c:v>#N/A</c:v>
                </c:pt>
                <c:pt idx="7">
                  <c:v>3.33</c:v>
                </c:pt>
                <c:pt idx="8">
                  <c:v>#N/A</c:v>
                </c:pt>
                <c:pt idx="9">
                  <c:v>2.73</c:v>
                </c:pt>
              </c:numCache>
            </c:numRef>
          </c:val>
          <c:extLst>
            <c:ext xmlns:c16="http://schemas.microsoft.com/office/drawing/2014/chart" uri="{C3380CC4-5D6E-409C-BE32-E72D297353CC}">
              <c16:uniqueId val="{00000008-B0C2-49B2-833E-D1B13078E377}"/>
            </c:ext>
          </c:extLst>
        </c:ser>
        <c:ser>
          <c:idx val="9"/>
          <c:order val="9"/>
          <c:tx>
            <c:strRef>
              <c:f>データシート!$A$36</c:f>
              <c:strCache>
                <c:ptCount val="1"/>
                <c:pt idx="0">
                  <c:v>五戸町病院事業会計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1.32</c:v>
                </c:pt>
                <c:pt idx="1">
                  <c:v>#N/A</c:v>
                </c:pt>
                <c:pt idx="2">
                  <c:v>0.12</c:v>
                </c:pt>
                <c:pt idx="3">
                  <c:v>#N/A</c:v>
                </c:pt>
                <c:pt idx="4">
                  <c:v>#N/A</c:v>
                </c:pt>
                <c:pt idx="5">
                  <c:v>0</c:v>
                </c:pt>
                <c:pt idx="6">
                  <c:v>#N/A</c:v>
                </c:pt>
                <c:pt idx="7">
                  <c:v>0</c:v>
                </c:pt>
                <c:pt idx="8">
                  <c:v>#N/A</c:v>
                </c:pt>
                <c:pt idx="9">
                  <c:v>6.46</c:v>
                </c:pt>
              </c:numCache>
            </c:numRef>
          </c:val>
          <c:extLst>
            <c:ext xmlns:c16="http://schemas.microsoft.com/office/drawing/2014/chart" uri="{C3380CC4-5D6E-409C-BE32-E72D297353CC}">
              <c16:uniqueId val="{00000009-B0C2-49B2-833E-D1B13078E377}"/>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1214</c:v>
                </c:pt>
                <c:pt idx="5">
                  <c:v>1177</c:v>
                </c:pt>
                <c:pt idx="8">
                  <c:v>1153</c:v>
                </c:pt>
                <c:pt idx="11">
                  <c:v>1160</c:v>
                </c:pt>
                <c:pt idx="14">
                  <c:v>1156</c:v>
                </c:pt>
              </c:numCache>
            </c:numRef>
          </c:val>
          <c:extLst>
            <c:ext xmlns:c16="http://schemas.microsoft.com/office/drawing/2014/chart" uri="{C3380CC4-5D6E-409C-BE32-E72D297353CC}">
              <c16:uniqueId val="{00000000-28B5-46FD-9EA0-6B0FB44FB906}"/>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28B5-46FD-9EA0-6B0FB44FB906}"/>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28B5-46FD-9EA0-6B0FB44FB906}"/>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22</c:v>
                </c:pt>
                <c:pt idx="3">
                  <c:v>21</c:v>
                </c:pt>
                <c:pt idx="6">
                  <c:v>18</c:v>
                </c:pt>
                <c:pt idx="9">
                  <c:v>19</c:v>
                </c:pt>
                <c:pt idx="12">
                  <c:v>22</c:v>
                </c:pt>
              </c:numCache>
            </c:numRef>
          </c:val>
          <c:extLst>
            <c:ext xmlns:c16="http://schemas.microsoft.com/office/drawing/2014/chart" uri="{C3380CC4-5D6E-409C-BE32-E72D297353CC}">
              <c16:uniqueId val="{00000003-28B5-46FD-9EA0-6B0FB44FB906}"/>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517</c:v>
                </c:pt>
                <c:pt idx="3">
                  <c:v>548</c:v>
                </c:pt>
                <c:pt idx="6">
                  <c:v>577</c:v>
                </c:pt>
                <c:pt idx="9">
                  <c:v>604</c:v>
                </c:pt>
                <c:pt idx="12">
                  <c:v>566</c:v>
                </c:pt>
              </c:numCache>
            </c:numRef>
          </c:val>
          <c:extLst>
            <c:ext xmlns:c16="http://schemas.microsoft.com/office/drawing/2014/chart" uri="{C3380CC4-5D6E-409C-BE32-E72D297353CC}">
              <c16:uniqueId val="{00000004-28B5-46FD-9EA0-6B0FB44FB906}"/>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28B5-46FD-9EA0-6B0FB44FB906}"/>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28B5-46FD-9EA0-6B0FB44FB906}"/>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1155</c:v>
                </c:pt>
                <c:pt idx="3">
                  <c:v>1054</c:v>
                </c:pt>
                <c:pt idx="6">
                  <c:v>1026</c:v>
                </c:pt>
                <c:pt idx="9">
                  <c:v>1034</c:v>
                </c:pt>
                <c:pt idx="12">
                  <c:v>1054</c:v>
                </c:pt>
              </c:numCache>
            </c:numRef>
          </c:val>
          <c:extLst>
            <c:ext xmlns:c16="http://schemas.microsoft.com/office/drawing/2014/chart" uri="{C3380CC4-5D6E-409C-BE32-E72D297353CC}">
              <c16:uniqueId val="{00000007-28B5-46FD-9EA0-6B0FB44FB906}"/>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480</c:v>
                </c:pt>
                <c:pt idx="2">
                  <c:v>#N/A</c:v>
                </c:pt>
                <c:pt idx="3">
                  <c:v>#N/A</c:v>
                </c:pt>
                <c:pt idx="4">
                  <c:v>446</c:v>
                </c:pt>
                <c:pt idx="5">
                  <c:v>#N/A</c:v>
                </c:pt>
                <c:pt idx="6">
                  <c:v>#N/A</c:v>
                </c:pt>
                <c:pt idx="7">
                  <c:v>468</c:v>
                </c:pt>
                <c:pt idx="8">
                  <c:v>#N/A</c:v>
                </c:pt>
                <c:pt idx="9">
                  <c:v>#N/A</c:v>
                </c:pt>
                <c:pt idx="10">
                  <c:v>497</c:v>
                </c:pt>
                <c:pt idx="11">
                  <c:v>#N/A</c:v>
                </c:pt>
                <c:pt idx="12">
                  <c:v>#N/A</c:v>
                </c:pt>
                <c:pt idx="13">
                  <c:v>486</c:v>
                </c:pt>
                <c:pt idx="14">
                  <c:v>#N/A</c:v>
                </c:pt>
              </c:numCache>
            </c:numRef>
          </c:val>
          <c:smooth val="0"/>
          <c:extLst>
            <c:ext xmlns:c16="http://schemas.microsoft.com/office/drawing/2014/chart" uri="{C3380CC4-5D6E-409C-BE32-E72D297353CC}">
              <c16:uniqueId val="{00000008-28B5-46FD-9EA0-6B0FB44FB906}"/>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11440</c:v>
                </c:pt>
                <c:pt idx="5">
                  <c:v>10751</c:v>
                </c:pt>
                <c:pt idx="8">
                  <c:v>10504</c:v>
                </c:pt>
                <c:pt idx="11">
                  <c:v>9712</c:v>
                </c:pt>
                <c:pt idx="14">
                  <c:v>8954</c:v>
                </c:pt>
              </c:numCache>
            </c:numRef>
          </c:val>
          <c:extLst>
            <c:ext xmlns:c16="http://schemas.microsoft.com/office/drawing/2014/chart" uri="{C3380CC4-5D6E-409C-BE32-E72D297353CC}">
              <c16:uniqueId val="{00000000-9FA2-4BC9-A468-E6EC295BAE23}"/>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497</c:v>
                </c:pt>
                <c:pt idx="5">
                  <c:v>479</c:v>
                </c:pt>
                <c:pt idx="8">
                  <c:v>419</c:v>
                </c:pt>
                <c:pt idx="11">
                  <c:v>382</c:v>
                </c:pt>
                <c:pt idx="14">
                  <c:v>343</c:v>
                </c:pt>
              </c:numCache>
            </c:numRef>
          </c:val>
          <c:extLst>
            <c:ext xmlns:c16="http://schemas.microsoft.com/office/drawing/2014/chart" uri="{C3380CC4-5D6E-409C-BE32-E72D297353CC}">
              <c16:uniqueId val="{00000001-9FA2-4BC9-A468-E6EC295BAE23}"/>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3505</c:v>
                </c:pt>
                <c:pt idx="5">
                  <c:v>3654</c:v>
                </c:pt>
                <c:pt idx="8">
                  <c:v>3849</c:v>
                </c:pt>
                <c:pt idx="11">
                  <c:v>4646</c:v>
                </c:pt>
                <c:pt idx="14">
                  <c:v>5107</c:v>
                </c:pt>
              </c:numCache>
            </c:numRef>
          </c:val>
          <c:extLst>
            <c:ext xmlns:c16="http://schemas.microsoft.com/office/drawing/2014/chart" uri="{C3380CC4-5D6E-409C-BE32-E72D297353CC}">
              <c16:uniqueId val="{00000002-9FA2-4BC9-A468-E6EC295BAE23}"/>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9FA2-4BC9-A468-E6EC295BAE23}"/>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9FA2-4BC9-A468-E6EC295BAE23}"/>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9FA2-4BC9-A468-E6EC295BAE23}"/>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1007</c:v>
                </c:pt>
                <c:pt idx="3">
                  <c:v>939</c:v>
                </c:pt>
                <c:pt idx="6">
                  <c:v>904</c:v>
                </c:pt>
                <c:pt idx="9">
                  <c:v>852</c:v>
                </c:pt>
                <c:pt idx="12">
                  <c:v>901</c:v>
                </c:pt>
              </c:numCache>
            </c:numRef>
          </c:val>
          <c:extLst>
            <c:ext xmlns:c16="http://schemas.microsoft.com/office/drawing/2014/chart" uri="{C3380CC4-5D6E-409C-BE32-E72D297353CC}">
              <c16:uniqueId val="{00000006-9FA2-4BC9-A468-E6EC295BAE23}"/>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193</c:v>
                </c:pt>
                <c:pt idx="3">
                  <c:v>228</c:v>
                </c:pt>
                <c:pt idx="6">
                  <c:v>421</c:v>
                </c:pt>
                <c:pt idx="9">
                  <c:v>411</c:v>
                </c:pt>
                <c:pt idx="12">
                  <c:v>387</c:v>
                </c:pt>
              </c:numCache>
            </c:numRef>
          </c:val>
          <c:extLst>
            <c:ext xmlns:c16="http://schemas.microsoft.com/office/drawing/2014/chart" uri="{C3380CC4-5D6E-409C-BE32-E72D297353CC}">
              <c16:uniqueId val="{00000007-9FA2-4BC9-A468-E6EC295BAE23}"/>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4394</c:v>
                </c:pt>
                <c:pt idx="3">
                  <c:v>4067</c:v>
                </c:pt>
                <c:pt idx="6">
                  <c:v>3772</c:v>
                </c:pt>
                <c:pt idx="9">
                  <c:v>3528</c:v>
                </c:pt>
                <c:pt idx="12">
                  <c:v>3137</c:v>
                </c:pt>
              </c:numCache>
            </c:numRef>
          </c:val>
          <c:extLst>
            <c:ext xmlns:c16="http://schemas.microsoft.com/office/drawing/2014/chart" uri="{C3380CC4-5D6E-409C-BE32-E72D297353CC}">
              <c16:uniqueId val="{00000008-9FA2-4BC9-A468-E6EC295BAE23}"/>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9FA2-4BC9-A468-E6EC295BAE23}"/>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11172</c:v>
                </c:pt>
                <c:pt idx="3">
                  <c:v>10938</c:v>
                </c:pt>
                <c:pt idx="6">
                  <c:v>10633</c:v>
                </c:pt>
                <c:pt idx="9">
                  <c:v>10171</c:v>
                </c:pt>
                <c:pt idx="12">
                  <c:v>9554</c:v>
                </c:pt>
              </c:numCache>
            </c:numRef>
          </c:val>
          <c:extLst>
            <c:ext xmlns:c16="http://schemas.microsoft.com/office/drawing/2014/chart" uri="{C3380CC4-5D6E-409C-BE32-E72D297353CC}">
              <c16:uniqueId val="{0000000A-9FA2-4BC9-A468-E6EC295BAE23}"/>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1324</c:v>
                </c:pt>
                <c:pt idx="2">
                  <c:v>#N/A</c:v>
                </c:pt>
                <c:pt idx="3">
                  <c:v>#N/A</c:v>
                </c:pt>
                <c:pt idx="4">
                  <c:v>1287</c:v>
                </c:pt>
                <c:pt idx="5">
                  <c:v>#N/A</c:v>
                </c:pt>
                <c:pt idx="6">
                  <c:v>#N/A</c:v>
                </c:pt>
                <c:pt idx="7">
                  <c:v>958</c:v>
                </c:pt>
                <c:pt idx="8">
                  <c:v>#N/A</c:v>
                </c:pt>
                <c:pt idx="9">
                  <c:v>#N/A</c:v>
                </c:pt>
                <c:pt idx="10">
                  <c:v>223</c:v>
                </c:pt>
                <c:pt idx="11">
                  <c:v>#N/A</c:v>
                </c:pt>
                <c:pt idx="12">
                  <c:v>#N/A</c:v>
                </c:pt>
                <c:pt idx="13">
                  <c:v>0</c:v>
                </c:pt>
                <c:pt idx="14">
                  <c:v>#N/A</c:v>
                </c:pt>
              </c:numCache>
            </c:numRef>
          </c:val>
          <c:smooth val="0"/>
          <c:extLst>
            <c:ext xmlns:c16="http://schemas.microsoft.com/office/drawing/2014/chart" uri="{C3380CC4-5D6E-409C-BE32-E72D297353CC}">
              <c16:uniqueId val="{0000000B-9FA2-4BC9-A468-E6EC295BAE23}"/>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1991</c:v>
                </c:pt>
                <c:pt idx="1">
                  <c:v>2521</c:v>
                </c:pt>
                <c:pt idx="2">
                  <c:v>2797</c:v>
                </c:pt>
              </c:numCache>
            </c:numRef>
          </c:val>
          <c:extLst>
            <c:ext xmlns:c16="http://schemas.microsoft.com/office/drawing/2014/chart" uri="{C3380CC4-5D6E-409C-BE32-E72D297353CC}">
              <c16:uniqueId val="{00000000-F790-4CC0-840F-89A2F76F9A2F}"/>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675</c:v>
                </c:pt>
                <c:pt idx="1">
                  <c:v>675</c:v>
                </c:pt>
                <c:pt idx="2">
                  <c:v>675</c:v>
                </c:pt>
              </c:numCache>
            </c:numRef>
          </c:val>
          <c:extLst>
            <c:ext xmlns:c16="http://schemas.microsoft.com/office/drawing/2014/chart" uri="{C3380CC4-5D6E-409C-BE32-E72D297353CC}">
              <c16:uniqueId val="{00000001-F790-4CC0-840F-89A2F76F9A2F}"/>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1677</c:v>
                </c:pt>
                <c:pt idx="1">
                  <c:v>1910</c:v>
                </c:pt>
                <c:pt idx="2">
                  <c:v>2056</c:v>
                </c:pt>
              </c:numCache>
            </c:numRef>
          </c:val>
          <c:extLst>
            <c:ext xmlns:c16="http://schemas.microsoft.com/office/drawing/2014/chart" uri="{C3380CC4-5D6E-409C-BE32-E72D297353CC}">
              <c16:uniqueId val="{00000002-F790-4CC0-840F-89A2F76F9A2F}"/>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{486609C1-E781-40AA-BCA9-B291F544A013}</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0-AA66-45BE-9FDA-D87663685B17}"/>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{8C27C97E-F69E-44E7-968A-99DEBE1900F0}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AA66-45BE-9FDA-D87663685B17}"/>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{9964154D-0972-4C03-9915-85AEBD325A0B}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AA66-45BE-9FDA-D87663685B17}"/>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{190E03B2-2ABE-439A-BF3B-7F2D9096784B}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AA66-45BE-9FDA-D87663685B17}"/>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{F981742C-C12E-436E-AEED-0921F8EBBF50}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AA66-45BE-9FDA-D87663685B17}"/>
                </c:ext>
              </c:extLst>
            </c:dLbl>
            <c:dLbl>
              <c:idx val="8"/>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{CE3DFD4A-7C25-4F04-ADAF-DC070ECCD31D}</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5-AA66-45BE-9FDA-D87663685B17}"/>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{C14E4315-AB1C-4BF1-A285-AD6E34197116}</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06-AA66-45BE-9FDA-D87663685B17}"/>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{F7DC567E-39E3-4535-B463-9FDCCE200133}</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07-AA66-45BE-9FDA-D87663685B17}"/>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{3D92B9DF-4C32-4162-A39C-EF62411BE663}</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08-AA66-45BE-9FDA-D87663685B17}"/>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57.4</c:v>
                </c:pt>
                <c:pt idx="8">
                  <c:v>59.7</c:v>
                </c:pt>
                <c:pt idx="16">
                  <c:v>62</c:v>
                </c:pt>
                <c:pt idx="24">
                  <c:v>64.3</c:v>
                </c:pt>
                <c:pt idx="32">
                  <c:v>66.099999999999994</c:v>
                </c:pt>
              </c:numCache>
            </c:numRef>
          </c:xVal>
          <c:yVal>
            <c:numRef>
              <c:f>公会計指標分析・財政指標組合せ分析表!$BP$51:$DC$51</c:f>
              <c:numCache>
                <c:formatCode>#,##0.0;"▲ "#,##0.0</c:formatCode>
                <c:ptCount val="40"/>
                <c:pt idx="0">
                  <c:v>27.1</c:v>
                </c:pt>
                <c:pt idx="8">
                  <c:v>26.5</c:v>
                </c:pt>
                <c:pt idx="16">
                  <c:v>19.100000000000001</c:v>
                </c:pt>
                <c:pt idx="24">
                  <c:v>4.0999999999999996</c:v>
                </c:pt>
              </c:numCache>
            </c:numRef>
          </c:yVal>
          <c:smooth val="0"/>
          <c:extLst>
            <c:ext xmlns:c16="http://schemas.microsoft.com/office/drawing/2014/chart" uri="{C3380CC4-5D6E-409C-BE32-E72D297353CC}">
              <c16:uniqueId val="{00000009-AA66-45BE-9FDA-D87663685B17}"/>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H30</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{A1EA9A86-C7B2-488D-8BD2-4C1218A7C2D3}</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A-AA66-45BE-9FDA-D87663685B17}"/>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{1B8CD249-465C-4097-AD90-F21531B3BA24}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AA66-45BE-9FDA-D87663685B17}"/>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{5EC559B2-4B7C-461C-99DC-336785B05E4E}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AA66-45BE-9FDA-D87663685B17}"/>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{DAD3EDC5-053F-4A36-AB6B-9B6500DD0F3C}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AA66-45BE-9FDA-D87663685B17}"/>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{44ABB189-12F8-489C-AB7F-77FA718C2FBB}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AA66-45BE-9FDA-D87663685B17}"/>
                </c:ext>
              </c:extLst>
            </c:dLbl>
            <c:dLbl>
              <c:idx val="8"/>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{F2A5F24A-6DA5-4768-A018-0F95AE68C79A}</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F-AA66-45BE-9FDA-D87663685B17}"/>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{E0BC4775-6EDC-47D9-B7DD-7ABE2DCED500}</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10-AA66-45BE-9FDA-D87663685B17}"/>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{D2C16A0F-079E-45D9-A4B9-F237285A420F}</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11-AA66-45BE-9FDA-D87663685B17}"/>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{1D9833D5-0C9D-477B-A5FB-08EEB0D6FCF3}</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12-AA66-45BE-9FDA-D87663685B17}"/>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59.7</c:v>
                </c:pt>
                <c:pt idx="8">
                  <c:v>60.7</c:v>
                </c:pt>
                <c:pt idx="16">
                  <c:v>61.1</c:v>
                </c:pt>
                <c:pt idx="24">
                  <c:v>63.1</c:v>
                </c:pt>
                <c:pt idx="32">
                  <c:v>65.400000000000006</c:v>
                </c:pt>
              </c:numCache>
            </c:numRef>
          </c:xVal>
          <c:yVal>
            <c:numRef>
              <c:f>公会計指標分析・財政指標組合せ分析表!$BP$55:$DC$55</c:f>
              <c:numCache>
                <c:formatCode>#,##0.0;"▲ "#,##0.0</c:formatCode>
                <c:ptCount val="40"/>
                <c:pt idx="0">
                  <c:v>19.8</c:v>
                </c:pt>
                <c:pt idx="8">
                  <c:v>20</c:v>
                </c:pt>
                <c:pt idx="16">
                  <c:v>10.199999999999999</c:v>
                </c:pt>
                <c:pt idx="24">
                  <c:v>0</c:v>
                </c:pt>
                <c:pt idx="32">
                  <c:v>0</c:v>
                </c:pt>
              </c:numCache>
            </c:numRef>
          </c:yVal>
          <c:smooth val="0"/>
          <c:extLst>
            <c:ext xmlns:c16="http://schemas.microsoft.com/office/drawing/2014/chart" uri="{C3380CC4-5D6E-409C-BE32-E72D297353CC}">
              <c16:uniqueId val="{00000013-AA66-45BE-9FDA-D87663685B17}"/>
            </c:ext>
          </c:extLst>
        </c:ser>
        <c:dLbls>
          <c:showLegendKey val="0"/>
          <c:showVal val="1"/>
          <c:showCatName val="0"/>
          <c:showSerName val="0"/>
          <c:showPercent val="0"/>
          <c:showBubbleSize val="0"/>
        </c:dLbls>
        <c:axId val="46179840"/>
        <c:axId val="46181760"/>
      </c:scatterChart>
      <c:valAx>
        <c:axId val="46179840"/>
        <c:scaling>
          <c:orientation val="maxMin"/>
          <c:max val="66"/>
          <c:min val="56"/>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4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1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{651D2A5A-B81C-4E2C-AE50-3CB18587155A}</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0-FC3A-4B83-96AD-B2959D962C4A}"/>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{961790C2-2A5E-4DFF-B2E0-457CBC50B2B3}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FC3A-4B83-96AD-B2959D962C4A}"/>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{1AB3A7AA-21EF-4F36-9ED0-013A8CF564C3}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FC3A-4B83-96AD-B2959D962C4A}"/>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{61833647-DC33-4972-AC39-92B2715FFE10}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FC3A-4B83-96AD-B2959D962C4A}"/>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{431AAE4C-C80A-4CA8-BD99-5F096E437555}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FC3A-4B83-96AD-B2959D962C4A}"/>
                </c:ext>
              </c:extLst>
            </c:dLbl>
            <c:dLbl>
              <c:idx val="8"/>
              <c:tx>
                <c:strRef>
                  <c:f>公会計指標分析・財政指標組合せ分析表!$BX$72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{49468A40-C148-4174-B9A9-9AE1B60EF552}</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5-FC3A-4B83-96AD-B2959D962C4A}"/>
                </c:ext>
              </c:extLst>
            </c:dLbl>
            <c:dLbl>
              <c:idx val="16"/>
              <c:tx>
                <c:strRef>
                  <c:f>公会計指標分析・財政指標組合せ分析表!$CF$72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{DDB2CB42-B1BC-43DC-A100-BD8A813C2B99}</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06-FC3A-4B83-96AD-B2959D962C4A}"/>
                </c:ext>
              </c:extLst>
            </c:dLbl>
            <c:dLbl>
              <c:idx val="24"/>
              <c:tx>
                <c:strRef>
                  <c:f>公会計指標分析・財政指標組合せ分析表!$CN$72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{D4CD4A50-6338-4DBE-A2A0-74775747A42D}</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07-FC3A-4B83-96AD-B2959D962C4A}"/>
                </c:ext>
              </c:extLst>
            </c:dLbl>
            <c:dLbl>
              <c:idx val="32"/>
              <c:tx>
                <c:strRef>
                  <c:f>公会計指標分析・財政指標組合せ分析表!$CV$72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{1F1079B9-BAE5-4BC2-88E4-914580237131}</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08-FC3A-4B83-96AD-B2959D962C4A}"/>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10</c:v>
                </c:pt>
                <c:pt idx="8">
                  <c:v>9.6999999999999993</c:v>
                </c:pt>
                <c:pt idx="16">
                  <c:v>9.4</c:v>
                </c:pt>
                <c:pt idx="24">
                  <c:v>9.1999999999999993</c:v>
                </c:pt>
                <c:pt idx="32">
                  <c:v>9.3000000000000007</c:v>
                </c:pt>
              </c:numCache>
            </c:numRef>
          </c:xVal>
          <c:yVal>
            <c:numRef>
              <c:f>公会計指標分析・財政指標組合せ分析表!$BP$73:$DC$73</c:f>
              <c:numCache>
                <c:formatCode>#,##0.0;"▲ "#,##0.0</c:formatCode>
                <c:ptCount val="40"/>
                <c:pt idx="0">
                  <c:v>27.1</c:v>
                </c:pt>
                <c:pt idx="8">
                  <c:v>26.5</c:v>
                </c:pt>
                <c:pt idx="16">
                  <c:v>19.100000000000001</c:v>
                </c:pt>
                <c:pt idx="24">
                  <c:v>4.0999999999999996</c:v>
                </c:pt>
              </c:numCache>
            </c:numRef>
          </c:yVal>
          <c:smooth val="0"/>
          <c:extLst>
            <c:ext xmlns:c16="http://schemas.microsoft.com/office/drawing/2014/chart" uri="{C3380CC4-5D6E-409C-BE32-E72D297353CC}">
              <c16:uniqueId val="{00000009-FC3A-4B83-96AD-B2959D962C4A}"/>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2.8766015700383205E-2"/>
                  <c:y val="-6.2416647087793951E-2"/>
                </c:manualLayout>
              </c:layout>
              <c:tx>
                <c:strRef>
                  <c:f>公会計指標分析・財政指標組合せ分析表!$BP$72</c:f>
                  <c:strCache>
                    <c:ptCount val="1"/>
                    <c:pt idx="0">
                      <c:v>H30</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{4FCBF5A6-EC5F-4F5F-9AF8-1881BA47726D}</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A-FC3A-4B83-96AD-B2959D962C4A}"/>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{FCE76425-A790-43B9-B1B8-C70A239A4525}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FC3A-4B83-96AD-B2959D962C4A}"/>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{459EE90D-1C8C-4FA5-B724-13DED1805B4C}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FC3A-4B83-96AD-B2959D962C4A}"/>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{0AC6E159-CC71-4236-B579-9D43E4761760}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FC3A-4B83-96AD-B2959D962C4A}"/>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{8C81BC19-89C0-46C7-A384-09325FF78AC2}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FC3A-4B83-96AD-B2959D962C4A}"/>
                </c:ext>
              </c:extLst>
            </c:dLbl>
            <c:dLbl>
              <c:idx val="8"/>
              <c:layout>
                <c:manualLayout>
                  <c:x val="-3.4502318643803077E-2"/>
                  <c:y val="-6.2416647087793951E-2"/>
                </c:manualLayout>
              </c:layout>
              <c:tx>
                <c:strRef>
                  <c:f>公会計指標分析・財政指標組合せ分析表!$BX$72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{77B30BAE-1F60-4871-9EFD-FEA50768846F}</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F-FC3A-4B83-96AD-B2959D962C4A}"/>
                </c:ext>
              </c:extLst>
            </c:dLbl>
            <c:dLbl>
              <c:idx val="16"/>
              <c:tx>
                <c:strRef>
                  <c:f>公会計指標分析・財政指標組合せ分析表!$CF$72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{5CED52D0-0D55-4B8F-B92A-3F983E9507FB}</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10-FC3A-4B83-96AD-B2959D962C4A}"/>
                </c:ext>
              </c:extLst>
            </c:dLbl>
            <c:dLbl>
              <c:idx val="24"/>
              <c:layout>
                <c:manualLayout>
                  <c:x val="-2.8829840147400865E-2"/>
                  <c:y val="-4.3495921315535875E-2"/>
                </c:manualLayout>
              </c:layout>
              <c:tx>
                <c:strRef>
                  <c:f>公会計指標分析・財政指標組合せ分析表!$CN$72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{97EF65C8-EA2A-4B07-B57C-1C9EFDAF1948}</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11-FC3A-4B83-96AD-B2959D962C4A}"/>
                </c:ext>
              </c:extLst>
            </c:dLbl>
            <c:dLbl>
              <c:idx val="32"/>
              <c:layout>
                <c:manualLayout>
                  <c:x val="-3.4310845302750435E-2"/>
                  <c:y val="-8.1337372860052048E-2"/>
                </c:manualLayout>
              </c:layout>
              <c:tx>
                <c:strRef>
                  <c:f>公会計指標分析・財政指標組合せ分析表!$CV$72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{C9046F23-FD0D-43D9-9249-7CB577AC186F}</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12-FC3A-4B83-96AD-B2959D962C4A}"/>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8.8000000000000007</c:v>
                </c:pt>
                <c:pt idx="8">
                  <c:v>8.9</c:v>
                </c:pt>
                <c:pt idx="16">
                  <c:v>8.6999999999999993</c:v>
                </c:pt>
                <c:pt idx="24">
                  <c:v>8</c:v>
                </c:pt>
                <c:pt idx="32">
                  <c:v>8.1</c:v>
                </c:pt>
              </c:numCache>
            </c:numRef>
          </c:xVal>
          <c:yVal>
            <c:numRef>
              <c:f>公会計指標分析・財政指標組合せ分析表!$BP$77:$DC$77</c:f>
              <c:numCache>
                <c:formatCode>#,##0.0;"▲ "#,##0.0</c:formatCode>
                <c:ptCount val="40"/>
                <c:pt idx="0">
                  <c:v>19.8</c:v>
                </c:pt>
                <c:pt idx="8">
                  <c:v>20</c:v>
                </c:pt>
                <c:pt idx="16">
                  <c:v>10.199999999999999</c:v>
                </c:pt>
                <c:pt idx="24">
                  <c:v>0</c:v>
                </c:pt>
                <c:pt idx="32">
                  <c:v>0</c:v>
                </c:pt>
              </c:numCache>
            </c:numRef>
          </c:yVal>
          <c:smooth val="0"/>
          <c:extLst>
            <c:ext xmlns:c16="http://schemas.microsoft.com/office/drawing/2014/chart" uri="{C3380CC4-5D6E-409C-BE32-E72D297353CC}">
              <c16:uniqueId val="{00000013-FC3A-4B83-96AD-B2959D962C4A}"/>
            </c:ext>
          </c:extLst>
        </c:ser>
        <c:dLbls>
          <c:showLegendKey val="0"/>
          <c:showVal val="1"/>
          <c:showCatName val="0"/>
          <c:showSerName val="0"/>
          <c:showPercent val="0"/>
          <c:showBubbleSize val="0"/>
        </c:dLbls>
        <c:axId val="84219776"/>
        <c:axId val="84234240"/>
      </c:scatterChart>
      <c:valAx>
        <c:axId val="84219776"/>
        <c:scaling>
          <c:orientation val="maxMin"/>
          <c:max val="11"/>
          <c:min val="7"/>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4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1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青森県五戸町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16,088
16,010
177.67
10,045,701
9,868,678
171,211
6,252,133
9,553,817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昨年度と比較して税収はほぼ横ばいとなっており、財政力指数は類似団体内平均値を下回っている。</a:t>
          </a:r>
        </a:p>
        <a:p>
          <a:r>
            <a:rPr kumimoji="1" lang="ja-JP" altLang="en-US" sz="1300">
              <a:latin typeface="ＭＳ Ｐゴシック" panose="020B0600070205080204" pitchFamily="50" charset="-128"/>
              <a:ea typeface="ＭＳ Ｐゴシック" panose="020B0600070205080204" pitchFamily="50" charset="-128"/>
            </a:rPr>
            <a:t>　人口減少のなか、行財政改革に取り組み、町の運営を維持してきたが、税収を上げる取組み、魅力・活力のあるまちづくりを展開し、行政の効率化に努めることにより財政の健全化を図る。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44</xdr:row>
      <xdr:rowOff>165100</xdr:rowOff>
    </xdr:from>
    <xdr:to>
      <xdr:col>27</xdr:col>
      <xdr:colOff>184150</xdr:colOff>
      <xdr:row>44</xdr:row>
      <xdr:rowOff>165100</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25400</xdr:rowOff>
    </xdr:from>
    <xdr:to>
      <xdr:col>27</xdr:col>
      <xdr:colOff>184150</xdr:colOff>
      <xdr:row>42</xdr:row>
      <xdr:rowOff>25400</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57150</xdr:rowOff>
    </xdr:from>
    <xdr:to>
      <xdr:col>27</xdr:col>
      <xdr:colOff>184150</xdr:colOff>
      <xdr:row>39</xdr:row>
      <xdr:rowOff>57150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88900</xdr:rowOff>
    </xdr:from>
    <xdr:to>
      <xdr:col>27</xdr:col>
      <xdr:colOff>184150</xdr:colOff>
      <xdr:row>36</xdr:row>
      <xdr:rowOff>88900</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1" name="財政力グラフ枠">
          <a:extLst>
            <a:ext uri="{FF2B5EF4-FFF2-40B4-BE49-F238E27FC236}">
              <a16:creationId xmlns:a16="http://schemas.microsoft.com/office/drawing/2014/main" id="{00000000-0008-0000-0300-00003D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137160</xdr:rowOff>
    </xdr:from>
    <xdr:to>
      <xdr:col>23</xdr:col>
      <xdr:colOff>133350</xdr:colOff>
      <xdr:row>44</xdr:row>
      <xdr:rowOff>68580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flipV="1">
          <a:off x="4953000" y="6309360"/>
          <a:ext cx="0" cy="130302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40657</xdr:rowOff>
    </xdr:from>
    <xdr:ext cx="762000" cy="259045"/>
    <xdr:sp macro="" textlink="">
      <xdr:nvSpPr>
        <xdr:cNvPr id="63" name="財政力最小値テキスト">
          <a:extLst>
            <a:ext uri="{FF2B5EF4-FFF2-40B4-BE49-F238E27FC236}">
              <a16:creationId xmlns:a16="http://schemas.microsoft.com/office/drawing/2014/main" id="{00000000-0008-0000-0300-00003F000000}"/>
            </a:ext>
          </a:extLst>
        </xdr:cNvPr>
        <xdr:cNvSpPr txBox="1"/>
      </xdr:nvSpPr>
      <xdr:spPr>
        <a:xfrm>
          <a:off x="5041900" y="7584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68580</xdr:rowOff>
    </xdr:from>
    <xdr:to>
      <xdr:col>24</xdr:col>
      <xdr:colOff>12700</xdr:colOff>
      <xdr:row>44</xdr:row>
      <xdr:rowOff>68580</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a:off x="4864100" y="7612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52087</xdr:rowOff>
    </xdr:from>
    <xdr:ext cx="762000" cy="259045"/>
    <xdr:sp macro="" textlink="">
      <xdr:nvSpPr>
        <xdr:cNvPr id="65" name="財政力最大値テキスト">
          <a:extLst>
            <a:ext uri="{FF2B5EF4-FFF2-40B4-BE49-F238E27FC236}">
              <a16:creationId xmlns:a16="http://schemas.microsoft.com/office/drawing/2014/main" id="{00000000-0008-0000-0300-000041000000}"/>
            </a:ext>
          </a:extLst>
        </xdr:cNvPr>
        <xdr:cNvSpPr txBox="1"/>
      </xdr:nvSpPr>
      <xdr:spPr>
        <a:xfrm>
          <a:off x="5041900" y="6052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137160</xdr:rowOff>
    </xdr:from>
    <xdr:to>
      <xdr:col>24</xdr:col>
      <xdr:colOff>12700</xdr:colOff>
      <xdr:row>36</xdr:row>
      <xdr:rowOff>137160</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6309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121920</xdr:rowOff>
    </xdr:from>
    <xdr:to>
      <xdr:col>23</xdr:col>
      <xdr:colOff>133350</xdr:colOff>
      <xdr:row>42</xdr:row>
      <xdr:rowOff>121920</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114800" y="732282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66057</xdr:rowOff>
    </xdr:from>
    <xdr:ext cx="762000" cy="259045"/>
    <xdr:sp macro="" textlink="">
      <xdr:nvSpPr>
        <xdr:cNvPr id="68" name="財政力平均値テキスト">
          <a:extLst>
            <a:ext uri="{FF2B5EF4-FFF2-40B4-BE49-F238E27FC236}">
              <a16:creationId xmlns:a16="http://schemas.microsoft.com/office/drawing/2014/main" id="{00000000-0008-0000-0300-000044000000}"/>
            </a:ext>
          </a:extLst>
        </xdr:cNvPr>
        <xdr:cNvSpPr txBox="1"/>
      </xdr:nvSpPr>
      <xdr:spPr>
        <a:xfrm>
          <a:off x="5041900" y="6924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49530</xdr:rowOff>
    </xdr:from>
    <xdr:to>
      <xdr:col>23</xdr:col>
      <xdr:colOff>184150</xdr:colOff>
      <xdr:row>41</xdr:row>
      <xdr:rowOff>151130</xdr:rowOff>
    </xdr:to>
    <xdr:sp macro="" textlink="">
      <xdr:nvSpPr>
        <xdr:cNvPr id="69" name="フローチャート: 判断 68">
          <a:extLst>
            <a:ext uri="{FF2B5EF4-FFF2-40B4-BE49-F238E27FC236}">
              <a16:creationId xmlns:a16="http://schemas.microsoft.com/office/drawing/2014/main" id="{00000000-0008-0000-0300-000045000000}"/>
            </a:ext>
          </a:extLst>
        </xdr:cNvPr>
        <xdr:cNvSpPr/>
      </xdr:nvSpPr>
      <xdr:spPr>
        <a:xfrm>
          <a:off x="49022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73660</xdr:rowOff>
    </xdr:from>
    <xdr:to>
      <xdr:col>19</xdr:col>
      <xdr:colOff>133350</xdr:colOff>
      <xdr:row>42</xdr:row>
      <xdr:rowOff>121920</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3225800" y="727456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49530</xdr:rowOff>
    </xdr:from>
    <xdr:to>
      <xdr:col>19</xdr:col>
      <xdr:colOff>184150</xdr:colOff>
      <xdr:row>41</xdr:row>
      <xdr:rowOff>151130</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064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161307</xdr:rowOff>
    </xdr:from>
    <xdr:ext cx="736600" cy="259045"/>
    <xdr:sp macro="" textlink="">
      <xdr:nvSpPr>
        <xdr:cNvPr id="72" name="テキスト ボックス 71">
          <a:extLst>
            <a:ext uri="{FF2B5EF4-FFF2-40B4-BE49-F238E27FC236}">
              <a16:creationId xmlns:a16="http://schemas.microsoft.com/office/drawing/2014/main" id="{00000000-0008-0000-0300-000048000000}"/>
            </a:ext>
          </a:extLst>
        </xdr:cNvPr>
        <xdr:cNvSpPr txBox="1"/>
      </xdr:nvSpPr>
      <xdr:spPr>
        <a:xfrm>
          <a:off x="3733800" y="6847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73660</xdr:rowOff>
    </xdr:from>
    <xdr:to>
      <xdr:col>15</xdr:col>
      <xdr:colOff>82550</xdr:colOff>
      <xdr:row>42</xdr:row>
      <xdr:rowOff>73660</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a:off x="2336800" y="72745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40</xdr:row>
      <xdr:rowOff>124460</xdr:rowOff>
    </xdr:from>
    <xdr:to>
      <xdr:col>15</xdr:col>
      <xdr:colOff>133350</xdr:colOff>
      <xdr:row>41</xdr:row>
      <xdr:rowOff>54610</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3175000" y="698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64787</xdr:rowOff>
    </xdr:from>
    <xdr:ext cx="7620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2844800" y="675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73660</xdr:rowOff>
    </xdr:from>
    <xdr:to>
      <xdr:col>11</xdr:col>
      <xdr:colOff>31750</xdr:colOff>
      <xdr:row>42</xdr:row>
      <xdr:rowOff>121920</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flipV="1">
          <a:off x="1447800" y="727456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40</xdr:row>
      <xdr:rowOff>27940</xdr:rowOff>
    </xdr:from>
    <xdr:to>
      <xdr:col>11</xdr:col>
      <xdr:colOff>82550</xdr:colOff>
      <xdr:row>40</xdr:row>
      <xdr:rowOff>129540</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2286000" y="688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139717</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1955800" y="665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27940</xdr:rowOff>
    </xdr:from>
    <xdr:to>
      <xdr:col>7</xdr:col>
      <xdr:colOff>31750</xdr:colOff>
      <xdr:row>40</xdr:row>
      <xdr:rowOff>129540</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1397000" y="688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139717</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066800" y="665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71120</xdr:rowOff>
    </xdr:from>
    <xdr:to>
      <xdr:col>23</xdr:col>
      <xdr:colOff>184150</xdr:colOff>
      <xdr:row>43</xdr:row>
      <xdr:rowOff>1270</xdr:rowOff>
    </xdr:to>
    <xdr:sp macro="" textlink="">
      <xdr:nvSpPr>
        <xdr:cNvPr id="86" name="楕円 85">
          <a:extLst>
            <a:ext uri="{FF2B5EF4-FFF2-40B4-BE49-F238E27FC236}">
              <a16:creationId xmlns:a16="http://schemas.microsoft.com/office/drawing/2014/main" id="{00000000-0008-0000-0300-000056000000}"/>
            </a:ext>
          </a:extLst>
        </xdr:cNvPr>
        <xdr:cNvSpPr/>
      </xdr:nvSpPr>
      <xdr:spPr>
        <a:xfrm>
          <a:off x="4902200" y="727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43197</xdr:rowOff>
    </xdr:from>
    <xdr:ext cx="762000" cy="259045"/>
    <xdr:sp macro="" textlink="">
      <xdr:nvSpPr>
        <xdr:cNvPr id="87" name="財政力該当値テキスト">
          <a:extLst>
            <a:ext uri="{FF2B5EF4-FFF2-40B4-BE49-F238E27FC236}">
              <a16:creationId xmlns:a16="http://schemas.microsoft.com/office/drawing/2014/main" id="{00000000-0008-0000-0300-000057000000}"/>
            </a:ext>
          </a:extLst>
        </xdr:cNvPr>
        <xdr:cNvSpPr txBox="1"/>
      </xdr:nvSpPr>
      <xdr:spPr>
        <a:xfrm>
          <a:off x="5041900" y="7244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71120</xdr:rowOff>
    </xdr:from>
    <xdr:to>
      <xdr:col>19</xdr:col>
      <xdr:colOff>184150</xdr:colOff>
      <xdr:row>43</xdr:row>
      <xdr:rowOff>1270</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064000" y="727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157497</xdr:rowOff>
    </xdr:from>
    <xdr:ext cx="7366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3733800" y="7358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22860</xdr:rowOff>
    </xdr:from>
    <xdr:to>
      <xdr:col>15</xdr:col>
      <xdr:colOff>133350</xdr:colOff>
      <xdr:row>42</xdr:row>
      <xdr:rowOff>124460</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3175000" y="722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109237</xdr:rowOff>
    </xdr:from>
    <xdr:ext cx="7620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2844800" y="731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22860</xdr:rowOff>
    </xdr:from>
    <xdr:to>
      <xdr:col>11</xdr:col>
      <xdr:colOff>82550</xdr:colOff>
      <xdr:row>42</xdr:row>
      <xdr:rowOff>124460</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2286000" y="722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109237</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1955800" y="731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71120</xdr:rowOff>
    </xdr:from>
    <xdr:to>
      <xdr:col>7</xdr:col>
      <xdr:colOff>31750</xdr:colOff>
      <xdr:row>43</xdr:row>
      <xdr:rowOff>1270</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1397000" y="727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157497</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066800" y="7358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6" name="正方形/長方形 95">
          <a:extLst>
            <a:ext uri="{FF2B5EF4-FFF2-40B4-BE49-F238E27FC236}">
              <a16:creationId xmlns:a16="http://schemas.microsoft.com/office/drawing/2014/main" id="{00000000-0008-0000-0300-000060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[85.4%]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8" name="テキスト ボックス 107">
          <a:extLst>
            <a:ext uri="{FF2B5EF4-FFF2-40B4-BE49-F238E27FC236}">
              <a16:creationId xmlns:a16="http://schemas.microsoft.com/office/drawing/2014/main" id="{00000000-0008-0000-0300-00006C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新規職員採用の抑制により人件費を抑えてきたことで、類似団体内平均値</a:t>
          </a:r>
        </a:p>
        <a:p>
          <a:r>
            <a:rPr kumimoji="1" lang="ja-JP" altLang="en-US" sz="1300">
              <a:latin typeface="ＭＳ Ｐゴシック" panose="020B0600070205080204" pitchFamily="50" charset="-128"/>
              <a:ea typeface="ＭＳ Ｐゴシック" panose="020B0600070205080204" pitchFamily="50" charset="-128"/>
            </a:rPr>
            <a:t>を</a:t>
          </a:r>
          <a:r>
            <a:rPr kumimoji="1" lang="en-US" altLang="ja-JP" sz="1300">
              <a:latin typeface="ＭＳ Ｐゴシック" panose="020B0600070205080204" pitchFamily="50" charset="-128"/>
              <a:ea typeface="ＭＳ Ｐゴシック" panose="020B0600070205080204" pitchFamily="50" charset="-128"/>
            </a:rPr>
            <a:t>3.4</a:t>
          </a:r>
          <a:r>
            <a:rPr kumimoji="1" lang="ja-JP" altLang="en-US" sz="1300">
              <a:latin typeface="ＭＳ Ｐゴシック" panose="020B0600070205080204" pitchFamily="50" charset="-128"/>
              <a:ea typeface="ＭＳ Ｐゴシック" panose="020B0600070205080204" pitchFamily="50" charset="-128"/>
            </a:rPr>
            <a:t>ポイント下回っている。</a:t>
          </a:r>
        </a:p>
        <a:p>
          <a:r>
            <a:rPr kumimoji="1" lang="ja-JP" altLang="en-US" sz="1300">
              <a:latin typeface="ＭＳ Ｐゴシック" panose="020B0600070205080204" pitchFamily="50" charset="-128"/>
              <a:ea typeface="ＭＳ Ｐゴシック" panose="020B0600070205080204" pitchFamily="50" charset="-128"/>
            </a:rPr>
            <a:t>　しかし、システム導入後のシステム関連維持経費の増加により、物件費の比率が年々上昇しているため、事業に係る委託料等経費の見直しを図り、経常経費の削減に努める。</a:t>
          </a:r>
        </a:p>
      </xdr:txBody>
    </xdr:sp>
    <xdr:clientData/>
  </xdr:twoCellAnchor>
  <xdr:oneCellAnchor>
    <xdr:from>
      <xdr:col>3</xdr:col>
      <xdr:colOff>95250</xdr:colOff>
      <xdr:row>54</xdr:row>
      <xdr:rowOff>139700</xdr:rowOff>
    </xdr:from>
    <xdr:ext cx="298543" cy="225703"/>
    <xdr:sp macro="" textlink="">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0" name="直線コネクタ 109">
          <a:extLst>
            <a:ext uri="{FF2B5EF4-FFF2-40B4-BE49-F238E27FC236}">
              <a16:creationId xmlns:a16="http://schemas.microsoft.com/office/drawing/2014/main" id="{00000000-0008-0000-0300-00006E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a:extLst>
            <a:ext uri="{FF2B5EF4-FFF2-40B4-BE49-F238E27FC236}">
              <a16:creationId xmlns:a16="http://schemas.microsoft.com/office/drawing/2014/main" id="{00000000-0008-0000-0300-00007C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38523</xdr:rowOff>
    </xdr:from>
    <xdr:to>
      <xdr:col>23</xdr:col>
      <xdr:colOff>133350</xdr:colOff>
      <xdr:row>66</xdr:row>
      <xdr:rowOff>50377</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flipV="1">
          <a:off x="4953000" y="9982623"/>
          <a:ext cx="0" cy="138345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22454</xdr:rowOff>
    </xdr:from>
    <xdr:ext cx="762000" cy="259045"/>
    <xdr:sp macro="" textlink="">
      <xdr:nvSpPr>
        <xdr:cNvPr id="126" name="財政構造の弾力性最小値テキスト">
          <a:extLst>
            <a:ext uri="{FF2B5EF4-FFF2-40B4-BE49-F238E27FC236}">
              <a16:creationId xmlns:a16="http://schemas.microsoft.com/office/drawing/2014/main" id="{00000000-0008-0000-0300-00007E000000}"/>
            </a:ext>
          </a:extLst>
        </xdr:cNvPr>
        <xdr:cNvSpPr txBox="1"/>
      </xdr:nvSpPr>
      <xdr:spPr>
        <a:xfrm>
          <a:off x="5041900" y="11338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50377</xdr:rowOff>
    </xdr:from>
    <xdr:to>
      <xdr:col>24</xdr:col>
      <xdr:colOff>12700</xdr:colOff>
      <xdr:row>66</xdr:row>
      <xdr:rowOff>50377</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13660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124900</xdr:rowOff>
    </xdr:from>
    <xdr:ext cx="762000" cy="259045"/>
    <xdr:sp macro="" textlink="">
      <xdr:nvSpPr>
        <xdr:cNvPr id="128" name="財政構造の弾力性最大値テキスト">
          <a:extLst>
            <a:ext uri="{FF2B5EF4-FFF2-40B4-BE49-F238E27FC236}">
              <a16:creationId xmlns:a16="http://schemas.microsoft.com/office/drawing/2014/main" id="{00000000-0008-0000-0300-000080000000}"/>
            </a:ext>
          </a:extLst>
        </xdr:cNvPr>
        <xdr:cNvSpPr txBox="1"/>
      </xdr:nvSpPr>
      <xdr:spPr>
        <a:xfrm>
          <a:off x="5041900" y="97261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38523</xdr:rowOff>
    </xdr:from>
    <xdr:to>
      <xdr:col>24</xdr:col>
      <xdr:colOff>12700</xdr:colOff>
      <xdr:row>58</xdr:row>
      <xdr:rowOff>38523</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99826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60</xdr:row>
      <xdr:rowOff>1270</xdr:rowOff>
    </xdr:from>
    <xdr:to>
      <xdr:col>23</xdr:col>
      <xdr:colOff>133350</xdr:colOff>
      <xdr:row>60</xdr:row>
      <xdr:rowOff>138006</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114800" y="10288270"/>
          <a:ext cx="838200" cy="136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161307</xdr:rowOff>
    </xdr:from>
    <xdr:ext cx="762000" cy="259045"/>
    <xdr:sp macro="" textlink="">
      <xdr:nvSpPr>
        <xdr:cNvPr id="131" name="財政構造の弾力性平均値テキスト">
          <a:extLst>
            <a:ext uri="{FF2B5EF4-FFF2-40B4-BE49-F238E27FC236}">
              <a16:creationId xmlns:a16="http://schemas.microsoft.com/office/drawing/2014/main" id="{00000000-0008-0000-0300-000083000000}"/>
            </a:ext>
          </a:extLst>
        </xdr:cNvPr>
        <xdr:cNvSpPr txBox="1"/>
      </xdr:nvSpPr>
      <xdr:spPr>
        <a:xfrm>
          <a:off x="5041900" y="106197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17780</xdr:rowOff>
    </xdr:from>
    <xdr:to>
      <xdr:col>23</xdr:col>
      <xdr:colOff>184150</xdr:colOff>
      <xdr:row>62</xdr:row>
      <xdr:rowOff>119380</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902200" y="1064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60</xdr:row>
      <xdr:rowOff>1270</xdr:rowOff>
    </xdr:from>
    <xdr:to>
      <xdr:col>19</xdr:col>
      <xdr:colOff>133350</xdr:colOff>
      <xdr:row>62</xdr:row>
      <xdr:rowOff>4233</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flipV="1">
          <a:off x="3225800" y="10288270"/>
          <a:ext cx="889000" cy="345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60</xdr:row>
      <xdr:rowOff>79163</xdr:rowOff>
    </xdr:from>
    <xdr:to>
      <xdr:col>19</xdr:col>
      <xdr:colOff>184150</xdr:colOff>
      <xdr:row>61</xdr:row>
      <xdr:rowOff>9313</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064000" y="10366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165540</xdr:rowOff>
    </xdr:from>
    <xdr:ext cx="736600" cy="259045"/>
    <xdr:sp macro="" textlink="">
      <xdr:nvSpPr>
        <xdr:cNvPr id="135" name="テキスト ボックス 134">
          <a:extLst>
            <a:ext uri="{FF2B5EF4-FFF2-40B4-BE49-F238E27FC236}">
              <a16:creationId xmlns:a16="http://schemas.microsoft.com/office/drawing/2014/main" id="{00000000-0008-0000-0300-000087000000}"/>
            </a:ext>
          </a:extLst>
        </xdr:cNvPr>
        <xdr:cNvSpPr txBox="1"/>
      </xdr:nvSpPr>
      <xdr:spPr>
        <a:xfrm>
          <a:off x="3733800" y="104525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4233</xdr:rowOff>
    </xdr:from>
    <xdr:to>
      <xdr:col>15</xdr:col>
      <xdr:colOff>82550</xdr:colOff>
      <xdr:row>62</xdr:row>
      <xdr:rowOff>108796</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flipV="1">
          <a:off x="2336800" y="10634133"/>
          <a:ext cx="889000" cy="104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130387</xdr:rowOff>
    </xdr:from>
    <xdr:to>
      <xdr:col>15</xdr:col>
      <xdr:colOff>133350</xdr:colOff>
      <xdr:row>63</xdr:row>
      <xdr:rowOff>60537</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3175000" y="1076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45314</xdr:rowOff>
    </xdr:from>
    <xdr:ext cx="7620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2844800" y="10846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28363</xdr:rowOff>
    </xdr:from>
    <xdr:to>
      <xdr:col>11</xdr:col>
      <xdr:colOff>31750</xdr:colOff>
      <xdr:row>62</xdr:row>
      <xdr:rowOff>108796</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a:off x="1447800" y="10658263"/>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122344</xdr:rowOff>
    </xdr:from>
    <xdr:to>
      <xdr:col>11</xdr:col>
      <xdr:colOff>82550</xdr:colOff>
      <xdr:row>63</xdr:row>
      <xdr:rowOff>52494</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2286000" y="1075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37271</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955800" y="10838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130387</xdr:rowOff>
    </xdr:from>
    <xdr:to>
      <xdr:col>7</xdr:col>
      <xdr:colOff>31750</xdr:colOff>
      <xdr:row>63</xdr:row>
      <xdr:rowOff>60537</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1397000" y="1076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45314</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066800" y="10846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87206</xdr:rowOff>
    </xdr:from>
    <xdr:to>
      <xdr:col>23</xdr:col>
      <xdr:colOff>184150</xdr:colOff>
      <xdr:row>61</xdr:row>
      <xdr:rowOff>17356</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902200" y="10374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59</xdr:row>
      <xdr:rowOff>103733</xdr:rowOff>
    </xdr:from>
    <xdr:ext cx="762000" cy="259045"/>
    <xdr:sp macro="" textlink="">
      <xdr:nvSpPr>
        <xdr:cNvPr id="150" name="財政構造の弾力性該当値テキスト">
          <a:extLst>
            <a:ext uri="{FF2B5EF4-FFF2-40B4-BE49-F238E27FC236}">
              <a16:creationId xmlns:a16="http://schemas.microsoft.com/office/drawing/2014/main" id="{00000000-0008-0000-0300-000096000000}"/>
            </a:ext>
          </a:extLst>
        </xdr:cNvPr>
        <xdr:cNvSpPr txBox="1"/>
      </xdr:nvSpPr>
      <xdr:spPr>
        <a:xfrm>
          <a:off x="5041900" y="10219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59</xdr:row>
      <xdr:rowOff>121920</xdr:rowOff>
    </xdr:from>
    <xdr:to>
      <xdr:col>19</xdr:col>
      <xdr:colOff>184150</xdr:colOff>
      <xdr:row>60</xdr:row>
      <xdr:rowOff>52070</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064000" y="10237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58</xdr:row>
      <xdr:rowOff>62247</xdr:rowOff>
    </xdr:from>
    <xdr:ext cx="7366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3733800" y="100063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124883</xdr:rowOff>
    </xdr:from>
    <xdr:to>
      <xdr:col>15</xdr:col>
      <xdr:colOff>133350</xdr:colOff>
      <xdr:row>62</xdr:row>
      <xdr:rowOff>55033</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3175000" y="10583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65210</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2844800" y="10352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57996</xdr:rowOff>
    </xdr:from>
    <xdr:to>
      <xdr:col>11</xdr:col>
      <xdr:colOff>82550</xdr:colOff>
      <xdr:row>62</xdr:row>
      <xdr:rowOff>159596</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2286000" y="10687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169773</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955800" y="10456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149013</xdr:rowOff>
    </xdr:from>
    <xdr:to>
      <xdr:col>7</xdr:col>
      <xdr:colOff>31750</xdr:colOff>
      <xdr:row>62</xdr:row>
      <xdr:rowOff>79163</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1397000" y="10607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89340</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066800" y="10376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a:extLst>
            <a:ext uri="{FF2B5EF4-FFF2-40B4-BE49-F238E27FC236}">
              <a16:creationId xmlns:a16="http://schemas.microsoft.com/office/drawing/2014/main" id="{00000000-0008-0000-0300-00009F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[176,177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人口</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当たりの金額が類似団体内平均値を</a:t>
          </a:r>
          <a:r>
            <a:rPr kumimoji="1" lang="en-US" altLang="ja-JP" sz="1300">
              <a:latin typeface="ＭＳ Ｐゴシック" panose="020B0600070205080204" pitchFamily="50" charset="-128"/>
              <a:ea typeface="ＭＳ Ｐゴシック" panose="020B0600070205080204" pitchFamily="50" charset="-128"/>
            </a:rPr>
            <a:t>79,002</a:t>
          </a:r>
          <a:r>
            <a:rPr kumimoji="1" lang="ja-JP" altLang="en-US" sz="1300">
              <a:latin typeface="ＭＳ Ｐゴシック" panose="020B0600070205080204" pitchFamily="50" charset="-128"/>
              <a:ea typeface="ＭＳ Ｐゴシック" panose="020B0600070205080204" pitchFamily="50" charset="-128"/>
            </a:rPr>
            <a:t>円下回っているのは、新規職員採用の抑制により人件費を抑えてきたためである。</a:t>
          </a:r>
        </a:p>
        <a:p>
          <a:r>
            <a:rPr kumimoji="1" lang="ja-JP" altLang="en-US" sz="1300">
              <a:latin typeface="ＭＳ Ｐゴシック" panose="020B0600070205080204" pitchFamily="50" charset="-128"/>
              <a:ea typeface="ＭＳ Ｐゴシック" panose="020B0600070205080204" pitchFamily="50" charset="-128"/>
            </a:rPr>
            <a:t>　しかし、物件費においては、システム関連維持経費等が増加したことで、昨年度と比較して人口</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人当たりの金額が</a:t>
          </a:r>
          <a:r>
            <a:rPr kumimoji="1" lang="en-US" altLang="ja-JP" sz="1300">
              <a:latin typeface="ＭＳ Ｐゴシック" panose="020B0600070205080204" pitchFamily="50" charset="-128"/>
              <a:ea typeface="ＭＳ Ｐゴシック" panose="020B0600070205080204" pitchFamily="50" charset="-128"/>
            </a:rPr>
            <a:t>11,007</a:t>
          </a:r>
          <a:r>
            <a:rPr kumimoji="1" lang="ja-JP" altLang="en-US" sz="1300">
              <a:latin typeface="ＭＳ Ｐゴシック" panose="020B0600070205080204" pitchFamily="50" charset="-128"/>
              <a:ea typeface="ＭＳ Ｐゴシック" panose="020B0600070205080204" pitchFamily="50" charset="-128"/>
            </a:rPr>
            <a:t>円増加している。物件費は年々増加傾向であるため、委託料等経費の見直しを図り物件費の抑制に努める。</a:t>
          </a:r>
        </a:p>
      </xdr:txBody>
    </xdr:sp>
    <xdr:clientData/>
  </xdr:twoCellAnchor>
  <xdr:oneCellAnchor>
    <xdr:from>
      <xdr:col>3</xdr:col>
      <xdr:colOff>95250</xdr:colOff>
      <xdr:row>77</xdr:row>
      <xdr:rowOff>6350</xdr:rowOff>
    </xdr:from>
    <xdr:ext cx="349839" cy="225703"/>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a:extLst>
            <a:ext uri="{FF2B5EF4-FFF2-40B4-BE49-F238E27FC236}">
              <a16:creationId xmlns:a16="http://schemas.microsoft.com/office/drawing/2014/main" id="{00000000-0008-0000-0300-0000B9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83</xdr:row>
      <xdr:rowOff>6031</xdr:rowOff>
    </xdr:from>
    <xdr:to>
      <xdr:col>23</xdr:col>
      <xdr:colOff>133350</xdr:colOff>
      <xdr:row>88</xdr:row>
      <xdr:rowOff>38328</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flipV="1">
          <a:off x="4953000" y="14236381"/>
          <a:ext cx="0" cy="88954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10405</xdr:rowOff>
    </xdr:from>
    <xdr:ext cx="762000" cy="259045"/>
    <xdr:sp macro="" textlink="">
      <xdr:nvSpPr>
        <xdr:cNvPr id="187" name="人件費・物件費等の状況最小値テキスト">
          <a:extLst>
            <a:ext uri="{FF2B5EF4-FFF2-40B4-BE49-F238E27FC236}">
              <a16:creationId xmlns:a16="http://schemas.microsoft.com/office/drawing/2014/main" id="{00000000-0008-0000-0300-0000BB000000}"/>
            </a:ext>
          </a:extLst>
        </xdr:cNvPr>
        <xdr:cNvSpPr txBox="1"/>
      </xdr:nvSpPr>
      <xdr:spPr>
        <a:xfrm>
          <a:off x="5041900" y="15098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357,942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38328</xdr:rowOff>
    </xdr:from>
    <xdr:to>
      <xdr:col>24</xdr:col>
      <xdr:colOff>12700</xdr:colOff>
      <xdr:row>88</xdr:row>
      <xdr:rowOff>38328</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4864100" y="15125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92408</xdr:rowOff>
    </xdr:from>
    <xdr:ext cx="762000" cy="259045"/>
    <xdr:sp macro="" textlink="">
      <xdr:nvSpPr>
        <xdr:cNvPr id="189" name="人件費・物件費等の状況最大値テキスト">
          <a:extLst>
            <a:ext uri="{FF2B5EF4-FFF2-40B4-BE49-F238E27FC236}">
              <a16:creationId xmlns:a16="http://schemas.microsoft.com/office/drawing/2014/main" id="{00000000-0008-0000-0300-0000BD000000}"/>
            </a:ext>
          </a:extLst>
        </xdr:cNvPr>
        <xdr:cNvSpPr txBox="1"/>
      </xdr:nvSpPr>
      <xdr:spPr>
        <a:xfrm>
          <a:off x="5041900" y="139798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173,618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83</xdr:row>
      <xdr:rowOff>6031</xdr:rowOff>
    </xdr:from>
    <xdr:to>
      <xdr:col>24</xdr:col>
      <xdr:colOff>12700</xdr:colOff>
      <xdr:row>83</xdr:row>
      <xdr:rowOff>6031</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42363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136711</xdr:rowOff>
    </xdr:from>
    <xdr:to>
      <xdr:col>23</xdr:col>
      <xdr:colOff>133350</xdr:colOff>
      <xdr:row>83</xdr:row>
      <xdr:rowOff>18380</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a:off x="4114800" y="14195611"/>
          <a:ext cx="838200" cy="53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84</xdr:row>
      <xdr:rowOff>149471</xdr:rowOff>
    </xdr:from>
    <xdr:ext cx="762000" cy="259045"/>
    <xdr:sp macro="" textlink="">
      <xdr:nvSpPr>
        <xdr:cNvPr id="192" name="人件費・物件費等の状況平均値テキスト">
          <a:extLst>
            <a:ext uri="{FF2B5EF4-FFF2-40B4-BE49-F238E27FC236}">
              <a16:creationId xmlns:a16="http://schemas.microsoft.com/office/drawing/2014/main" id="{00000000-0008-0000-0300-0000C0000000}"/>
            </a:ext>
          </a:extLst>
        </xdr:cNvPr>
        <xdr:cNvSpPr txBox="1"/>
      </xdr:nvSpPr>
      <xdr:spPr>
        <a:xfrm>
          <a:off x="5041900" y="145512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255,179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85</xdr:row>
      <xdr:rowOff>5944</xdr:rowOff>
    </xdr:from>
    <xdr:to>
      <xdr:col>23</xdr:col>
      <xdr:colOff>184150</xdr:colOff>
      <xdr:row>85</xdr:row>
      <xdr:rowOff>107544</xdr:rowOff>
    </xdr:to>
    <xdr:sp macro="" textlink="">
      <xdr:nvSpPr>
        <xdr:cNvPr id="193" name="フローチャート: 判断 192">
          <a:extLst>
            <a:ext uri="{FF2B5EF4-FFF2-40B4-BE49-F238E27FC236}">
              <a16:creationId xmlns:a16="http://schemas.microsoft.com/office/drawing/2014/main" id="{00000000-0008-0000-0300-0000C1000000}"/>
            </a:ext>
          </a:extLst>
        </xdr:cNvPr>
        <xdr:cNvSpPr/>
      </xdr:nvSpPr>
      <xdr:spPr>
        <a:xfrm>
          <a:off x="4902200" y="14579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117875</xdr:rowOff>
    </xdr:from>
    <xdr:to>
      <xdr:col>19</xdr:col>
      <xdr:colOff>133350</xdr:colOff>
      <xdr:row>82</xdr:row>
      <xdr:rowOff>136711</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3225800" y="14176775"/>
          <a:ext cx="889000" cy="18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84</xdr:row>
      <xdr:rowOff>86086</xdr:rowOff>
    </xdr:from>
    <xdr:to>
      <xdr:col>19</xdr:col>
      <xdr:colOff>184150</xdr:colOff>
      <xdr:row>85</xdr:row>
      <xdr:rowOff>16236</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064000" y="14487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85</xdr:row>
      <xdr:rowOff>1013</xdr:rowOff>
    </xdr:from>
    <xdr:ext cx="736600" cy="259045"/>
    <xdr:sp macro="" textlink="">
      <xdr:nvSpPr>
        <xdr:cNvPr id="196" name="テキスト ボックス 195">
          <a:extLst>
            <a:ext uri="{FF2B5EF4-FFF2-40B4-BE49-F238E27FC236}">
              <a16:creationId xmlns:a16="http://schemas.microsoft.com/office/drawing/2014/main" id="{00000000-0008-0000-0300-0000C4000000}"/>
            </a:ext>
          </a:extLst>
        </xdr:cNvPr>
        <xdr:cNvSpPr txBox="1"/>
      </xdr:nvSpPr>
      <xdr:spPr>
        <a:xfrm>
          <a:off x="3733800" y="145742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43062</xdr:rowOff>
    </xdr:from>
    <xdr:to>
      <xdr:col>15</xdr:col>
      <xdr:colOff>82550</xdr:colOff>
      <xdr:row>82</xdr:row>
      <xdr:rowOff>117875</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2336800" y="14101962"/>
          <a:ext cx="889000" cy="74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167777</xdr:rowOff>
    </xdr:from>
    <xdr:to>
      <xdr:col>15</xdr:col>
      <xdr:colOff>133350</xdr:colOff>
      <xdr:row>84</xdr:row>
      <xdr:rowOff>97927</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3175000" y="14398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82704</xdr:rowOff>
    </xdr:from>
    <xdr:ext cx="762000" cy="259045"/>
    <xdr:sp macro="" textlink="">
      <xdr:nvSpPr>
        <xdr:cNvPr id="199" name="テキスト ボックス 198">
          <a:extLst>
            <a:ext uri="{FF2B5EF4-FFF2-40B4-BE49-F238E27FC236}">
              <a16:creationId xmlns:a16="http://schemas.microsoft.com/office/drawing/2014/main" id="{00000000-0008-0000-0300-0000C7000000}"/>
            </a:ext>
          </a:extLst>
        </xdr:cNvPr>
        <xdr:cNvSpPr txBox="1"/>
      </xdr:nvSpPr>
      <xdr:spPr>
        <a:xfrm>
          <a:off x="2844800" y="144845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165147</xdr:rowOff>
    </xdr:from>
    <xdr:to>
      <xdr:col>11</xdr:col>
      <xdr:colOff>31750</xdr:colOff>
      <xdr:row>82</xdr:row>
      <xdr:rowOff>43062</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1447800" y="14052597"/>
          <a:ext cx="889000" cy="49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93255</xdr:rowOff>
    </xdr:from>
    <xdr:to>
      <xdr:col>11</xdr:col>
      <xdr:colOff>82550</xdr:colOff>
      <xdr:row>84</xdr:row>
      <xdr:rowOff>23405</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2286000" y="14323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8182</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1955800" y="14409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91126</xdr:rowOff>
    </xdr:from>
    <xdr:to>
      <xdr:col>7</xdr:col>
      <xdr:colOff>31750</xdr:colOff>
      <xdr:row>84</xdr:row>
      <xdr:rowOff>21276</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1397000" y="14321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84</xdr:row>
      <xdr:rowOff>6053</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066800" y="14407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139030</xdr:rowOff>
    </xdr:from>
    <xdr:to>
      <xdr:col>23</xdr:col>
      <xdr:colOff>184150</xdr:colOff>
      <xdr:row>83</xdr:row>
      <xdr:rowOff>69180</xdr:rowOff>
    </xdr:to>
    <xdr:sp macro="" textlink="">
      <xdr:nvSpPr>
        <xdr:cNvPr id="210" name="楕円 209">
          <a:extLst>
            <a:ext uri="{FF2B5EF4-FFF2-40B4-BE49-F238E27FC236}">
              <a16:creationId xmlns:a16="http://schemas.microsoft.com/office/drawing/2014/main" id="{00000000-0008-0000-0300-0000D2000000}"/>
            </a:ext>
          </a:extLst>
        </xdr:cNvPr>
        <xdr:cNvSpPr/>
      </xdr:nvSpPr>
      <xdr:spPr>
        <a:xfrm>
          <a:off x="4902200" y="14197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60307</xdr:rowOff>
    </xdr:from>
    <xdr:ext cx="762000" cy="259045"/>
    <xdr:sp macro="" textlink="">
      <xdr:nvSpPr>
        <xdr:cNvPr id="211" name="人件費・物件費等の状況該当値テキスト">
          <a:extLst>
            <a:ext uri="{FF2B5EF4-FFF2-40B4-BE49-F238E27FC236}">
              <a16:creationId xmlns:a16="http://schemas.microsoft.com/office/drawing/2014/main" id="{00000000-0008-0000-0300-0000D3000000}"/>
            </a:ext>
          </a:extLst>
        </xdr:cNvPr>
        <xdr:cNvSpPr txBox="1"/>
      </xdr:nvSpPr>
      <xdr:spPr>
        <a:xfrm>
          <a:off x="5041900" y="14119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176,177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85911</xdr:rowOff>
    </xdr:from>
    <xdr:to>
      <xdr:col>19</xdr:col>
      <xdr:colOff>184150</xdr:colOff>
      <xdr:row>83</xdr:row>
      <xdr:rowOff>16061</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064000" y="14144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26238</xdr:rowOff>
    </xdr:from>
    <xdr:ext cx="7366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733800" y="139136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67075</xdr:rowOff>
    </xdr:from>
    <xdr:to>
      <xdr:col>15</xdr:col>
      <xdr:colOff>133350</xdr:colOff>
      <xdr:row>82</xdr:row>
      <xdr:rowOff>168675</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3175000" y="14125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7402</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2844800" y="13894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163712</xdr:rowOff>
    </xdr:from>
    <xdr:to>
      <xdr:col>11</xdr:col>
      <xdr:colOff>82550</xdr:colOff>
      <xdr:row>82</xdr:row>
      <xdr:rowOff>93862</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2286000" y="14051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104039</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1955800" y="138200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114347</xdr:rowOff>
    </xdr:from>
    <xdr:to>
      <xdr:col>7</xdr:col>
      <xdr:colOff>31750</xdr:colOff>
      <xdr:row>82</xdr:row>
      <xdr:rowOff>44497</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1397000" y="14001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54674</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066800" y="137706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a:extLst>
            <a:ext uri="{FF2B5EF4-FFF2-40B4-BE49-F238E27FC236}">
              <a16:creationId xmlns:a16="http://schemas.microsoft.com/office/drawing/2014/main" id="{00000000-0008-0000-0300-0000DC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2" name="テキスト ボックス 231">
          <a:extLst>
            <a:ext uri="{FF2B5EF4-FFF2-40B4-BE49-F238E27FC236}">
              <a16:creationId xmlns:a16="http://schemas.microsoft.com/office/drawing/2014/main" id="{00000000-0008-0000-0300-0000E8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全国町村平均値及び類似団体内平均値を下回る</a:t>
          </a:r>
          <a:r>
            <a:rPr kumimoji="1" lang="en-US" altLang="ja-JP" sz="1300">
              <a:latin typeface="ＭＳ Ｐゴシック" panose="020B0600070205080204" pitchFamily="50" charset="-128"/>
              <a:ea typeface="ＭＳ Ｐゴシック" panose="020B0600070205080204" pitchFamily="50" charset="-128"/>
            </a:rPr>
            <a:t>94.4</a:t>
          </a:r>
          <a:r>
            <a:rPr kumimoji="1" lang="ja-JP" altLang="en-US" sz="1300">
              <a:latin typeface="ＭＳ Ｐゴシック" panose="020B0600070205080204" pitchFamily="50" charset="-128"/>
              <a:ea typeface="ＭＳ Ｐゴシック" panose="020B0600070205080204" pitchFamily="50" charset="-128"/>
            </a:rPr>
            <a:t>％である。</a:t>
          </a:r>
        </a:p>
        <a:p>
          <a:r>
            <a:rPr kumimoji="1" lang="ja-JP" altLang="en-US" sz="1300">
              <a:latin typeface="ＭＳ Ｐゴシック" panose="020B0600070205080204" pitchFamily="50" charset="-128"/>
              <a:ea typeface="ＭＳ Ｐゴシック" panose="020B0600070205080204" pitchFamily="50" charset="-128"/>
            </a:rPr>
            <a:t>　町の給与体系は従前から変更しておらず、今後も現在の水準を維持していくことになるが、給与の適正の観点から見直しを検討する。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3" name="直線コネクタ 232">
          <a:extLst>
            <a:ext uri="{FF2B5EF4-FFF2-40B4-BE49-F238E27FC236}">
              <a16:creationId xmlns:a16="http://schemas.microsoft.com/office/drawing/2014/main" id="{00000000-0008-0000-0300-0000E9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69850</xdr:rowOff>
    </xdr:from>
    <xdr:to>
      <xdr:col>85</xdr:col>
      <xdr:colOff>95250</xdr:colOff>
      <xdr:row>89</xdr:row>
      <xdr:rowOff>69850</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88</xdr:row>
      <xdr:rowOff>99077</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101600</xdr:rowOff>
    </xdr:from>
    <xdr:to>
      <xdr:col>85</xdr:col>
      <xdr:colOff>95250</xdr:colOff>
      <xdr:row>86</xdr:row>
      <xdr:rowOff>101600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130827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133350</xdr:rowOff>
    </xdr:from>
    <xdr:to>
      <xdr:col>85</xdr:col>
      <xdr:colOff>95250</xdr:colOff>
      <xdr:row>83</xdr:row>
      <xdr:rowOff>133350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162577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165100</xdr:rowOff>
    </xdr:from>
    <xdr:to>
      <xdr:col>85</xdr:col>
      <xdr:colOff>95250</xdr:colOff>
      <xdr:row>80</xdr:row>
      <xdr:rowOff>165100</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22877</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5" name="給与水準   （国との比較）グラフ枠">
          <a:extLst>
            <a:ext uri="{FF2B5EF4-FFF2-40B4-BE49-F238E27FC236}">
              <a16:creationId xmlns:a16="http://schemas.microsoft.com/office/drawing/2014/main" id="{00000000-0008-0000-0300-0000F5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68580</xdr:rowOff>
    </xdr:from>
    <xdr:to>
      <xdr:col>81</xdr:col>
      <xdr:colOff>44450</xdr:colOff>
      <xdr:row>89</xdr:row>
      <xdr:rowOff>93980</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flipV="1">
          <a:off x="17018000" y="13784580"/>
          <a:ext cx="0" cy="1568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66057</xdr:rowOff>
    </xdr:from>
    <xdr:ext cx="762000" cy="259045"/>
    <xdr:sp macro="" textlink="">
      <xdr:nvSpPr>
        <xdr:cNvPr id="247" name="給与水準   （国との比較）最小値テキスト">
          <a:extLst>
            <a:ext uri="{FF2B5EF4-FFF2-40B4-BE49-F238E27FC236}">
              <a16:creationId xmlns:a16="http://schemas.microsoft.com/office/drawing/2014/main" id="{00000000-0008-0000-0300-0000F7000000}"/>
            </a:ext>
          </a:extLst>
        </xdr:cNvPr>
        <xdr:cNvSpPr txBox="1"/>
      </xdr:nvSpPr>
      <xdr:spPr>
        <a:xfrm>
          <a:off x="17106900" y="15325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93980</xdr:rowOff>
    </xdr:from>
    <xdr:to>
      <xdr:col>81</xdr:col>
      <xdr:colOff>133350</xdr:colOff>
      <xdr:row>89</xdr:row>
      <xdr:rowOff>93980</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6929100" y="15353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154957</xdr:rowOff>
    </xdr:from>
    <xdr:ext cx="762000" cy="259045"/>
    <xdr:sp macro="" textlink="">
      <xdr:nvSpPr>
        <xdr:cNvPr id="249" name="給与水準   （国との比較）最大値テキスト">
          <a:extLst>
            <a:ext uri="{FF2B5EF4-FFF2-40B4-BE49-F238E27FC236}">
              <a16:creationId xmlns:a16="http://schemas.microsoft.com/office/drawing/2014/main" id="{00000000-0008-0000-0300-0000F9000000}"/>
            </a:ext>
          </a:extLst>
        </xdr:cNvPr>
        <xdr:cNvSpPr txBox="1"/>
      </xdr:nvSpPr>
      <xdr:spPr>
        <a:xfrm>
          <a:off x="17106900" y="1352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68580</xdr:rowOff>
    </xdr:from>
    <xdr:to>
      <xdr:col>81</xdr:col>
      <xdr:colOff>133350</xdr:colOff>
      <xdr:row>80</xdr:row>
      <xdr:rowOff>68580</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6929100" y="13784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34289</xdr:rowOff>
    </xdr:from>
    <xdr:to>
      <xdr:col>81</xdr:col>
      <xdr:colOff>44450</xdr:colOff>
      <xdr:row>84</xdr:row>
      <xdr:rowOff>58420</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6179800" y="14436089"/>
          <a:ext cx="8382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124477</xdr:rowOff>
    </xdr:from>
    <xdr:ext cx="762000" cy="259045"/>
    <xdr:sp macro="" textlink="">
      <xdr:nvSpPr>
        <xdr:cNvPr id="252" name="給与水準   （国との比較）平均値テキスト">
          <a:extLst>
            <a:ext uri="{FF2B5EF4-FFF2-40B4-BE49-F238E27FC236}">
              <a16:creationId xmlns:a16="http://schemas.microsoft.com/office/drawing/2014/main" id="{00000000-0008-0000-0300-0000FC000000}"/>
            </a:ext>
          </a:extLst>
        </xdr:cNvPr>
        <xdr:cNvSpPr txBox="1"/>
      </xdr:nvSpPr>
      <xdr:spPr>
        <a:xfrm>
          <a:off x="17106900" y="14526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152400</xdr:rowOff>
    </xdr:from>
    <xdr:to>
      <xdr:col>81</xdr:col>
      <xdr:colOff>95250</xdr:colOff>
      <xdr:row>85</xdr:row>
      <xdr:rowOff>82550</xdr:rowOff>
    </xdr:to>
    <xdr:sp macro="" textlink="">
      <xdr:nvSpPr>
        <xdr:cNvPr id="253" name="フローチャート: 判断 252">
          <a:extLst>
            <a:ext uri="{FF2B5EF4-FFF2-40B4-BE49-F238E27FC236}">
              <a16:creationId xmlns:a16="http://schemas.microsoft.com/office/drawing/2014/main" id="{00000000-0008-0000-0300-0000FD000000}"/>
            </a:ext>
          </a:extLst>
        </xdr:cNvPr>
        <xdr:cNvSpPr/>
      </xdr:nvSpPr>
      <xdr:spPr>
        <a:xfrm>
          <a:off x="169672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83</xdr:row>
      <xdr:rowOff>133350</xdr:rowOff>
    </xdr:from>
    <xdr:to>
      <xdr:col>77</xdr:col>
      <xdr:colOff>44450</xdr:colOff>
      <xdr:row>84</xdr:row>
      <xdr:rowOff>34289</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5290800" y="14363700"/>
          <a:ext cx="889000" cy="72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5080</xdr:rowOff>
    </xdr:from>
    <xdr:to>
      <xdr:col>77</xdr:col>
      <xdr:colOff>95250</xdr:colOff>
      <xdr:row>85</xdr:row>
      <xdr:rowOff>106680</xdr:rowOff>
    </xdr:to>
    <xdr:sp macro="" textlink="">
      <xdr:nvSpPr>
        <xdr:cNvPr id="255" name="フローチャート: 判断 254">
          <a:extLst>
            <a:ext uri="{FF2B5EF4-FFF2-40B4-BE49-F238E27FC236}">
              <a16:creationId xmlns:a16="http://schemas.microsoft.com/office/drawing/2014/main" id="{00000000-0008-0000-0300-0000FF000000}"/>
            </a:ext>
          </a:extLst>
        </xdr:cNvPr>
        <xdr:cNvSpPr/>
      </xdr:nvSpPr>
      <xdr:spPr>
        <a:xfrm>
          <a:off x="16129000" y="1457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91457</xdr:rowOff>
    </xdr:from>
    <xdr:ext cx="736600" cy="259045"/>
    <xdr:sp macro="" textlink="">
      <xdr:nvSpPr>
        <xdr:cNvPr id="256" name="テキスト ボックス 255">
          <a:extLst>
            <a:ext uri="{FF2B5EF4-FFF2-40B4-BE49-F238E27FC236}">
              <a16:creationId xmlns:a16="http://schemas.microsoft.com/office/drawing/2014/main" id="{00000000-0008-0000-0300-000000010000}"/>
            </a:ext>
          </a:extLst>
        </xdr:cNvPr>
        <xdr:cNvSpPr txBox="1"/>
      </xdr:nvSpPr>
      <xdr:spPr>
        <a:xfrm>
          <a:off x="15798800" y="146647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83</xdr:row>
      <xdr:rowOff>133350</xdr:rowOff>
    </xdr:from>
    <xdr:to>
      <xdr:col>72</xdr:col>
      <xdr:colOff>203200</xdr:colOff>
      <xdr:row>83</xdr:row>
      <xdr:rowOff>133350</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4401800" y="143637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77470</xdr:rowOff>
    </xdr:from>
    <xdr:to>
      <xdr:col>73</xdr:col>
      <xdr:colOff>44450</xdr:colOff>
      <xdr:row>86</xdr:row>
      <xdr:rowOff>7620</xdr:rowOff>
    </xdr:to>
    <xdr:sp macro="" textlink="">
      <xdr:nvSpPr>
        <xdr:cNvPr id="258" name="フローチャート: 判断 257">
          <a:extLst>
            <a:ext uri="{FF2B5EF4-FFF2-40B4-BE49-F238E27FC236}">
              <a16:creationId xmlns:a16="http://schemas.microsoft.com/office/drawing/2014/main" id="{00000000-0008-0000-0300-000002010000}"/>
            </a:ext>
          </a:extLst>
        </xdr:cNvPr>
        <xdr:cNvSpPr/>
      </xdr:nvSpPr>
      <xdr:spPr>
        <a:xfrm>
          <a:off x="15240000" y="1465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163847</xdr:rowOff>
    </xdr:from>
    <xdr:ext cx="762000" cy="259045"/>
    <xdr:sp macro="" textlink="">
      <xdr:nvSpPr>
        <xdr:cNvPr id="259" name="テキスト ボックス 258">
          <a:extLst>
            <a:ext uri="{FF2B5EF4-FFF2-40B4-BE49-F238E27FC236}">
              <a16:creationId xmlns:a16="http://schemas.microsoft.com/office/drawing/2014/main" id="{00000000-0008-0000-0300-000003010000}"/>
            </a:ext>
          </a:extLst>
        </xdr:cNvPr>
        <xdr:cNvSpPr txBox="1"/>
      </xdr:nvSpPr>
      <xdr:spPr>
        <a:xfrm>
          <a:off x="14909800" y="1473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83</xdr:row>
      <xdr:rowOff>133350</xdr:rowOff>
    </xdr:from>
    <xdr:to>
      <xdr:col>68</xdr:col>
      <xdr:colOff>152400</xdr:colOff>
      <xdr:row>84</xdr:row>
      <xdr:rowOff>58420</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flipV="1">
          <a:off x="13512800" y="14363700"/>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29211</xdr:rowOff>
    </xdr:from>
    <xdr:to>
      <xdr:col>68</xdr:col>
      <xdr:colOff>203200</xdr:colOff>
      <xdr:row>85</xdr:row>
      <xdr:rowOff>130811</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4351000" y="14602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115588</xdr:rowOff>
    </xdr:from>
    <xdr:ext cx="7620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4020800" y="14688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2539</xdr:rowOff>
    </xdr:from>
    <xdr:to>
      <xdr:col>64</xdr:col>
      <xdr:colOff>152400</xdr:colOff>
      <xdr:row>86</xdr:row>
      <xdr:rowOff>104139</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3462000" y="14747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88916</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3131800" y="14833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7620</xdr:rowOff>
    </xdr:from>
    <xdr:to>
      <xdr:col>81</xdr:col>
      <xdr:colOff>95250</xdr:colOff>
      <xdr:row>84</xdr:row>
      <xdr:rowOff>109220</xdr:rowOff>
    </xdr:to>
    <xdr:sp macro="" textlink="">
      <xdr:nvSpPr>
        <xdr:cNvPr id="270" name="楕円 269">
          <a:extLst>
            <a:ext uri="{FF2B5EF4-FFF2-40B4-BE49-F238E27FC236}">
              <a16:creationId xmlns:a16="http://schemas.microsoft.com/office/drawing/2014/main" id="{00000000-0008-0000-0300-00000E010000}"/>
            </a:ext>
          </a:extLst>
        </xdr:cNvPr>
        <xdr:cNvSpPr/>
      </xdr:nvSpPr>
      <xdr:spPr>
        <a:xfrm>
          <a:off x="16967200" y="1440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24147</xdr:rowOff>
    </xdr:from>
    <xdr:ext cx="762000" cy="259045"/>
    <xdr:sp macro="" textlink="">
      <xdr:nvSpPr>
        <xdr:cNvPr id="271" name="給与水準   （国との比較）該当値テキスト">
          <a:extLst>
            <a:ext uri="{FF2B5EF4-FFF2-40B4-BE49-F238E27FC236}">
              <a16:creationId xmlns:a16="http://schemas.microsoft.com/office/drawing/2014/main" id="{00000000-0008-0000-0300-00000F010000}"/>
            </a:ext>
          </a:extLst>
        </xdr:cNvPr>
        <xdr:cNvSpPr txBox="1"/>
      </xdr:nvSpPr>
      <xdr:spPr>
        <a:xfrm>
          <a:off x="17106900" y="14254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83</xdr:row>
      <xdr:rowOff>154939</xdr:rowOff>
    </xdr:from>
    <xdr:to>
      <xdr:col>77</xdr:col>
      <xdr:colOff>95250</xdr:colOff>
      <xdr:row>84</xdr:row>
      <xdr:rowOff>85089</xdr:rowOff>
    </xdr:to>
    <xdr:sp macro="" textlink="">
      <xdr:nvSpPr>
        <xdr:cNvPr id="272" name="楕円 271">
          <a:extLst>
            <a:ext uri="{FF2B5EF4-FFF2-40B4-BE49-F238E27FC236}">
              <a16:creationId xmlns:a16="http://schemas.microsoft.com/office/drawing/2014/main" id="{00000000-0008-0000-0300-000010010000}"/>
            </a:ext>
          </a:extLst>
        </xdr:cNvPr>
        <xdr:cNvSpPr/>
      </xdr:nvSpPr>
      <xdr:spPr>
        <a:xfrm>
          <a:off x="16129000" y="14385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95266</xdr:rowOff>
    </xdr:from>
    <xdr:ext cx="7366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798800" y="141541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83</xdr:row>
      <xdr:rowOff>82550</xdr:rowOff>
    </xdr:from>
    <xdr:to>
      <xdr:col>73</xdr:col>
      <xdr:colOff>44450</xdr:colOff>
      <xdr:row>84</xdr:row>
      <xdr:rowOff>12700</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5240000" y="1431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22877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4909800" y="1408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83</xdr:row>
      <xdr:rowOff>82550</xdr:rowOff>
    </xdr:from>
    <xdr:to>
      <xdr:col>68</xdr:col>
      <xdr:colOff>203200</xdr:colOff>
      <xdr:row>84</xdr:row>
      <xdr:rowOff>12700</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4351000" y="1431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22877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4020800" y="1408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7620</xdr:rowOff>
    </xdr:from>
    <xdr:to>
      <xdr:col>64</xdr:col>
      <xdr:colOff>152400</xdr:colOff>
      <xdr:row>84</xdr:row>
      <xdr:rowOff>109220</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3462000" y="1440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119397</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3131800" y="14178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0" name="正方形/長方形 279">
          <a:extLst>
            <a:ext uri="{FF2B5EF4-FFF2-40B4-BE49-F238E27FC236}">
              <a16:creationId xmlns:a16="http://schemas.microsoft.com/office/drawing/2014/main" id="{00000000-0008-0000-0300-000018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[8.33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3" name="正方形/長方形 282">
          <a:extLst>
            <a:ext uri="{FF2B5EF4-FFF2-40B4-BE49-F238E27FC236}">
              <a16:creationId xmlns:a16="http://schemas.microsoft.com/office/drawing/2014/main" id="{00000000-0008-0000-0300-00001B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4" name="正方形/長方形 283">
          <a:extLst>
            <a:ext uri="{FF2B5EF4-FFF2-40B4-BE49-F238E27FC236}">
              <a16:creationId xmlns:a16="http://schemas.microsoft.com/office/drawing/2014/main" id="{00000000-0008-0000-0300-00001C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2" name="テキスト ボックス 291">
          <a:extLst>
            <a:ext uri="{FF2B5EF4-FFF2-40B4-BE49-F238E27FC236}">
              <a16:creationId xmlns:a16="http://schemas.microsoft.com/office/drawing/2014/main" id="{00000000-0008-0000-0300-000024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昨年度と比較して</a:t>
          </a:r>
          <a:r>
            <a:rPr kumimoji="1" lang="en-US" altLang="ja-JP" sz="1300">
              <a:latin typeface="ＭＳ Ｐゴシック" panose="020B0600070205080204" pitchFamily="50" charset="-128"/>
              <a:ea typeface="ＭＳ Ｐゴシック" panose="020B0600070205080204" pitchFamily="50" charset="-128"/>
            </a:rPr>
            <a:t>0.03</a:t>
          </a:r>
          <a:r>
            <a:rPr kumimoji="1" lang="ja-JP" altLang="en-US" sz="1300">
              <a:latin typeface="ＭＳ Ｐゴシック" panose="020B0600070205080204" pitchFamily="50" charset="-128"/>
              <a:ea typeface="ＭＳ Ｐゴシック" panose="020B0600070205080204" pitchFamily="50" charset="-128"/>
            </a:rPr>
            <a:t>人減少し</a:t>
          </a:r>
          <a:r>
            <a:rPr kumimoji="1" lang="en-US" altLang="ja-JP" sz="1300">
              <a:latin typeface="ＭＳ Ｐゴシック" panose="020B0600070205080204" pitchFamily="50" charset="-128"/>
              <a:ea typeface="ＭＳ Ｐゴシック" panose="020B0600070205080204" pitchFamily="50" charset="-128"/>
            </a:rPr>
            <a:t>8.33</a:t>
          </a:r>
          <a:r>
            <a:rPr kumimoji="1" lang="ja-JP" altLang="en-US" sz="1300">
              <a:latin typeface="ＭＳ Ｐゴシック" panose="020B0600070205080204" pitchFamily="50" charset="-128"/>
              <a:ea typeface="ＭＳ Ｐゴシック" panose="020B0600070205080204" pitchFamily="50" charset="-128"/>
            </a:rPr>
            <a:t>人となっており、類似団体内で最も少ない値である。</a:t>
          </a:r>
        </a:p>
        <a:p>
          <a:r>
            <a:rPr kumimoji="1" lang="ja-JP" altLang="en-US" sz="1300">
              <a:latin typeface="ＭＳ Ｐゴシック" panose="020B0600070205080204" pitchFamily="50" charset="-128"/>
              <a:ea typeface="ＭＳ Ｐゴシック" panose="020B0600070205080204" pitchFamily="50" charset="-128"/>
            </a:rPr>
            <a:t>　新規職員採用を抑制した結果であるが、職務体制に支障をきたすことがないよう現状の定員の維持に努める。</a:t>
          </a:r>
        </a:p>
      </xdr:txBody>
    </xdr:sp>
    <xdr:clientData/>
  </xdr:twoCellAnchor>
  <xdr:oneCellAnchor>
    <xdr:from>
      <xdr:col>61</xdr:col>
      <xdr:colOff>6350</xdr:colOff>
      <xdr:row>54</xdr:row>
      <xdr:rowOff>139700</xdr:rowOff>
    </xdr:from>
    <xdr:ext cx="349839" cy="225703"/>
    <xdr:sp macro="" textlink="">
      <xdr:nvSpPr>
        <xdr:cNvPr id="293" name="テキスト ボックス 292">
          <a:extLst>
            <a:ext uri="{FF2B5EF4-FFF2-40B4-BE49-F238E27FC236}">
              <a16:creationId xmlns:a16="http://schemas.microsoft.com/office/drawing/2014/main" id="{00000000-0008-0000-0300-000025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4" name="直線コネクタ 293">
          <a:extLst>
            <a:ext uri="{FF2B5EF4-FFF2-40B4-BE49-F238E27FC236}">
              <a16:creationId xmlns:a16="http://schemas.microsoft.com/office/drawing/2014/main" id="{00000000-0008-0000-0300-000026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5" name="テキスト ボックス 294">
          <a:extLst>
            <a:ext uri="{FF2B5EF4-FFF2-40B4-BE49-F238E27FC236}">
              <a16:creationId xmlns:a16="http://schemas.microsoft.com/office/drawing/2014/main" id="{00000000-0008-0000-0300-000027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296" name="直線コネクタ 295">
          <a:extLst>
            <a:ext uri="{FF2B5EF4-FFF2-40B4-BE49-F238E27FC236}">
              <a16:creationId xmlns:a16="http://schemas.microsoft.com/office/drawing/2014/main" id="{00000000-0008-0000-0300-000028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0" name="定員管理の状況グラフ枠">
          <a:extLst>
            <a:ext uri="{FF2B5EF4-FFF2-40B4-BE49-F238E27FC236}">
              <a16:creationId xmlns:a16="http://schemas.microsoft.com/office/drawing/2014/main" id="{00000000-0008-0000-0300-000036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45992</xdr:rowOff>
    </xdr:from>
    <xdr:to>
      <xdr:col>81</xdr:col>
      <xdr:colOff>44450</xdr:colOff>
      <xdr:row>67</xdr:row>
      <xdr:rowOff>43815</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flipV="1">
          <a:off x="17018000" y="9990092"/>
          <a:ext cx="0" cy="154087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15892</xdr:rowOff>
    </xdr:from>
    <xdr:ext cx="762000" cy="259045"/>
    <xdr:sp macro="" textlink="">
      <xdr:nvSpPr>
        <xdr:cNvPr id="312" name="定員管理の状況最小値テキスト">
          <a:extLst>
            <a:ext uri="{FF2B5EF4-FFF2-40B4-BE49-F238E27FC236}">
              <a16:creationId xmlns:a16="http://schemas.microsoft.com/office/drawing/2014/main" id="{00000000-0008-0000-0300-000038010000}"/>
            </a:ext>
          </a:extLst>
        </xdr:cNvPr>
        <xdr:cNvSpPr txBox="1"/>
      </xdr:nvSpPr>
      <xdr:spPr>
        <a:xfrm>
          <a:off x="17106900" y="115030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43815</xdr:rowOff>
    </xdr:from>
    <xdr:to>
      <xdr:col>81</xdr:col>
      <xdr:colOff>133350</xdr:colOff>
      <xdr:row>67</xdr:row>
      <xdr:rowOff>43815</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6929100" y="11530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132369</xdr:rowOff>
    </xdr:from>
    <xdr:ext cx="762000" cy="259045"/>
    <xdr:sp macro="" textlink="">
      <xdr:nvSpPr>
        <xdr:cNvPr id="314" name="定員管理の状況最大値テキスト">
          <a:extLst>
            <a:ext uri="{FF2B5EF4-FFF2-40B4-BE49-F238E27FC236}">
              <a16:creationId xmlns:a16="http://schemas.microsoft.com/office/drawing/2014/main" id="{00000000-0008-0000-0300-00003A010000}"/>
            </a:ext>
          </a:extLst>
        </xdr:cNvPr>
        <xdr:cNvSpPr txBox="1"/>
      </xdr:nvSpPr>
      <xdr:spPr>
        <a:xfrm>
          <a:off x="17106900" y="9733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45992</xdr:rowOff>
    </xdr:from>
    <xdr:to>
      <xdr:col>81</xdr:col>
      <xdr:colOff>133350</xdr:colOff>
      <xdr:row>58</xdr:row>
      <xdr:rowOff>45992</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6929100" y="99900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58</xdr:row>
      <xdr:rowOff>45992</xdr:rowOff>
    </xdr:from>
    <xdr:to>
      <xdr:col>81</xdr:col>
      <xdr:colOff>44450</xdr:colOff>
      <xdr:row>58</xdr:row>
      <xdr:rowOff>51163</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flipV="1">
          <a:off x="16179800" y="9990092"/>
          <a:ext cx="838200" cy="5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80299</xdr:rowOff>
    </xdr:from>
    <xdr:ext cx="762000" cy="259045"/>
    <xdr:sp macro="" textlink="">
      <xdr:nvSpPr>
        <xdr:cNvPr id="317" name="定員管理の状況平均値テキスト">
          <a:extLst>
            <a:ext uri="{FF2B5EF4-FFF2-40B4-BE49-F238E27FC236}">
              <a16:creationId xmlns:a16="http://schemas.microsoft.com/office/drawing/2014/main" id="{00000000-0008-0000-0300-00003D010000}"/>
            </a:ext>
          </a:extLst>
        </xdr:cNvPr>
        <xdr:cNvSpPr txBox="1"/>
      </xdr:nvSpPr>
      <xdr:spPr>
        <a:xfrm>
          <a:off x="17106900" y="105387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108222</xdr:rowOff>
    </xdr:from>
    <xdr:to>
      <xdr:col>81</xdr:col>
      <xdr:colOff>95250</xdr:colOff>
      <xdr:row>62</xdr:row>
      <xdr:rowOff>38372</xdr:rowOff>
    </xdr:to>
    <xdr:sp macro="" textlink="">
      <xdr:nvSpPr>
        <xdr:cNvPr id="318" name="フローチャート: 判断 317">
          <a:extLst>
            <a:ext uri="{FF2B5EF4-FFF2-40B4-BE49-F238E27FC236}">
              <a16:creationId xmlns:a16="http://schemas.microsoft.com/office/drawing/2014/main" id="{00000000-0008-0000-0300-00003E010000}"/>
            </a:ext>
          </a:extLst>
        </xdr:cNvPr>
        <xdr:cNvSpPr/>
      </xdr:nvSpPr>
      <xdr:spPr>
        <a:xfrm>
          <a:off x="16967200" y="10566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58</xdr:row>
      <xdr:rowOff>25309</xdr:rowOff>
    </xdr:from>
    <xdr:to>
      <xdr:col>77</xdr:col>
      <xdr:colOff>44450</xdr:colOff>
      <xdr:row>58</xdr:row>
      <xdr:rowOff>51163</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5290800" y="9969409"/>
          <a:ext cx="889000" cy="25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65133</xdr:rowOff>
    </xdr:from>
    <xdr:to>
      <xdr:col>77</xdr:col>
      <xdr:colOff>95250</xdr:colOff>
      <xdr:row>61</xdr:row>
      <xdr:rowOff>166733</xdr:rowOff>
    </xdr:to>
    <xdr:sp macro="" textlink="">
      <xdr:nvSpPr>
        <xdr:cNvPr id="320" name="フローチャート: 判断 319">
          <a:extLst>
            <a:ext uri="{FF2B5EF4-FFF2-40B4-BE49-F238E27FC236}">
              <a16:creationId xmlns:a16="http://schemas.microsoft.com/office/drawing/2014/main" id="{00000000-0008-0000-0300-000040010000}"/>
            </a:ext>
          </a:extLst>
        </xdr:cNvPr>
        <xdr:cNvSpPr/>
      </xdr:nvSpPr>
      <xdr:spPr>
        <a:xfrm>
          <a:off x="16129000" y="10523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151510</xdr:rowOff>
    </xdr:from>
    <xdr:ext cx="736600" cy="259045"/>
    <xdr:sp macro="" textlink="">
      <xdr:nvSpPr>
        <xdr:cNvPr id="321" name="テキスト ボックス 320">
          <a:extLst>
            <a:ext uri="{FF2B5EF4-FFF2-40B4-BE49-F238E27FC236}">
              <a16:creationId xmlns:a16="http://schemas.microsoft.com/office/drawing/2014/main" id="{00000000-0008-0000-0300-000041010000}"/>
            </a:ext>
          </a:extLst>
        </xdr:cNvPr>
        <xdr:cNvSpPr txBox="1"/>
      </xdr:nvSpPr>
      <xdr:spPr>
        <a:xfrm>
          <a:off x="15798800" y="106099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58</xdr:row>
      <xdr:rowOff>8074</xdr:rowOff>
    </xdr:from>
    <xdr:to>
      <xdr:col>72</xdr:col>
      <xdr:colOff>203200</xdr:colOff>
      <xdr:row>58</xdr:row>
      <xdr:rowOff>25309</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4401800" y="9952174"/>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157299</xdr:rowOff>
    </xdr:from>
    <xdr:to>
      <xdr:col>73</xdr:col>
      <xdr:colOff>44450</xdr:colOff>
      <xdr:row>61</xdr:row>
      <xdr:rowOff>87449</xdr:rowOff>
    </xdr:to>
    <xdr:sp macro="" textlink="">
      <xdr:nvSpPr>
        <xdr:cNvPr id="323" name="フローチャート: 判断 322">
          <a:extLst>
            <a:ext uri="{FF2B5EF4-FFF2-40B4-BE49-F238E27FC236}">
              <a16:creationId xmlns:a16="http://schemas.microsoft.com/office/drawing/2014/main" id="{00000000-0008-0000-0300-000043010000}"/>
            </a:ext>
          </a:extLst>
        </xdr:cNvPr>
        <xdr:cNvSpPr/>
      </xdr:nvSpPr>
      <xdr:spPr>
        <a:xfrm>
          <a:off x="15240000" y="10444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72226</xdr:rowOff>
    </xdr:from>
    <xdr:ext cx="762000" cy="259045"/>
    <xdr:sp macro="" textlink="">
      <xdr:nvSpPr>
        <xdr:cNvPr id="324" name="テキスト ボックス 323">
          <a:extLst>
            <a:ext uri="{FF2B5EF4-FFF2-40B4-BE49-F238E27FC236}">
              <a16:creationId xmlns:a16="http://schemas.microsoft.com/office/drawing/2014/main" id="{00000000-0008-0000-0300-000044010000}"/>
            </a:ext>
          </a:extLst>
        </xdr:cNvPr>
        <xdr:cNvSpPr txBox="1"/>
      </xdr:nvSpPr>
      <xdr:spPr>
        <a:xfrm>
          <a:off x="14909800" y="105306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57</xdr:row>
      <xdr:rowOff>136434</xdr:rowOff>
    </xdr:from>
    <xdr:to>
      <xdr:col>68</xdr:col>
      <xdr:colOff>152400</xdr:colOff>
      <xdr:row>58</xdr:row>
      <xdr:rowOff>8074</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3512800" y="9909084"/>
          <a:ext cx="889000" cy="43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152128</xdr:rowOff>
    </xdr:from>
    <xdr:to>
      <xdr:col>68</xdr:col>
      <xdr:colOff>203200</xdr:colOff>
      <xdr:row>61</xdr:row>
      <xdr:rowOff>82278</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4351000" y="10439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67055</xdr:rowOff>
    </xdr:from>
    <xdr:ext cx="7620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4020800" y="10525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93526</xdr:rowOff>
    </xdr:from>
    <xdr:to>
      <xdr:col>64</xdr:col>
      <xdr:colOff>152400</xdr:colOff>
      <xdr:row>61</xdr:row>
      <xdr:rowOff>23676</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3462000" y="10380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8453</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3131800" y="104669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57</xdr:row>
      <xdr:rowOff>166642</xdr:rowOff>
    </xdr:from>
    <xdr:to>
      <xdr:col>81</xdr:col>
      <xdr:colOff>95250</xdr:colOff>
      <xdr:row>58</xdr:row>
      <xdr:rowOff>96792</xdr:rowOff>
    </xdr:to>
    <xdr:sp macro="" textlink="">
      <xdr:nvSpPr>
        <xdr:cNvPr id="335" name="楕円 334">
          <a:extLst>
            <a:ext uri="{FF2B5EF4-FFF2-40B4-BE49-F238E27FC236}">
              <a16:creationId xmlns:a16="http://schemas.microsoft.com/office/drawing/2014/main" id="{00000000-0008-0000-0300-00004F010000}"/>
            </a:ext>
          </a:extLst>
        </xdr:cNvPr>
        <xdr:cNvSpPr/>
      </xdr:nvSpPr>
      <xdr:spPr>
        <a:xfrm>
          <a:off x="16967200" y="9939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57</xdr:row>
      <xdr:rowOff>87919</xdr:rowOff>
    </xdr:from>
    <xdr:ext cx="762000" cy="259045"/>
    <xdr:sp macro="" textlink="">
      <xdr:nvSpPr>
        <xdr:cNvPr id="336" name="定員管理の状況該当値テキスト">
          <a:extLst>
            <a:ext uri="{FF2B5EF4-FFF2-40B4-BE49-F238E27FC236}">
              <a16:creationId xmlns:a16="http://schemas.microsoft.com/office/drawing/2014/main" id="{00000000-0008-0000-0300-000050010000}"/>
            </a:ext>
          </a:extLst>
        </xdr:cNvPr>
        <xdr:cNvSpPr txBox="1"/>
      </xdr:nvSpPr>
      <xdr:spPr>
        <a:xfrm>
          <a:off x="17106900" y="9860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58</xdr:row>
      <xdr:rowOff>363</xdr:rowOff>
    </xdr:from>
    <xdr:to>
      <xdr:col>77</xdr:col>
      <xdr:colOff>95250</xdr:colOff>
      <xdr:row>58</xdr:row>
      <xdr:rowOff>101963</xdr:rowOff>
    </xdr:to>
    <xdr:sp macro="" textlink="">
      <xdr:nvSpPr>
        <xdr:cNvPr id="337" name="楕円 336">
          <a:extLst>
            <a:ext uri="{FF2B5EF4-FFF2-40B4-BE49-F238E27FC236}">
              <a16:creationId xmlns:a16="http://schemas.microsoft.com/office/drawing/2014/main" id="{00000000-0008-0000-0300-000051010000}"/>
            </a:ext>
          </a:extLst>
        </xdr:cNvPr>
        <xdr:cNvSpPr/>
      </xdr:nvSpPr>
      <xdr:spPr>
        <a:xfrm>
          <a:off x="16129000" y="9944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56</xdr:row>
      <xdr:rowOff>112140</xdr:rowOff>
    </xdr:from>
    <xdr:ext cx="7366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798800" y="97133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57</xdr:row>
      <xdr:rowOff>145959</xdr:rowOff>
    </xdr:from>
    <xdr:to>
      <xdr:col>73</xdr:col>
      <xdr:colOff>44450</xdr:colOff>
      <xdr:row>58</xdr:row>
      <xdr:rowOff>76109</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5240000" y="9918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56</xdr:row>
      <xdr:rowOff>86286</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4909800" y="96874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57</xdr:row>
      <xdr:rowOff>128724</xdr:rowOff>
    </xdr:from>
    <xdr:to>
      <xdr:col>68</xdr:col>
      <xdr:colOff>203200</xdr:colOff>
      <xdr:row>58</xdr:row>
      <xdr:rowOff>58874</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4351000" y="9901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56</xdr:row>
      <xdr:rowOff>69051</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4020800" y="96702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57</xdr:row>
      <xdr:rowOff>85634</xdr:rowOff>
    </xdr:from>
    <xdr:to>
      <xdr:col>64</xdr:col>
      <xdr:colOff>152400</xdr:colOff>
      <xdr:row>58</xdr:row>
      <xdr:rowOff>15784</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3462000" y="9858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56</xdr:row>
      <xdr:rowOff>25961</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3131800" y="9627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5" name="正方形/長方形 344">
          <a:extLst>
            <a:ext uri="{FF2B5EF4-FFF2-40B4-BE49-F238E27FC236}">
              <a16:creationId xmlns:a16="http://schemas.microsoft.com/office/drawing/2014/main" id="{00000000-0008-0000-0300-000059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8" name="正方形/長方形 347">
          <a:extLst>
            <a:ext uri="{FF2B5EF4-FFF2-40B4-BE49-F238E27FC236}">
              <a16:creationId xmlns:a16="http://schemas.microsoft.com/office/drawing/2014/main" id="{00000000-0008-0000-0300-00005C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7" name="テキスト ボックス 356">
          <a:extLst>
            <a:ext uri="{FF2B5EF4-FFF2-40B4-BE49-F238E27FC236}">
              <a16:creationId xmlns:a16="http://schemas.microsoft.com/office/drawing/2014/main" id="{00000000-0008-0000-0300-000065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昨年度と比較して</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ポイント増加し</a:t>
          </a:r>
          <a:r>
            <a:rPr kumimoji="1" lang="en-US" altLang="ja-JP" sz="1300">
              <a:latin typeface="ＭＳ Ｐゴシック" panose="020B0600070205080204" pitchFamily="50" charset="-128"/>
              <a:ea typeface="ＭＳ Ｐゴシック" panose="020B0600070205080204" pitchFamily="50" charset="-128"/>
            </a:rPr>
            <a:t>9.3</a:t>
          </a:r>
          <a:r>
            <a:rPr kumimoji="1" lang="ja-JP" altLang="en-US" sz="1300">
              <a:latin typeface="ＭＳ Ｐゴシック" panose="020B0600070205080204" pitchFamily="50" charset="-128"/>
              <a:ea typeface="ＭＳ Ｐゴシック" panose="020B0600070205080204" pitchFamily="50" charset="-128"/>
            </a:rPr>
            <a:t>％となり、類似団体内平均値を上回っている。平成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年度より実質公債費比率は徐々に改善されてきているが、依然として平均値を上回っている。</a:t>
          </a:r>
        </a:p>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年度については、普通交付税額及び臨時財政対策債発行可能額の減により実質公債費比率は増加した。適正な事業実施により、過大な地方債発行の抑制に努める。</a:t>
          </a:r>
        </a:p>
      </xdr:txBody>
    </xdr:sp>
    <xdr:clientData/>
  </xdr:twoCellAnchor>
  <xdr:oneCellAnchor>
    <xdr:from>
      <xdr:col>61</xdr:col>
      <xdr:colOff>6350</xdr:colOff>
      <xdr:row>32</xdr:row>
      <xdr:rowOff>101600</xdr:rowOff>
    </xdr:from>
    <xdr:ext cx="298543" cy="225703"/>
    <xdr:sp macro="" textlink="">
      <xdr:nvSpPr>
        <xdr:cNvPr id="358" name="テキスト ボックス 357">
          <a:extLst>
            <a:ext uri="{FF2B5EF4-FFF2-40B4-BE49-F238E27FC236}">
              <a16:creationId xmlns:a16="http://schemas.microsoft.com/office/drawing/2014/main" id="{00000000-0008-0000-0300-000066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9" name="直線コネクタ 358">
          <a:extLst>
            <a:ext uri="{FF2B5EF4-FFF2-40B4-BE49-F238E27FC236}">
              <a16:creationId xmlns:a16="http://schemas.microsoft.com/office/drawing/2014/main" id="{00000000-0008-0000-0300-000067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34</xdr:row>
      <xdr:rowOff>151691</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32</xdr:row>
      <xdr:rowOff>149877</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a:extLst>
            <a:ext uri="{FF2B5EF4-FFF2-40B4-BE49-F238E27FC236}">
              <a16:creationId xmlns:a16="http://schemas.microsoft.com/office/drawing/2014/main" id="{00000000-0008-0000-0300-000077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156936</xdr:rowOff>
    </xdr:from>
    <xdr:to>
      <xdr:col>81</xdr:col>
      <xdr:colOff>44450</xdr:colOff>
      <xdr:row>45</xdr:row>
      <xdr:rowOff>79828</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flipV="1">
          <a:off x="17018000" y="6157686"/>
          <a:ext cx="0" cy="163739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51905</xdr:rowOff>
    </xdr:from>
    <xdr:ext cx="762000" cy="259045"/>
    <xdr:sp macro="" textlink="">
      <xdr:nvSpPr>
        <xdr:cNvPr id="377" name="公債費負担の状況最小値テキスト">
          <a:extLst>
            <a:ext uri="{FF2B5EF4-FFF2-40B4-BE49-F238E27FC236}">
              <a16:creationId xmlns:a16="http://schemas.microsoft.com/office/drawing/2014/main" id="{00000000-0008-0000-0300-000079010000}"/>
            </a:ext>
          </a:extLst>
        </xdr:cNvPr>
        <xdr:cNvSpPr txBox="1"/>
      </xdr:nvSpPr>
      <xdr:spPr>
        <a:xfrm>
          <a:off x="17106900" y="77671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79828</xdr:rowOff>
    </xdr:from>
    <xdr:to>
      <xdr:col>81</xdr:col>
      <xdr:colOff>133350</xdr:colOff>
      <xdr:row>45</xdr:row>
      <xdr:rowOff>79828</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6929100" y="7795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71863</xdr:rowOff>
    </xdr:from>
    <xdr:ext cx="762000" cy="259045"/>
    <xdr:sp macro="" textlink="">
      <xdr:nvSpPr>
        <xdr:cNvPr id="379" name="公債費負担の状況最大値テキスト">
          <a:extLst>
            <a:ext uri="{FF2B5EF4-FFF2-40B4-BE49-F238E27FC236}">
              <a16:creationId xmlns:a16="http://schemas.microsoft.com/office/drawing/2014/main" id="{00000000-0008-0000-0300-00007B010000}"/>
            </a:ext>
          </a:extLst>
        </xdr:cNvPr>
        <xdr:cNvSpPr txBox="1"/>
      </xdr:nvSpPr>
      <xdr:spPr>
        <a:xfrm>
          <a:off x="17106900" y="5901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156936</xdr:rowOff>
    </xdr:from>
    <xdr:to>
      <xdr:col>81</xdr:col>
      <xdr:colOff>133350</xdr:colOff>
      <xdr:row>35</xdr:row>
      <xdr:rowOff>156936</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929100" y="6157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163285</xdr:rowOff>
    </xdr:from>
    <xdr:to>
      <xdr:col>81</xdr:col>
      <xdr:colOff>44450</xdr:colOff>
      <xdr:row>43</xdr:row>
      <xdr:rowOff>9072</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6179800" y="7364185"/>
          <a:ext cx="838200" cy="1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110870</xdr:rowOff>
    </xdr:from>
    <xdr:ext cx="762000" cy="259045"/>
    <xdr:sp macro="" textlink="">
      <xdr:nvSpPr>
        <xdr:cNvPr id="382" name="公債費負担の状況平均値テキスト">
          <a:extLst>
            <a:ext uri="{FF2B5EF4-FFF2-40B4-BE49-F238E27FC236}">
              <a16:creationId xmlns:a16="http://schemas.microsoft.com/office/drawing/2014/main" id="{00000000-0008-0000-0300-00007E010000}"/>
            </a:ext>
          </a:extLst>
        </xdr:cNvPr>
        <xdr:cNvSpPr txBox="1"/>
      </xdr:nvSpPr>
      <xdr:spPr>
        <a:xfrm>
          <a:off x="17106900" y="696887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94343</xdr:rowOff>
    </xdr:from>
    <xdr:to>
      <xdr:col>81</xdr:col>
      <xdr:colOff>95250</xdr:colOff>
      <xdr:row>42</xdr:row>
      <xdr:rowOff>24493</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6967200" y="7123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163285</xdr:rowOff>
    </xdr:from>
    <xdr:to>
      <xdr:col>77</xdr:col>
      <xdr:colOff>44450</xdr:colOff>
      <xdr:row>43</xdr:row>
      <xdr:rowOff>26307</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flipV="1">
          <a:off x="15290800" y="7364185"/>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77107</xdr:rowOff>
    </xdr:from>
    <xdr:to>
      <xdr:col>77</xdr:col>
      <xdr:colOff>95250</xdr:colOff>
      <xdr:row>42</xdr:row>
      <xdr:rowOff>7257</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61290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17434</xdr:rowOff>
    </xdr:from>
    <xdr:ext cx="7366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5798800" y="68754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43</xdr:row>
      <xdr:rowOff>26307</xdr:rowOff>
    </xdr:from>
    <xdr:to>
      <xdr:col>72</xdr:col>
      <xdr:colOff>203200</xdr:colOff>
      <xdr:row>43</xdr:row>
      <xdr:rowOff>78015</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flipV="1">
          <a:off x="14401800" y="7398657"/>
          <a:ext cx="889000" cy="51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42</xdr:row>
      <xdr:rowOff>26307</xdr:rowOff>
    </xdr:from>
    <xdr:to>
      <xdr:col>73</xdr:col>
      <xdr:colOff>44450</xdr:colOff>
      <xdr:row>42</xdr:row>
      <xdr:rowOff>127907</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5240000" y="7227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138084</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4909800" y="69960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43</xdr:row>
      <xdr:rowOff>78015</xdr:rowOff>
    </xdr:from>
    <xdr:to>
      <xdr:col>68</xdr:col>
      <xdr:colOff>152400</xdr:colOff>
      <xdr:row>43</xdr:row>
      <xdr:rowOff>129722</xdr:rowOff>
    </xdr:to>
    <xdr:cxnSp macro="">
      <xdr:nvCxnSpPr>
        <xdr:cNvPr id="390" name="直線コネクタ 389">
          <a:extLst>
            <a:ext uri="{FF2B5EF4-FFF2-40B4-BE49-F238E27FC236}">
              <a16:creationId xmlns:a16="http://schemas.microsoft.com/office/drawing/2014/main" id="{00000000-0008-0000-0300-000086010000}"/>
            </a:ext>
          </a:extLst>
        </xdr:cNvPr>
        <xdr:cNvCxnSpPr/>
      </xdr:nvCxnSpPr>
      <xdr:spPr>
        <a:xfrm flipV="1">
          <a:off x="13512800" y="7450365"/>
          <a:ext cx="8890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42</xdr:row>
      <xdr:rowOff>60778</xdr:rowOff>
    </xdr:from>
    <xdr:to>
      <xdr:col>68</xdr:col>
      <xdr:colOff>203200</xdr:colOff>
      <xdr:row>42</xdr:row>
      <xdr:rowOff>162378</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4351000" y="7261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1105</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4020800" y="70305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43543</xdr:rowOff>
    </xdr:from>
    <xdr:to>
      <xdr:col>64</xdr:col>
      <xdr:colOff>152400</xdr:colOff>
      <xdr:row>42</xdr:row>
      <xdr:rowOff>145143</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3462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155320</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3131800" y="7013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129722</xdr:rowOff>
    </xdr:from>
    <xdr:to>
      <xdr:col>81</xdr:col>
      <xdr:colOff>95250</xdr:colOff>
      <xdr:row>43</xdr:row>
      <xdr:rowOff>59872</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6967200" y="7330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42</xdr:row>
      <xdr:rowOff>101799</xdr:rowOff>
    </xdr:from>
    <xdr:ext cx="762000" cy="259045"/>
    <xdr:sp macro="" textlink="">
      <xdr:nvSpPr>
        <xdr:cNvPr id="401" name="公債費負担の状況該当値テキスト">
          <a:extLst>
            <a:ext uri="{FF2B5EF4-FFF2-40B4-BE49-F238E27FC236}">
              <a16:creationId xmlns:a16="http://schemas.microsoft.com/office/drawing/2014/main" id="{00000000-0008-0000-0300-000091010000}"/>
            </a:ext>
          </a:extLst>
        </xdr:cNvPr>
        <xdr:cNvSpPr txBox="1"/>
      </xdr:nvSpPr>
      <xdr:spPr>
        <a:xfrm>
          <a:off x="17106900" y="7302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42</xdr:row>
      <xdr:rowOff>112485</xdr:rowOff>
    </xdr:from>
    <xdr:to>
      <xdr:col>77</xdr:col>
      <xdr:colOff>95250</xdr:colOff>
      <xdr:row>43</xdr:row>
      <xdr:rowOff>42635</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6129000" y="7313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43</xdr:row>
      <xdr:rowOff>27412</xdr:rowOff>
    </xdr:from>
    <xdr:ext cx="7366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5798800" y="73997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42</xdr:row>
      <xdr:rowOff>146957</xdr:rowOff>
    </xdr:from>
    <xdr:to>
      <xdr:col>73</xdr:col>
      <xdr:colOff>44450</xdr:colOff>
      <xdr:row>43</xdr:row>
      <xdr:rowOff>77107</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5240000" y="7347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43</xdr:row>
      <xdr:rowOff>61884</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4909800" y="7434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43</xdr:row>
      <xdr:rowOff>27215</xdr:rowOff>
    </xdr:from>
    <xdr:to>
      <xdr:col>68</xdr:col>
      <xdr:colOff>203200</xdr:colOff>
      <xdr:row>43</xdr:row>
      <xdr:rowOff>128815</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4351000" y="7399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43</xdr:row>
      <xdr:rowOff>113592</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4020800" y="74859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43</xdr:row>
      <xdr:rowOff>78922</xdr:rowOff>
    </xdr:from>
    <xdr:to>
      <xdr:col>64</xdr:col>
      <xdr:colOff>152400</xdr:colOff>
      <xdr:row>44</xdr:row>
      <xdr:rowOff>9072</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3462000" y="7451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165299</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3131800" y="7537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昨年度と比較して</a:t>
          </a:r>
          <a:r>
            <a:rPr kumimoji="1" lang="en-US" altLang="ja-JP" sz="1300">
              <a:latin typeface="ＭＳ Ｐゴシック" panose="020B0600070205080204" pitchFamily="50" charset="-128"/>
              <a:ea typeface="ＭＳ Ｐゴシック" panose="020B0600070205080204" pitchFamily="50" charset="-128"/>
            </a:rPr>
            <a:t>4.1</a:t>
          </a:r>
          <a:r>
            <a:rPr kumimoji="1" lang="ja-JP" altLang="en-US" sz="1300">
              <a:latin typeface="ＭＳ Ｐゴシック" panose="020B0600070205080204" pitchFamily="50" charset="-128"/>
              <a:ea typeface="ＭＳ Ｐゴシック" panose="020B0600070205080204" pitchFamily="50" charset="-128"/>
            </a:rPr>
            <a:t>ポイント減少し将来負担比率は発生しなかった。</a:t>
          </a:r>
        </a:p>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年度については、地方債現在高や公営企業債等繰入見込額の減により将来負担比率が減少した。適正な将来負担比率を維持するため、計画的な地方債発行に努める。</a:t>
          </a:r>
        </a:p>
      </xdr:txBody>
    </xdr:sp>
    <xdr:clientData/>
  </xdr:twoCellAnchor>
  <xdr:oneCellAnchor>
    <xdr:from>
      <xdr:col>61</xdr:col>
      <xdr:colOff>6350</xdr:colOff>
      <xdr:row>10</xdr:row>
      <xdr:rowOff>63500</xdr:rowOff>
    </xdr:from>
    <xdr:ext cx="298543" cy="225703"/>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7" name="将来負担の状況グラフ枠">
          <a:extLst>
            <a:ext uri="{FF2B5EF4-FFF2-40B4-BE49-F238E27FC236}">
              <a16:creationId xmlns:a16="http://schemas.microsoft.com/office/drawing/2014/main" id="{00000000-0008-0000-0300-0000B5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23</xdr:row>
      <xdr:rowOff>122449</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flipV="1">
          <a:off x="17018000" y="2370667"/>
          <a:ext cx="0" cy="16951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94526</xdr:rowOff>
    </xdr:from>
    <xdr:ext cx="762000" cy="259045"/>
    <xdr:sp macro="" textlink="">
      <xdr:nvSpPr>
        <xdr:cNvPr id="439" name="将来負担の状況最小値テキスト">
          <a:extLst>
            <a:ext uri="{FF2B5EF4-FFF2-40B4-BE49-F238E27FC236}">
              <a16:creationId xmlns:a16="http://schemas.microsoft.com/office/drawing/2014/main" id="{00000000-0008-0000-0300-0000B7010000}"/>
            </a:ext>
          </a:extLst>
        </xdr:cNvPr>
        <xdr:cNvSpPr txBox="1"/>
      </xdr:nvSpPr>
      <xdr:spPr>
        <a:xfrm>
          <a:off x="17106900" y="40378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122449</xdr:rowOff>
    </xdr:from>
    <xdr:to>
      <xdr:col>81</xdr:col>
      <xdr:colOff>133350</xdr:colOff>
      <xdr:row>23</xdr:row>
      <xdr:rowOff>122449</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6929100" y="40657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41" name="将来負担の状況最大値テキスト">
          <a:extLst>
            <a:ext uri="{FF2B5EF4-FFF2-40B4-BE49-F238E27FC236}">
              <a16:creationId xmlns:a16="http://schemas.microsoft.com/office/drawing/2014/main" id="{00000000-0008-0000-0300-0000B9010000}"/>
            </a:ext>
          </a:extLst>
        </xdr:cNvPr>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203200</xdr:colOff>
      <xdr:row>14</xdr:row>
      <xdr:rowOff>52811</xdr:rowOff>
    </xdr:from>
    <xdr:to>
      <xdr:col>77</xdr:col>
      <xdr:colOff>44450</xdr:colOff>
      <xdr:row>16</xdr:row>
      <xdr:rowOff>11536</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flipV="1">
          <a:off x="15290800" y="2453111"/>
          <a:ext cx="889000" cy="301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63094</xdr:rowOff>
    </xdr:from>
    <xdr:ext cx="762000" cy="259045"/>
    <xdr:sp macro="" textlink="">
      <xdr:nvSpPr>
        <xdr:cNvPr id="444" name="将来負担の状況平均値テキスト">
          <a:extLst>
            <a:ext uri="{FF2B5EF4-FFF2-40B4-BE49-F238E27FC236}">
              <a16:creationId xmlns:a16="http://schemas.microsoft.com/office/drawing/2014/main" id="{00000000-0008-0000-0300-0000BC010000}"/>
            </a:ext>
          </a:extLst>
        </xdr:cNvPr>
        <xdr:cNvSpPr txBox="1"/>
      </xdr:nvSpPr>
      <xdr:spPr>
        <a:xfrm>
          <a:off x="17106900" y="22919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152400</xdr:colOff>
      <xdr:row>16</xdr:row>
      <xdr:rowOff>11536</xdr:rowOff>
    </xdr:from>
    <xdr:to>
      <xdr:col>72</xdr:col>
      <xdr:colOff>203200</xdr:colOff>
      <xdr:row>16</xdr:row>
      <xdr:rowOff>160338</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flipV="1">
          <a:off x="14401800" y="2754736"/>
          <a:ext cx="889000" cy="148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91017</xdr:rowOff>
    </xdr:from>
    <xdr:to>
      <xdr:col>77</xdr:col>
      <xdr:colOff>95250</xdr:colOff>
      <xdr:row>14</xdr:row>
      <xdr:rowOff>21167</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31344</xdr:rowOff>
    </xdr:from>
    <xdr:ext cx="7366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16</xdr:row>
      <xdr:rowOff>160338</xdr:rowOff>
    </xdr:from>
    <xdr:to>
      <xdr:col>68</xdr:col>
      <xdr:colOff>152400</xdr:colOff>
      <xdr:row>17</xdr:row>
      <xdr:rowOff>952</xdr:rowOff>
    </xdr:to>
    <xdr:cxnSp macro="">
      <xdr:nvCxnSpPr>
        <xdr:cNvPr id="449" name="直線コネクタ 448">
          <a:extLst>
            <a:ext uri="{FF2B5EF4-FFF2-40B4-BE49-F238E27FC236}">
              <a16:creationId xmlns:a16="http://schemas.microsoft.com/office/drawing/2014/main" id="{00000000-0008-0000-0300-0000C1010000}"/>
            </a:ext>
          </a:extLst>
        </xdr:cNvPr>
        <xdr:cNvCxnSpPr/>
      </xdr:nvCxnSpPr>
      <xdr:spPr>
        <a:xfrm flipV="1">
          <a:off x="13512800" y="2903538"/>
          <a:ext cx="889000" cy="12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124672</xdr:rowOff>
    </xdr:from>
    <xdr:to>
      <xdr:col>73</xdr:col>
      <xdr:colOff>44450</xdr:colOff>
      <xdr:row>15</xdr:row>
      <xdr:rowOff>54822</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5240000" y="2524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64999</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4909800" y="2293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150283</xdr:rowOff>
    </xdr:from>
    <xdr:to>
      <xdr:col>68</xdr:col>
      <xdr:colOff>203200</xdr:colOff>
      <xdr:row>16</xdr:row>
      <xdr:rowOff>80433</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4351000" y="2722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90610</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4020800" y="2490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146262</xdr:rowOff>
    </xdr:from>
    <xdr:to>
      <xdr:col>64</xdr:col>
      <xdr:colOff>152400</xdr:colOff>
      <xdr:row>16</xdr:row>
      <xdr:rowOff>76412</xdr:rowOff>
    </xdr:to>
    <xdr:sp macro="" textlink="">
      <xdr:nvSpPr>
        <xdr:cNvPr id="454" name="フローチャート: 判断 453">
          <a:extLst>
            <a:ext uri="{FF2B5EF4-FFF2-40B4-BE49-F238E27FC236}">
              <a16:creationId xmlns:a16="http://schemas.microsoft.com/office/drawing/2014/main" id="{00000000-0008-0000-0300-0000C6010000}"/>
            </a:ext>
          </a:extLst>
        </xdr:cNvPr>
        <xdr:cNvSpPr/>
      </xdr:nvSpPr>
      <xdr:spPr>
        <a:xfrm>
          <a:off x="13462000" y="2718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86589</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3131800" y="2486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14</xdr:row>
      <xdr:rowOff>2011</xdr:rowOff>
    </xdr:from>
    <xdr:to>
      <xdr:col>77</xdr:col>
      <xdr:colOff>95250</xdr:colOff>
      <xdr:row>14</xdr:row>
      <xdr:rowOff>103611</xdr:rowOff>
    </xdr:to>
    <xdr:sp macro="" textlink="">
      <xdr:nvSpPr>
        <xdr:cNvPr id="461" name="楕円 460">
          <a:extLst>
            <a:ext uri="{FF2B5EF4-FFF2-40B4-BE49-F238E27FC236}">
              <a16:creationId xmlns:a16="http://schemas.microsoft.com/office/drawing/2014/main" id="{00000000-0008-0000-0300-0000CD010000}"/>
            </a:ext>
          </a:extLst>
        </xdr:cNvPr>
        <xdr:cNvSpPr/>
      </xdr:nvSpPr>
      <xdr:spPr>
        <a:xfrm>
          <a:off x="16129000" y="2402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88388</xdr:rowOff>
    </xdr:from>
    <xdr:ext cx="7366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5798800" y="24886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132186</xdr:rowOff>
    </xdr:from>
    <xdr:to>
      <xdr:col>73</xdr:col>
      <xdr:colOff>44450</xdr:colOff>
      <xdr:row>16</xdr:row>
      <xdr:rowOff>62336</xdr:rowOff>
    </xdr:to>
    <xdr:sp macro="" textlink="">
      <xdr:nvSpPr>
        <xdr:cNvPr id="463" name="楕円 462">
          <a:extLst>
            <a:ext uri="{FF2B5EF4-FFF2-40B4-BE49-F238E27FC236}">
              <a16:creationId xmlns:a16="http://schemas.microsoft.com/office/drawing/2014/main" id="{00000000-0008-0000-0300-0000CF010000}"/>
            </a:ext>
          </a:extLst>
        </xdr:cNvPr>
        <xdr:cNvSpPr/>
      </xdr:nvSpPr>
      <xdr:spPr>
        <a:xfrm>
          <a:off x="15240000" y="2703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47113</xdr:rowOff>
    </xdr:from>
    <xdr:ext cx="7620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4909800" y="27903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16</xdr:row>
      <xdr:rowOff>109538</xdr:rowOff>
    </xdr:from>
    <xdr:to>
      <xdr:col>68</xdr:col>
      <xdr:colOff>203200</xdr:colOff>
      <xdr:row>17</xdr:row>
      <xdr:rowOff>39688</xdr:rowOff>
    </xdr:to>
    <xdr:sp macro="" textlink="">
      <xdr:nvSpPr>
        <xdr:cNvPr id="465" name="楕円 464">
          <a:extLst>
            <a:ext uri="{FF2B5EF4-FFF2-40B4-BE49-F238E27FC236}">
              <a16:creationId xmlns:a16="http://schemas.microsoft.com/office/drawing/2014/main" id="{00000000-0008-0000-0300-0000D1010000}"/>
            </a:ext>
          </a:extLst>
        </xdr:cNvPr>
        <xdr:cNvSpPr/>
      </xdr:nvSpPr>
      <xdr:spPr>
        <a:xfrm>
          <a:off x="14351000" y="2852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17</xdr:row>
      <xdr:rowOff>24465</xdr:rowOff>
    </xdr:from>
    <xdr:ext cx="762000" cy="259045"/>
    <xdr:sp macro=""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14020800" y="29391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121602</xdr:rowOff>
    </xdr:from>
    <xdr:to>
      <xdr:col>64</xdr:col>
      <xdr:colOff>152400</xdr:colOff>
      <xdr:row>17</xdr:row>
      <xdr:rowOff>51752</xdr:rowOff>
    </xdr:to>
    <xdr:sp macro="" textlink="">
      <xdr:nvSpPr>
        <xdr:cNvPr id="467" name="楕円 466">
          <a:extLst>
            <a:ext uri="{FF2B5EF4-FFF2-40B4-BE49-F238E27FC236}">
              <a16:creationId xmlns:a16="http://schemas.microsoft.com/office/drawing/2014/main" id="{00000000-0008-0000-0300-0000D3010000}"/>
            </a:ext>
          </a:extLst>
        </xdr:cNvPr>
        <xdr:cNvSpPr/>
      </xdr:nvSpPr>
      <xdr:spPr>
        <a:xfrm>
          <a:off x="13462000" y="2864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17</xdr:row>
      <xdr:rowOff>36529</xdr:rowOff>
    </xdr:from>
    <xdr:ext cx="762000" cy="259045"/>
    <xdr:sp macro="" textlink="">
      <xdr:nvSpPr>
        <xdr:cNvPr id="468" name="テキスト ボックス 467">
          <a:extLst>
            <a:ext uri="{FF2B5EF4-FFF2-40B4-BE49-F238E27FC236}">
              <a16:creationId xmlns:a16="http://schemas.microsoft.com/office/drawing/2014/main" id="{00000000-0008-0000-0300-0000D4010000}"/>
            </a:ext>
          </a:extLst>
        </xdr:cNvPr>
        <xdr:cNvSpPr txBox="1"/>
      </xdr:nvSpPr>
      <xdr:spPr>
        <a:xfrm>
          <a:off x="13131800" y="29511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青森県五戸町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16,088
16,010
177.67
10,045,701
9,868,678
171,211
6,252,133
9,553,817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昨年度と比較して</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ポイント増加し</a:t>
          </a:r>
          <a:r>
            <a:rPr kumimoji="1" lang="en-US" altLang="ja-JP" sz="1300">
              <a:latin typeface="ＭＳ Ｐゴシック" panose="020B0600070205080204" pitchFamily="50" charset="-128"/>
              <a:ea typeface="ＭＳ Ｐゴシック" panose="020B0600070205080204" pitchFamily="50" charset="-128"/>
            </a:rPr>
            <a:t>16.7</a:t>
          </a:r>
          <a:r>
            <a:rPr kumimoji="1" lang="ja-JP" altLang="en-US" sz="1300">
              <a:latin typeface="ＭＳ Ｐゴシック" panose="020B0600070205080204" pitchFamily="50" charset="-128"/>
              <a:ea typeface="ＭＳ Ｐゴシック" panose="020B0600070205080204" pitchFamily="50" charset="-128"/>
            </a:rPr>
            <a:t>％となっているが、類似団体内で最も少ない値である。</a:t>
          </a:r>
        </a:p>
        <a:p>
          <a:r>
            <a:rPr kumimoji="1" lang="ja-JP" altLang="en-US" sz="1300">
              <a:latin typeface="ＭＳ Ｐゴシック" panose="020B0600070205080204" pitchFamily="50" charset="-128"/>
              <a:ea typeface="ＭＳ Ｐゴシック" panose="020B0600070205080204" pitchFamily="50" charset="-128"/>
            </a:rPr>
            <a:t>　主な要因としては、新規職員採用の抑制により人件費が抑えられたためである。事務の効率化を進めながら、職員数の適正化を図る。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123190</xdr:rowOff>
    </xdr:from>
    <xdr:to>
      <xdr:col>24</xdr:col>
      <xdr:colOff>25400</xdr:colOff>
      <xdr:row>40</xdr:row>
      <xdr:rowOff>104140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781040"/>
          <a:ext cx="0" cy="1181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76217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6934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104140</xdr:rowOff>
    </xdr:from>
    <xdr:to>
      <xdr:col>24</xdr:col>
      <xdr:colOff>114300</xdr:colOff>
      <xdr:row>40</xdr:row>
      <xdr:rowOff>104140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6962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38117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524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123190</xdr:rowOff>
    </xdr:from>
    <xdr:to>
      <xdr:col>24</xdr:col>
      <xdr:colOff>114300</xdr:colOff>
      <xdr:row>33</xdr:row>
      <xdr:rowOff>123190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781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33</xdr:row>
      <xdr:rowOff>46990</xdr:rowOff>
    </xdr:from>
    <xdr:to>
      <xdr:col>24</xdr:col>
      <xdr:colOff>25400</xdr:colOff>
      <xdr:row>33</xdr:row>
      <xdr:rowOff>123190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570484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63517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2357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91440</xdr:rowOff>
    </xdr:from>
    <xdr:to>
      <xdr:col>24</xdr:col>
      <xdr:colOff>76200</xdr:colOff>
      <xdr:row>37</xdr:row>
      <xdr:rowOff>21590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26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33</xdr:row>
      <xdr:rowOff>46990</xdr:rowOff>
    </xdr:from>
    <xdr:to>
      <xdr:col>19</xdr:col>
      <xdr:colOff>187325</xdr:colOff>
      <xdr:row>34</xdr:row>
      <xdr:rowOff>35560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3098800" y="5704840"/>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7620</xdr:rowOff>
    </xdr:from>
    <xdr:to>
      <xdr:col>20</xdr:col>
      <xdr:colOff>38100</xdr:colOff>
      <xdr:row>36</xdr:row>
      <xdr:rowOff>109220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179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93997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266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34</xdr:row>
      <xdr:rowOff>20320</xdr:rowOff>
    </xdr:from>
    <xdr:to>
      <xdr:col>15</xdr:col>
      <xdr:colOff>98425</xdr:colOff>
      <xdr:row>34</xdr:row>
      <xdr:rowOff>35560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a:off x="2209800" y="584962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114300</xdr:rowOff>
    </xdr:from>
    <xdr:to>
      <xdr:col>15</xdr:col>
      <xdr:colOff>149225</xdr:colOff>
      <xdr:row>37</xdr:row>
      <xdr:rowOff>44450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29227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37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34</xdr:row>
      <xdr:rowOff>20320</xdr:rowOff>
    </xdr:from>
    <xdr:to>
      <xdr:col>11</xdr:col>
      <xdr:colOff>9525</xdr:colOff>
      <xdr:row>34</xdr:row>
      <xdr:rowOff>35560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flipV="1">
          <a:off x="1320800" y="584962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163830</xdr:rowOff>
    </xdr:from>
    <xdr:to>
      <xdr:col>11</xdr:col>
      <xdr:colOff>60325</xdr:colOff>
      <xdr:row>36</xdr:row>
      <xdr:rowOff>93980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164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78757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250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140970</xdr:rowOff>
    </xdr:from>
    <xdr:to>
      <xdr:col>6</xdr:col>
      <xdr:colOff>171450</xdr:colOff>
      <xdr:row>36</xdr:row>
      <xdr:rowOff>71120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141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55897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228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33</xdr:row>
      <xdr:rowOff>72390</xdr:rowOff>
    </xdr:from>
    <xdr:to>
      <xdr:col>24</xdr:col>
      <xdr:colOff>76200</xdr:colOff>
      <xdr:row>34</xdr:row>
      <xdr:rowOff>2540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5730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152417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5638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32</xdr:row>
      <xdr:rowOff>167640</xdr:rowOff>
    </xdr:from>
    <xdr:to>
      <xdr:col>20</xdr:col>
      <xdr:colOff>38100</xdr:colOff>
      <xdr:row>33</xdr:row>
      <xdr:rowOff>97790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5654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31</xdr:row>
      <xdr:rowOff>107967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54229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33</xdr:row>
      <xdr:rowOff>156210</xdr:rowOff>
    </xdr:from>
    <xdr:to>
      <xdr:col>15</xdr:col>
      <xdr:colOff>149225</xdr:colOff>
      <xdr:row>34</xdr:row>
      <xdr:rowOff>86360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5814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32</xdr:row>
      <xdr:rowOff>96537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5582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33</xdr:row>
      <xdr:rowOff>140970</xdr:rowOff>
    </xdr:from>
    <xdr:to>
      <xdr:col>11</xdr:col>
      <xdr:colOff>60325</xdr:colOff>
      <xdr:row>34</xdr:row>
      <xdr:rowOff>71120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579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32</xdr:row>
      <xdr:rowOff>81297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556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33</xdr:row>
      <xdr:rowOff>156210</xdr:rowOff>
    </xdr:from>
    <xdr:to>
      <xdr:col>6</xdr:col>
      <xdr:colOff>171450</xdr:colOff>
      <xdr:row>34</xdr:row>
      <xdr:rowOff>86360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5814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32</xdr:row>
      <xdr:rowOff>96537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5582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昨年度と比較して</a:t>
          </a:r>
          <a:r>
            <a:rPr kumimoji="1" lang="en-US" altLang="ja-JP" sz="1300">
              <a:latin typeface="ＭＳ Ｐゴシック" panose="020B0600070205080204" pitchFamily="50" charset="-128"/>
              <a:ea typeface="ＭＳ Ｐゴシック" panose="020B0600070205080204" pitchFamily="50" charset="-128"/>
            </a:rPr>
            <a:t>2.1</a:t>
          </a:r>
          <a:r>
            <a:rPr kumimoji="1" lang="ja-JP" altLang="en-US" sz="1300">
              <a:latin typeface="ＭＳ Ｐゴシック" panose="020B0600070205080204" pitchFamily="50" charset="-128"/>
              <a:ea typeface="ＭＳ Ｐゴシック" panose="020B0600070205080204" pitchFamily="50" charset="-128"/>
            </a:rPr>
            <a:t>ポイント増加し</a:t>
          </a:r>
          <a:r>
            <a:rPr kumimoji="1" lang="en-US" altLang="ja-JP" sz="1300">
              <a:latin typeface="ＭＳ Ｐゴシック" panose="020B0600070205080204" pitchFamily="50" charset="-128"/>
              <a:ea typeface="ＭＳ Ｐゴシック" panose="020B0600070205080204" pitchFamily="50" charset="-128"/>
            </a:rPr>
            <a:t>17.5</a:t>
          </a:r>
          <a:r>
            <a:rPr kumimoji="1" lang="ja-JP" altLang="en-US" sz="1300">
              <a:latin typeface="ＭＳ Ｐゴシック" panose="020B0600070205080204" pitchFamily="50" charset="-128"/>
              <a:ea typeface="ＭＳ Ｐゴシック" panose="020B0600070205080204" pitchFamily="50" charset="-128"/>
            </a:rPr>
            <a:t>％となっており、類似団体内平均値を</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ポイント上回っている。</a:t>
          </a:r>
        </a:p>
        <a:p>
          <a:r>
            <a:rPr kumimoji="1" lang="ja-JP" altLang="en-US" sz="1300">
              <a:latin typeface="ＭＳ Ｐゴシック" panose="020B0600070205080204" pitchFamily="50" charset="-128"/>
              <a:ea typeface="ＭＳ Ｐゴシック" panose="020B0600070205080204" pitchFamily="50" charset="-128"/>
            </a:rPr>
            <a:t>　物件費における経常経費は、システム関連の保守等業務委託料が高い割合を占めているため増加傾向である。さらなる経費削減のため事業の見直しに努める。</a:t>
          </a: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a:extLst>
            <a:ext uri="{FF2B5EF4-FFF2-40B4-BE49-F238E27FC236}">
              <a16:creationId xmlns:a16="http://schemas.microsoft.com/office/drawing/2014/main" id="{00000000-0008-0000-0400-000079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6350</xdr:rowOff>
    </xdr:from>
    <xdr:to>
      <xdr:col>82</xdr:col>
      <xdr:colOff>107950</xdr:colOff>
      <xdr:row>20</xdr:row>
      <xdr:rowOff>127000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6510000" y="2235200"/>
          <a:ext cx="0" cy="1320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99077</xdr:rowOff>
    </xdr:from>
    <xdr:ext cx="762000" cy="259045"/>
    <xdr:sp macro="" textlink="">
      <xdr:nvSpPr>
        <xdr:cNvPr id="123" name="物件費最小値テキスト">
          <a:extLst>
            <a:ext uri="{FF2B5EF4-FFF2-40B4-BE49-F238E27FC236}">
              <a16:creationId xmlns:a16="http://schemas.microsoft.com/office/drawing/2014/main" id="{00000000-0008-0000-0400-00007B000000}"/>
            </a:ext>
          </a:extLst>
        </xdr:cNvPr>
        <xdr:cNvSpPr txBox="1"/>
      </xdr:nvSpPr>
      <xdr:spPr>
        <a:xfrm>
          <a:off x="16598900" y="352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127000</xdr:rowOff>
    </xdr:from>
    <xdr:to>
      <xdr:col>82</xdr:col>
      <xdr:colOff>196850</xdr:colOff>
      <xdr:row>20</xdr:row>
      <xdr:rowOff>127000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35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92727</xdr:rowOff>
    </xdr:from>
    <xdr:ext cx="762000" cy="259045"/>
    <xdr:sp macro="" textlink="">
      <xdr:nvSpPr>
        <xdr:cNvPr id="125" name="物件費最大値テキスト">
          <a:extLst>
            <a:ext uri="{FF2B5EF4-FFF2-40B4-BE49-F238E27FC236}">
              <a16:creationId xmlns:a16="http://schemas.microsoft.com/office/drawing/2014/main" id="{00000000-0008-0000-0400-00007D000000}"/>
            </a:ext>
          </a:extLst>
        </xdr:cNvPr>
        <xdr:cNvSpPr txBox="1"/>
      </xdr:nvSpPr>
      <xdr:spPr>
        <a:xfrm>
          <a:off x="16598900" y="19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6350</xdr:rowOff>
    </xdr:from>
    <xdr:to>
      <xdr:col>82</xdr:col>
      <xdr:colOff>196850</xdr:colOff>
      <xdr:row>13</xdr:row>
      <xdr:rowOff>6350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2235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120650</xdr:rowOff>
    </xdr:from>
    <xdr:to>
      <xdr:col>82</xdr:col>
      <xdr:colOff>107950</xdr:colOff>
      <xdr:row>19</xdr:row>
      <xdr:rowOff>44450</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a:off x="15671800" y="3035300"/>
          <a:ext cx="838200" cy="266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143527</xdr:rowOff>
    </xdr:from>
    <xdr:ext cx="762000" cy="259045"/>
    <xdr:sp macro="" textlink="">
      <xdr:nvSpPr>
        <xdr:cNvPr id="128" name="物件費平均値テキスト">
          <a:extLst>
            <a:ext uri="{FF2B5EF4-FFF2-40B4-BE49-F238E27FC236}">
              <a16:creationId xmlns:a16="http://schemas.microsoft.com/office/drawing/2014/main" id="{00000000-0008-0000-0400-000080000000}"/>
            </a:ext>
          </a:extLst>
        </xdr:cNvPr>
        <xdr:cNvSpPr txBox="1"/>
      </xdr:nvSpPr>
      <xdr:spPr>
        <a:xfrm>
          <a:off x="16598900" y="2715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127000</xdr:rowOff>
    </xdr:from>
    <xdr:to>
      <xdr:col>82</xdr:col>
      <xdr:colOff>158750</xdr:colOff>
      <xdr:row>17</xdr:row>
      <xdr:rowOff>57150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6459200" y="287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120650</xdr:rowOff>
    </xdr:from>
    <xdr:to>
      <xdr:col>78</xdr:col>
      <xdr:colOff>69850</xdr:colOff>
      <xdr:row>18</xdr:row>
      <xdr:rowOff>127000</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flipV="1">
          <a:off x="14782800" y="3035300"/>
          <a:ext cx="889000" cy="177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146050</xdr:rowOff>
    </xdr:from>
    <xdr:to>
      <xdr:col>78</xdr:col>
      <xdr:colOff>120650</xdr:colOff>
      <xdr:row>16</xdr:row>
      <xdr:rowOff>76200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5621000" y="2717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86377</xdr:rowOff>
    </xdr:from>
    <xdr:ext cx="7366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5290800" y="2486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18</xdr:row>
      <xdr:rowOff>25400</xdr:rowOff>
    </xdr:from>
    <xdr:to>
      <xdr:col>73</xdr:col>
      <xdr:colOff>180975</xdr:colOff>
      <xdr:row>18</xdr:row>
      <xdr:rowOff>127000</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a:off x="13893800" y="3111500"/>
          <a:ext cx="8890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25400</xdr:rowOff>
    </xdr:from>
    <xdr:to>
      <xdr:col>74</xdr:col>
      <xdr:colOff>31750</xdr:colOff>
      <xdr:row>16</xdr:row>
      <xdr:rowOff>127000</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4732000" y="276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137177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4401800" y="25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44450</xdr:rowOff>
    </xdr:from>
    <xdr:to>
      <xdr:col>69</xdr:col>
      <xdr:colOff>92075</xdr:colOff>
      <xdr:row>18</xdr:row>
      <xdr:rowOff>25400</xdr:rowOff>
    </xdr:to>
    <xdr:cxnSp macro="">
      <xdr:nvCxnSpPr>
        <xdr:cNvPr id="136" name="直線コネクタ 135">
          <a:extLst>
            <a:ext uri="{FF2B5EF4-FFF2-40B4-BE49-F238E27FC236}">
              <a16:creationId xmlns:a16="http://schemas.microsoft.com/office/drawing/2014/main" id="{00000000-0008-0000-0400-000088000000}"/>
            </a:ext>
          </a:extLst>
        </xdr:cNvPr>
        <xdr:cNvCxnSpPr/>
      </xdr:nvCxnSpPr>
      <xdr:spPr>
        <a:xfrm>
          <a:off x="13004800" y="29591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69850</xdr:rowOff>
    </xdr:from>
    <xdr:to>
      <xdr:col>69</xdr:col>
      <xdr:colOff>142875</xdr:colOff>
      <xdr:row>18</xdr:row>
      <xdr:rowOff>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3843000" y="298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512800" y="275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57150</xdr:rowOff>
    </xdr:from>
    <xdr:to>
      <xdr:col>65</xdr:col>
      <xdr:colOff>53975</xdr:colOff>
      <xdr:row>17</xdr:row>
      <xdr:rowOff>158750</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2954000" y="2971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143527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623800" y="305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18</xdr:row>
      <xdr:rowOff>165100</xdr:rowOff>
    </xdr:from>
    <xdr:to>
      <xdr:col>82</xdr:col>
      <xdr:colOff>158750</xdr:colOff>
      <xdr:row>19</xdr:row>
      <xdr:rowOff>95250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6459200" y="325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18</xdr:row>
      <xdr:rowOff>137177</xdr:rowOff>
    </xdr:from>
    <xdr:ext cx="762000" cy="259045"/>
    <xdr:sp macro="" textlink="">
      <xdr:nvSpPr>
        <xdr:cNvPr id="147" name="物件費該当値テキスト">
          <a:extLst>
            <a:ext uri="{FF2B5EF4-FFF2-40B4-BE49-F238E27FC236}">
              <a16:creationId xmlns:a16="http://schemas.microsoft.com/office/drawing/2014/main" id="{00000000-0008-0000-0400-000093000000}"/>
            </a:ext>
          </a:extLst>
        </xdr:cNvPr>
        <xdr:cNvSpPr txBox="1"/>
      </xdr:nvSpPr>
      <xdr:spPr>
        <a:xfrm>
          <a:off x="165989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69850</xdr:rowOff>
    </xdr:from>
    <xdr:to>
      <xdr:col>78</xdr:col>
      <xdr:colOff>120650</xdr:colOff>
      <xdr:row>18</xdr:row>
      <xdr:rowOff>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5621000" y="298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156227</xdr:rowOff>
    </xdr:from>
    <xdr:ext cx="7366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5290800" y="3070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18</xdr:row>
      <xdr:rowOff>76200</xdr:rowOff>
    </xdr:from>
    <xdr:to>
      <xdr:col>74</xdr:col>
      <xdr:colOff>31750</xdr:colOff>
      <xdr:row>19</xdr:row>
      <xdr:rowOff>6350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4732000" y="316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162577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4401800" y="324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146050</xdr:rowOff>
    </xdr:from>
    <xdr:to>
      <xdr:col>69</xdr:col>
      <xdr:colOff>142875</xdr:colOff>
      <xdr:row>18</xdr:row>
      <xdr:rowOff>76200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3843000" y="306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60977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3512800" y="314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165100</xdr:rowOff>
    </xdr:from>
    <xdr:to>
      <xdr:col>65</xdr:col>
      <xdr:colOff>53975</xdr:colOff>
      <xdr:row>17</xdr:row>
      <xdr:rowOff>95250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2954000" y="290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105427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2623800" y="267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昨年度と比較して増減なしで</a:t>
          </a:r>
          <a:r>
            <a:rPr kumimoji="1" lang="en-US" altLang="ja-JP" sz="1300">
              <a:latin typeface="ＭＳ Ｐゴシック" panose="020B0600070205080204" pitchFamily="50" charset="-128"/>
              <a:ea typeface="ＭＳ Ｐゴシック" panose="020B0600070205080204" pitchFamily="50" charset="-128"/>
            </a:rPr>
            <a:t>6.1</a:t>
          </a:r>
          <a:r>
            <a:rPr kumimoji="1" lang="ja-JP" altLang="en-US" sz="1300">
              <a:latin typeface="ＭＳ Ｐゴシック" panose="020B0600070205080204" pitchFamily="50" charset="-128"/>
              <a:ea typeface="ＭＳ Ｐゴシック" panose="020B0600070205080204" pitchFamily="50" charset="-128"/>
            </a:rPr>
            <a:t>％となっているが、類似団体内平均値を</a:t>
          </a:r>
          <a:r>
            <a:rPr kumimoji="1" lang="en-US" altLang="ja-JP" sz="1300">
              <a:latin typeface="ＭＳ Ｐゴシック" panose="020B0600070205080204" pitchFamily="50" charset="-128"/>
              <a:ea typeface="ＭＳ Ｐゴシック" panose="020B0600070205080204" pitchFamily="50" charset="-128"/>
            </a:rPr>
            <a:t>0.9</a:t>
          </a:r>
          <a:r>
            <a:rPr kumimoji="1" lang="ja-JP" altLang="en-US" sz="1300">
              <a:latin typeface="ＭＳ Ｐゴシック" panose="020B0600070205080204" pitchFamily="50" charset="-128"/>
              <a:ea typeface="ＭＳ Ｐゴシック" panose="020B0600070205080204" pitchFamily="50" charset="-128"/>
            </a:rPr>
            <a:t>ポイント上回っている。</a:t>
          </a:r>
        </a:p>
        <a:p>
          <a:r>
            <a:rPr kumimoji="1" lang="ja-JP" altLang="en-US" sz="1300">
              <a:latin typeface="ＭＳ Ｐゴシック" panose="020B0600070205080204" pitchFamily="50" charset="-128"/>
              <a:ea typeface="ＭＳ Ｐゴシック" panose="020B0600070205080204" pitchFamily="50" charset="-128"/>
            </a:rPr>
            <a:t>　扶助費に係る経常収支比率は、今後も同規模で推移することが予想されることから、事業の適時性や公平性について見直しを進める。</a:t>
          </a:r>
        </a:p>
      </xdr:txBody>
    </xdr:sp>
    <xdr:clientData/>
  </xdr:twoCellAnchor>
  <xdr:oneCellAnchor>
    <xdr:from>
      <xdr:col>3</xdr:col>
      <xdr:colOff>123825</xdr:colOff>
      <xdr:row>49</xdr:row>
      <xdr:rowOff>107950</xdr:rowOff>
    </xdr:from>
    <xdr:ext cx="298543" cy="225703"/>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a:extLst>
            <a:ext uri="{FF2B5EF4-FFF2-40B4-BE49-F238E27FC236}">
              <a16:creationId xmlns:a16="http://schemas.microsoft.com/office/drawing/2014/main" id="{00000000-0008-0000-0400-0000B8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69850</xdr:rowOff>
    </xdr:from>
    <xdr:to>
      <xdr:col>24</xdr:col>
      <xdr:colOff>25400</xdr:colOff>
      <xdr:row>61</xdr:row>
      <xdr:rowOff>69850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flipV="1">
          <a:off x="4826000" y="915670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41927</xdr:rowOff>
    </xdr:from>
    <xdr:ext cx="762000" cy="259045"/>
    <xdr:sp macro="" textlink="">
      <xdr:nvSpPr>
        <xdr:cNvPr id="186" name="扶助費最小値テキスト">
          <a:extLst>
            <a:ext uri="{FF2B5EF4-FFF2-40B4-BE49-F238E27FC236}">
              <a16:creationId xmlns:a16="http://schemas.microsoft.com/office/drawing/2014/main" id="{00000000-0008-0000-0400-0000BA000000}"/>
            </a:ext>
          </a:extLst>
        </xdr:cNvPr>
        <xdr:cNvSpPr txBox="1"/>
      </xdr:nvSpPr>
      <xdr:spPr>
        <a:xfrm>
          <a:off x="4914900" y="1050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69850</xdr:rowOff>
    </xdr:from>
    <xdr:to>
      <xdr:col>24</xdr:col>
      <xdr:colOff>114300</xdr:colOff>
      <xdr:row>61</xdr:row>
      <xdr:rowOff>69850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10528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156227</xdr:rowOff>
    </xdr:from>
    <xdr:ext cx="762000" cy="259045"/>
    <xdr:sp macro="" textlink="">
      <xdr:nvSpPr>
        <xdr:cNvPr id="188" name="扶助費最大値テキスト">
          <a:extLst>
            <a:ext uri="{FF2B5EF4-FFF2-40B4-BE49-F238E27FC236}">
              <a16:creationId xmlns:a16="http://schemas.microsoft.com/office/drawing/2014/main" id="{00000000-0008-0000-0400-0000BC000000}"/>
            </a:ext>
          </a:extLst>
        </xdr:cNvPr>
        <xdr:cNvSpPr txBox="1"/>
      </xdr:nvSpPr>
      <xdr:spPr>
        <a:xfrm>
          <a:off x="4914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69850</xdr:rowOff>
    </xdr:from>
    <xdr:to>
      <xdr:col>24</xdr:col>
      <xdr:colOff>114300</xdr:colOff>
      <xdr:row>53</xdr:row>
      <xdr:rowOff>69850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58</xdr:row>
      <xdr:rowOff>94343</xdr:rowOff>
    </xdr:from>
    <xdr:to>
      <xdr:col>24</xdr:col>
      <xdr:colOff>25400</xdr:colOff>
      <xdr:row>58</xdr:row>
      <xdr:rowOff>94343</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a:off x="3987800" y="1003844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109055</xdr:rowOff>
    </xdr:from>
    <xdr:ext cx="762000" cy="259045"/>
    <xdr:sp macro="" textlink="">
      <xdr:nvSpPr>
        <xdr:cNvPr id="191" name="扶助費平均値テキスト">
          <a:extLst>
            <a:ext uri="{FF2B5EF4-FFF2-40B4-BE49-F238E27FC236}">
              <a16:creationId xmlns:a16="http://schemas.microsoft.com/office/drawing/2014/main" id="{00000000-0008-0000-0400-0000BF000000}"/>
            </a:ext>
          </a:extLst>
        </xdr:cNvPr>
        <xdr:cNvSpPr txBox="1"/>
      </xdr:nvSpPr>
      <xdr:spPr>
        <a:xfrm>
          <a:off x="4914900" y="95388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92528</xdr:rowOff>
    </xdr:from>
    <xdr:to>
      <xdr:col>24</xdr:col>
      <xdr:colOff>76200</xdr:colOff>
      <xdr:row>57</xdr:row>
      <xdr:rowOff>22678</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4775200" y="9693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58</xdr:row>
      <xdr:rowOff>94343</xdr:rowOff>
    </xdr:from>
    <xdr:to>
      <xdr:col>19</xdr:col>
      <xdr:colOff>187325</xdr:colOff>
      <xdr:row>58</xdr:row>
      <xdr:rowOff>159657</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flipV="1">
          <a:off x="3098800" y="10038443"/>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27215</xdr:rowOff>
    </xdr:from>
    <xdr:to>
      <xdr:col>20</xdr:col>
      <xdr:colOff>38100</xdr:colOff>
      <xdr:row>56</xdr:row>
      <xdr:rowOff>128815</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3937000" y="962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138992</xdr:rowOff>
    </xdr:from>
    <xdr:ext cx="7366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3606800" y="93972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58</xdr:row>
      <xdr:rowOff>159657</xdr:rowOff>
    </xdr:from>
    <xdr:to>
      <xdr:col>15</xdr:col>
      <xdr:colOff>98425</xdr:colOff>
      <xdr:row>59</xdr:row>
      <xdr:rowOff>86178</xdr:rowOff>
    </xdr:to>
    <xdr:cxnSp macro="">
      <xdr:nvCxnSpPr>
        <xdr:cNvPr id="196" name="直線コネクタ 195">
          <a:extLst>
            <a:ext uri="{FF2B5EF4-FFF2-40B4-BE49-F238E27FC236}">
              <a16:creationId xmlns:a16="http://schemas.microsoft.com/office/drawing/2014/main" id="{00000000-0008-0000-0400-0000C4000000}"/>
            </a:ext>
          </a:extLst>
        </xdr:cNvPr>
        <xdr:cNvCxnSpPr/>
      </xdr:nvCxnSpPr>
      <xdr:spPr>
        <a:xfrm flipV="1">
          <a:off x="2209800" y="10103757"/>
          <a:ext cx="8890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117022</xdr:rowOff>
    </xdr:from>
    <xdr:to>
      <xdr:col>15</xdr:col>
      <xdr:colOff>149225</xdr:colOff>
      <xdr:row>58</xdr:row>
      <xdr:rowOff>47172</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3048000" y="9889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57349</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2717800" y="9658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59</xdr:row>
      <xdr:rowOff>86178</xdr:rowOff>
    </xdr:from>
    <xdr:to>
      <xdr:col>11</xdr:col>
      <xdr:colOff>9525</xdr:colOff>
      <xdr:row>59</xdr:row>
      <xdr:rowOff>86178</xdr:rowOff>
    </xdr:to>
    <xdr:cxnSp macro="">
      <xdr:nvCxnSpPr>
        <xdr:cNvPr id="199" name="直線コネクタ 198">
          <a:extLst>
            <a:ext uri="{FF2B5EF4-FFF2-40B4-BE49-F238E27FC236}">
              <a16:creationId xmlns:a16="http://schemas.microsoft.com/office/drawing/2014/main" id="{00000000-0008-0000-0400-0000C7000000}"/>
            </a:ext>
          </a:extLst>
        </xdr:cNvPr>
        <xdr:cNvCxnSpPr/>
      </xdr:nvCxnSpPr>
      <xdr:spPr>
        <a:xfrm>
          <a:off x="1320800" y="102017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117022</xdr:rowOff>
    </xdr:from>
    <xdr:to>
      <xdr:col>11</xdr:col>
      <xdr:colOff>60325</xdr:colOff>
      <xdr:row>58</xdr:row>
      <xdr:rowOff>47172</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2159000" y="9889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57349</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828800" y="9658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149678</xdr:rowOff>
    </xdr:from>
    <xdr:to>
      <xdr:col>6</xdr:col>
      <xdr:colOff>171450</xdr:colOff>
      <xdr:row>58</xdr:row>
      <xdr:rowOff>79828</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1270000" y="992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90005</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939800" y="9691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58</xdr:row>
      <xdr:rowOff>43543</xdr:rowOff>
    </xdr:from>
    <xdr:to>
      <xdr:col>24</xdr:col>
      <xdr:colOff>76200</xdr:colOff>
      <xdr:row>58</xdr:row>
      <xdr:rowOff>145143</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4775200" y="9987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15620</xdr:rowOff>
    </xdr:from>
    <xdr:ext cx="762000" cy="259045"/>
    <xdr:sp macro="" textlink="">
      <xdr:nvSpPr>
        <xdr:cNvPr id="210" name="扶助費該当値テキスト">
          <a:extLst>
            <a:ext uri="{FF2B5EF4-FFF2-40B4-BE49-F238E27FC236}">
              <a16:creationId xmlns:a16="http://schemas.microsoft.com/office/drawing/2014/main" id="{00000000-0008-0000-0400-0000D2000000}"/>
            </a:ext>
          </a:extLst>
        </xdr:cNvPr>
        <xdr:cNvSpPr txBox="1"/>
      </xdr:nvSpPr>
      <xdr:spPr>
        <a:xfrm>
          <a:off x="4914900" y="9959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58</xdr:row>
      <xdr:rowOff>43543</xdr:rowOff>
    </xdr:from>
    <xdr:to>
      <xdr:col>20</xdr:col>
      <xdr:colOff>38100</xdr:colOff>
      <xdr:row>58</xdr:row>
      <xdr:rowOff>145143</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937000" y="9987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129920</xdr:rowOff>
    </xdr:from>
    <xdr:ext cx="7366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3606800" y="100740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58</xdr:row>
      <xdr:rowOff>108857</xdr:rowOff>
    </xdr:from>
    <xdr:to>
      <xdr:col>15</xdr:col>
      <xdr:colOff>149225</xdr:colOff>
      <xdr:row>59</xdr:row>
      <xdr:rowOff>39007</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048000" y="10052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59</xdr:row>
      <xdr:rowOff>23784</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2717800" y="10139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59</xdr:row>
      <xdr:rowOff>35378</xdr:rowOff>
    </xdr:from>
    <xdr:to>
      <xdr:col>11</xdr:col>
      <xdr:colOff>60325</xdr:colOff>
      <xdr:row>59</xdr:row>
      <xdr:rowOff>136978</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2159000" y="10150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59</xdr:row>
      <xdr:rowOff>121755</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1828800" y="10237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59</xdr:row>
      <xdr:rowOff>35378</xdr:rowOff>
    </xdr:from>
    <xdr:to>
      <xdr:col>6</xdr:col>
      <xdr:colOff>171450</xdr:colOff>
      <xdr:row>59</xdr:row>
      <xdr:rowOff>136978</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1270000" y="10150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59</xdr:row>
      <xdr:rowOff>121755</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939800" y="10237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昨年度と比較して</a:t>
          </a:r>
          <a:r>
            <a:rPr kumimoji="1" lang="en-US" altLang="ja-JP" sz="1300">
              <a:latin typeface="ＭＳ Ｐゴシック" panose="020B0600070205080204" pitchFamily="50" charset="-128"/>
              <a:ea typeface="ＭＳ Ｐゴシック" panose="020B0600070205080204" pitchFamily="50" charset="-128"/>
            </a:rPr>
            <a:t>0.7</a:t>
          </a:r>
          <a:r>
            <a:rPr kumimoji="1" lang="ja-JP" altLang="en-US" sz="1300">
              <a:latin typeface="ＭＳ Ｐゴシック" panose="020B0600070205080204" pitchFamily="50" charset="-128"/>
              <a:ea typeface="ＭＳ Ｐゴシック" panose="020B0600070205080204" pitchFamily="50" charset="-128"/>
            </a:rPr>
            <a:t>ポイント減少し</a:t>
          </a:r>
          <a:r>
            <a:rPr kumimoji="1" lang="en-US" altLang="ja-JP" sz="1300">
              <a:latin typeface="ＭＳ Ｐゴシック" panose="020B0600070205080204" pitchFamily="50" charset="-128"/>
              <a:ea typeface="ＭＳ Ｐゴシック" panose="020B0600070205080204" pitchFamily="50" charset="-128"/>
            </a:rPr>
            <a:t>15.2</a:t>
          </a:r>
          <a:r>
            <a:rPr kumimoji="1" lang="ja-JP" altLang="en-US" sz="1300">
              <a:latin typeface="ＭＳ Ｐゴシック" panose="020B0600070205080204" pitchFamily="50" charset="-128"/>
              <a:ea typeface="ＭＳ Ｐゴシック" panose="020B0600070205080204" pitchFamily="50" charset="-128"/>
            </a:rPr>
            <a:t>％となっているが、類似団体内平均値を</a:t>
          </a:r>
          <a:r>
            <a:rPr kumimoji="1" lang="en-US" altLang="ja-JP" sz="1300">
              <a:latin typeface="ＭＳ Ｐゴシック" panose="020B0600070205080204" pitchFamily="50" charset="-128"/>
              <a:ea typeface="ＭＳ Ｐゴシック" panose="020B0600070205080204" pitchFamily="50" charset="-128"/>
            </a:rPr>
            <a:t>1.6</a:t>
          </a:r>
          <a:r>
            <a:rPr kumimoji="1" lang="ja-JP" altLang="en-US" sz="1300">
              <a:latin typeface="ＭＳ Ｐゴシック" panose="020B0600070205080204" pitchFamily="50" charset="-128"/>
              <a:ea typeface="ＭＳ Ｐゴシック" panose="020B0600070205080204" pitchFamily="50" charset="-128"/>
            </a:rPr>
            <a:t>ポイント上回っている。</a:t>
          </a:r>
        </a:p>
        <a:p>
          <a:r>
            <a:rPr kumimoji="1" lang="ja-JP" altLang="en-US" sz="1300">
              <a:latin typeface="ＭＳ Ｐゴシック" panose="020B0600070205080204" pitchFamily="50" charset="-128"/>
              <a:ea typeface="ＭＳ Ｐゴシック" panose="020B0600070205080204" pitchFamily="50" charset="-128"/>
            </a:rPr>
            <a:t>　主な経費としては、特別会計への操出金や除雪対策費となっている。上水道事業の広域化の検討等を行い経費の縮減に努める。</a:t>
          </a:r>
        </a:p>
      </xdr:txBody>
    </xdr:sp>
    <xdr:clientData/>
  </xdr:twoCellAnchor>
  <xdr:oneCellAnchor>
    <xdr:from>
      <xdr:col>62</xdr:col>
      <xdr:colOff>6350</xdr:colOff>
      <xdr:row>49</xdr:row>
      <xdr:rowOff>107950</xdr:rowOff>
    </xdr:from>
    <xdr:ext cx="298543" cy="225703"/>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a:extLst>
            <a:ext uri="{FF2B5EF4-FFF2-40B4-BE49-F238E27FC236}">
              <a16:creationId xmlns:a16="http://schemas.microsoft.com/office/drawing/2014/main" id="{00000000-0008-0000-0400-0000F7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69850</xdr:rowOff>
    </xdr:from>
    <xdr:to>
      <xdr:col>82</xdr:col>
      <xdr:colOff>107950</xdr:colOff>
      <xdr:row>61</xdr:row>
      <xdr:rowOff>135165</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flipV="1">
          <a:off x="16510000" y="9156700"/>
          <a:ext cx="0" cy="14369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107242</xdr:rowOff>
    </xdr:from>
    <xdr:ext cx="762000" cy="259045"/>
    <xdr:sp macro="" textlink="">
      <xdr:nvSpPr>
        <xdr:cNvPr id="249" name="その他最小値テキスト">
          <a:extLst>
            <a:ext uri="{FF2B5EF4-FFF2-40B4-BE49-F238E27FC236}">
              <a16:creationId xmlns:a16="http://schemas.microsoft.com/office/drawing/2014/main" id="{00000000-0008-0000-0400-0000F9000000}"/>
            </a:ext>
          </a:extLst>
        </xdr:cNvPr>
        <xdr:cNvSpPr txBox="1"/>
      </xdr:nvSpPr>
      <xdr:spPr>
        <a:xfrm>
          <a:off x="16598900" y="10565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135165</xdr:rowOff>
    </xdr:from>
    <xdr:to>
      <xdr:col>82</xdr:col>
      <xdr:colOff>196850</xdr:colOff>
      <xdr:row>61</xdr:row>
      <xdr:rowOff>135165</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10593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156227</xdr:rowOff>
    </xdr:from>
    <xdr:ext cx="762000" cy="259045"/>
    <xdr:sp macro="" textlink="">
      <xdr:nvSpPr>
        <xdr:cNvPr id="251" name="その他最大値テキスト">
          <a:extLst>
            <a:ext uri="{FF2B5EF4-FFF2-40B4-BE49-F238E27FC236}">
              <a16:creationId xmlns:a16="http://schemas.microsoft.com/office/drawing/2014/main" id="{00000000-0008-0000-0400-0000FB000000}"/>
            </a:ext>
          </a:extLst>
        </xdr:cNvPr>
        <xdr:cNvSpPr txBox="1"/>
      </xdr:nvSpPr>
      <xdr:spPr>
        <a:xfrm>
          <a:off x="16598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69850</xdr:rowOff>
    </xdr:from>
    <xdr:to>
      <xdr:col>82</xdr:col>
      <xdr:colOff>196850</xdr:colOff>
      <xdr:row>53</xdr:row>
      <xdr:rowOff>69850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6421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102507</xdr:rowOff>
    </xdr:from>
    <xdr:to>
      <xdr:col>82</xdr:col>
      <xdr:colOff>107950</xdr:colOff>
      <xdr:row>58</xdr:row>
      <xdr:rowOff>45357</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flipV="1">
          <a:off x="15671800" y="9875157"/>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54</xdr:row>
      <xdr:rowOff>149877</xdr:rowOff>
    </xdr:from>
    <xdr:ext cx="762000" cy="259045"/>
    <xdr:sp macro="" textlink="">
      <xdr:nvSpPr>
        <xdr:cNvPr id="254" name="その他平均値テキスト">
          <a:extLst>
            <a:ext uri="{FF2B5EF4-FFF2-40B4-BE49-F238E27FC236}">
              <a16:creationId xmlns:a16="http://schemas.microsoft.com/office/drawing/2014/main" id="{00000000-0008-0000-0400-0000FE000000}"/>
            </a:ext>
          </a:extLst>
        </xdr:cNvPr>
        <xdr:cNvSpPr txBox="1"/>
      </xdr:nvSpPr>
      <xdr:spPr>
        <a:xfrm>
          <a:off x="16598900" y="9408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133350</xdr:rowOff>
    </xdr:from>
    <xdr:to>
      <xdr:col>82</xdr:col>
      <xdr:colOff>158750</xdr:colOff>
      <xdr:row>56</xdr:row>
      <xdr:rowOff>63500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64592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37193</xdr:rowOff>
    </xdr:from>
    <xdr:to>
      <xdr:col>78</xdr:col>
      <xdr:colOff>69850</xdr:colOff>
      <xdr:row>58</xdr:row>
      <xdr:rowOff>45357</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a:off x="14782800" y="9809843"/>
          <a:ext cx="889000" cy="179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55</xdr:row>
      <xdr:rowOff>117022</xdr:rowOff>
    </xdr:from>
    <xdr:to>
      <xdr:col>78</xdr:col>
      <xdr:colOff>120650</xdr:colOff>
      <xdr:row>56</xdr:row>
      <xdr:rowOff>47172</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5621000" y="9546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57349</xdr:rowOff>
    </xdr:from>
    <xdr:ext cx="7366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5290800" y="93156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37193</xdr:rowOff>
    </xdr:from>
    <xdr:to>
      <xdr:col>73</xdr:col>
      <xdr:colOff>180975</xdr:colOff>
      <xdr:row>57</xdr:row>
      <xdr:rowOff>167822</xdr:rowOff>
    </xdr:to>
    <xdr:cxnSp macro="">
      <xdr:nvCxnSpPr>
        <xdr:cNvPr id="259" name="直線コネクタ 258">
          <a:extLst>
            <a:ext uri="{FF2B5EF4-FFF2-40B4-BE49-F238E27FC236}">
              <a16:creationId xmlns:a16="http://schemas.microsoft.com/office/drawing/2014/main" id="{00000000-0008-0000-0400-000003010000}"/>
            </a:ext>
          </a:extLst>
        </xdr:cNvPr>
        <xdr:cNvCxnSpPr/>
      </xdr:nvCxnSpPr>
      <xdr:spPr>
        <a:xfrm flipV="1">
          <a:off x="13893800" y="9809843"/>
          <a:ext cx="889000" cy="130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92528</xdr:rowOff>
    </xdr:from>
    <xdr:to>
      <xdr:col>74</xdr:col>
      <xdr:colOff>31750</xdr:colOff>
      <xdr:row>57</xdr:row>
      <xdr:rowOff>22678</xdr:rowOff>
    </xdr:to>
    <xdr:sp macro="" textlink="">
      <xdr:nvSpPr>
        <xdr:cNvPr id="260" name="フローチャート: 判断 259">
          <a:extLst>
            <a:ext uri="{FF2B5EF4-FFF2-40B4-BE49-F238E27FC236}">
              <a16:creationId xmlns:a16="http://schemas.microsoft.com/office/drawing/2014/main" id="{00000000-0008-0000-0400-000004010000}"/>
            </a:ext>
          </a:extLst>
        </xdr:cNvPr>
        <xdr:cNvSpPr/>
      </xdr:nvSpPr>
      <xdr:spPr>
        <a:xfrm>
          <a:off x="14732000" y="9693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32855</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4401800" y="9462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127000</xdr:rowOff>
    </xdr:from>
    <xdr:to>
      <xdr:col>69</xdr:col>
      <xdr:colOff>92075</xdr:colOff>
      <xdr:row>57</xdr:row>
      <xdr:rowOff>167822</xdr:rowOff>
    </xdr:to>
    <xdr:cxnSp macro="">
      <xdr:nvCxnSpPr>
        <xdr:cNvPr id="262" name="直線コネクタ 261">
          <a:extLst>
            <a:ext uri="{FF2B5EF4-FFF2-40B4-BE49-F238E27FC236}">
              <a16:creationId xmlns:a16="http://schemas.microsoft.com/office/drawing/2014/main" id="{00000000-0008-0000-0400-000006010000}"/>
            </a:ext>
          </a:extLst>
        </xdr:cNvPr>
        <xdr:cNvCxnSpPr/>
      </xdr:nvCxnSpPr>
      <xdr:spPr>
        <a:xfrm>
          <a:off x="13004800" y="9728200"/>
          <a:ext cx="889000" cy="212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141515</xdr:rowOff>
    </xdr:from>
    <xdr:to>
      <xdr:col>69</xdr:col>
      <xdr:colOff>142875</xdr:colOff>
      <xdr:row>57</xdr:row>
      <xdr:rowOff>71665</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3843000" y="9742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81842</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3512800" y="9511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108857</xdr:rowOff>
    </xdr:from>
    <xdr:to>
      <xdr:col>65</xdr:col>
      <xdr:colOff>53975</xdr:colOff>
      <xdr:row>57</xdr:row>
      <xdr:rowOff>39007</xdr:rowOff>
    </xdr:to>
    <xdr:sp macro="" textlink="">
      <xdr:nvSpPr>
        <xdr:cNvPr id="265" name="フローチャート: 判断 264">
          <a:extLst>
            <a:ext uri="{FF2B5EF4-FFF2-40B4-BE49-F238E27FC236}">
              <a16:creationId xmlns:a16="http://schemas.microsoft.com/office/drawing/2014/main" id="{00000000-0008-0000-0400-000009010000}"/>
            </a:ext>
          </a:extLst>
        </xdr:cNvPr>
        <xdr:cNvSpPr/>
      </xdr:nvSpPr>
      <xdr:spPr>
        <a:xfrm>
          <a:off x="12954000" y="9710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23784</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2623800" y="9796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51707</xdr:rowOff>
    </xdr:from>
    <xdr:to>
      <xdr:col>82</xdr:col>
      <xdr:colOff>158750</xdr:colOff>
      <xdr:row>57</xdr:row>
      <xdr:rowOff>153307</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6459200" y="9824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23784</xdr:rowOff>
    </xdr:from>
    <xdr:ext cx="762000" cy="259045"/>
    <xdr:sp macro="" textlink="">
      <xdr:nvSpPr>
        <xdr:cNvPr id="273" name="その他該当値テキスト">
          <a:extLst>
            <a:ext uri="{FF2B5EF4-FFF2-40B4-BE49-F238E27FC236}">
              <a16:creationId xmlns:a16="http://schemas.microsoft.com/office/drawing/2014/main" id="{00000000-0008-0000-0400-000011010000}"/>
            </a:ext>
          </a:extLst>
        </xdr:cNvPr>
        <xdr:cNvSpPr txBox="1"/>
      </xdr:nvSpPr>
      <xdr:spPr>
        <a:xfrm>
          <a:off x="16598900" y="9796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166007</xdr:rowOff>
    </xdr:from>
    <xdr:to>
      <xdr:col>78</xdr:col>
      <xdr:colOff>120650</xdr:colOff>
      <xdr:row>58</xdr:row>
      <xdr:rowOff>96157</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5621000" y="9938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80934</xdr:rowOff>
    </xdr:from>
    <xdr:ext cx="7366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5290800" y="100250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157843</xdr:rowOff>
    </xdr:from>
    <xdr:to>
      <xdr:col>74</xdr:col>
      <xdr:colOff>31750</xdr:colOff>
      <xdr:row>57</xdr:row>
      <xdr:rowOff>87993</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4732000" y="9759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72770</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4401800" y="9845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117022</xdr:rowOff>
    </xdr:from>
    <xdr:to>
      <xdr:col>69</xdr:col>
      <xdr:colOff>142875</xdr:colOff>
      <xdr:row>58</xdr:row>
      <xdr:rowOff>47172</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3843000" y="9889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31949</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3512800" y="9976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76200</xdr:rowOff>
    </xdr:from>
    <xdr:to>
      <xdr:col>65</xdr:col>
      <xdr:colOff>53975</xdr:colOff>
      <xdr:row>57</xdr:row>
      <xdr:rowOff>6350</xdr:rowOff>
    </xdr:to>
    <xdr:sp macro="" textlink="">
      <xdr:nvSpPr>
        <xdr:cNvPr id="280" name="楕円 279">
          <a:extLst>
            <a:ext uri="{FF2B5EF4-FFF2-40B4-BE49-F238E27FC236}">
              <a16:creationId xmlns:a16="http://schemas.microsoft.com/office/drawing/2014/main" id="{00000000-0008-0000-0400-000018010000}"/>
            </a:ext>
          </a:extLst>
        </xdr:cNvPr>
        <xdr:cNvSpPr/>
      </xdr:nvSpPr>
      <xdr:spPr>
        <a:xfrm>
          <a:off x="129540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16527</xdr:rowOff>
    </xdr:from>
    <xdr:ext cx="762000" cy="259045"/>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2623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a:extLst>
            <a:ext uri="{FF2B5EF4-FFF2-40B4-BE49-F238E27FC236}">
              <a16:creationId xmlns:a16="http://schemas.microsoft.com/office/drawing/2014/main" id="{00000000-0008-0000-0400-000022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a:extLst>
            <a:ext uri="{FF2B5EF4-FFF2-40B4-BE49-F238E27FC236}">
              <a16:creationId xmlns:a16="http://schemas.microsoft.com/office/drawing/2014/main" id="{00000000-0008-0000-0400-000023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昨年度と比較して</a:t>
          </a:r>
          <a:r>
            <a:rPr kumimoji="1" lang="en-US" altLang="ja-JP" sz="1300">
              <a:latin typeface="ＭＳ Ｐゴシック" panose="020B0600070205080204" pitchFamily="50" charset="-128"/>
              <a:ea typeface="ＭＳ Ｐゴシック" panose="020B0600070205080204" pitchFamily="50" charset="-128"/>
            </a:rPr>
            <a:t>1.5</a:t>
          </a:r>
          <a:r>
            <a:rPr kumimoji="1" lang="ja-JP" altLang="en-US" sz="1300">
              <a:latin typeface="ＭＳ Ｐゴシック" panose="020B0600070205080204" pitchFamily="50" charset="-128"/>
              <a:ea typeface="ＭＳ Ｐゴシック" panose="020B0600070205080204" pitchFamily="50" charset="-128"/>
            </a:rPr>
            <a:t>ポイント減少し</a:t>
          </a:r>
          <a:r>
            <a:rPr kumimoji="1" lang="en-US" altLang="ja-JP" sz="1300">
              <a:latin typeface="ＭＳ Ｐゴシック" panose="020B0600070205080204" pitchFamily="50" charset="-128"/>
              <a:ea typeface="ＭＳ Ｐゴシック" panose="020B0600070205080204" pitchFamily="50" charset="-128"/>
            </a:rPr>
            <a:t>13.8</a:t>
          </a:r>
          <a:r>
            <a:rPr kumimoji="1" lang="ja-JP" altLang="en-US" sz="1300">
              <a:latin typeface="ＭＳ Ｐゴシック" panose="020B0600070205080204" pitchFamily="50" charset="-128"/>
              <a:ea typeface="ＭＳ Ｐゴシック" panose="020B0600070205080204" pitchFamily="50" charset="-128"/>
            </a:rPr>
            <a:t>％となっており、類似団体内平均値を</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ポイント下回っている。</a:t>
          </a:r>
        </a:p>
        <a:p>
          <a:r>
            <a:rPr kumimoji="1" lang="ja-JP" altLang="en-US" sz="1300">
              <a:latin typeface="ＭＳ Ｐゴシック" panose="020B0600070205080204" pitchFamily="50" charset="-128"/>
              <a:ea typeface="ＭＳ Ｐゴシック" panose="020B0600070205080204" pitchFamily="50" charset="-128"/>
            </a:rPr>
            <a:t>　主な要因としては、病院事業において新型コロナウイルス対策に係る補助金の受入れがあり、病院事業に対する負担金が減少したためである。補助金は一時的なもので、今後は令和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年度決算並みに推移することが見込まれるため、事業の見直しや経費削減に努める。</a:t>
          </a:r>
        </a:p>
      </xdr:txBody>
    </xdr:sp>
    <xdr:clientData/>
  </xdr:twoCellAnchor>
  <xdr:oneCellAnchor>
    <xdr:from>
      <xdr:col>62</xdr:col>
      <xdr:colOff>6350</xdr:colOff>
      <xdr:row>29</xdr:row>
      <xdr:rowOff>107950</xdr:rowOff>
    </xdr:from>
    <xdr:ext cx="298543" cy="225703"/>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42</xdr:row>
      <xdr:rowOff>29028</xdr:rowOff>
    </xdr:from>
    <xdr:to>
      <xdr:col>85</xdr:col>
      <xdr:colOff>66675</xdr:colOff>
      <xdr:row>42</xdr:row>
      <xdr:rowOff>29028</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58255</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45357</xdr:rowOff>
    </xdr:from>
    <xdr:to>
      <xdr:col>85</xdr:col>
      <xdr:colOff>66675</xdr:colOff>
      <xdr:row>40</xdr:row>
      <xdr:rowOff>45357</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74584</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61685</xdr:rowOff>
    </xdr:from>
    <xdr:to>
      <xdr:col>85</xdr:col>
      <xdr:colOff>66675</xdr:colOff>
      <xdr:row>38</xdr:row>
      <xdr:rowOff>61685</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90913</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78014</xdr:rowOff>
    </xdr:from>
    <xdr:to>
      <xdr:col>85</xdr:col>
      <xdr:colOff>66675</xdr:colOff>
      <xdr:row>36</xdr:row>
      <xdr:rowOff>78014</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107241</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94343</xdr:rowOff>
    </xdr:from>
    <xdr:to>
      <xdr:col>85</xdr:col>
      <xdr:colOff>66675</xdr:colOff>
      <xdr:row>34</xdr:row>
      <xdr:rowOff>94343</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123570</xdr:rowOff>
    </xdr:from>
    <xdr:ext cx="5080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110672</xdr:rowOff>
    </xdr:from>
    <xdr:to>
      <xdr:col>85</xdr:col>
      <xdr:colOff>66675</xdr:colOff>
      <xdr:row>32</xdr:row>
      <xdr:rowOff>110672</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31</xdr:row>
      <xdr:rowOff>139899</xdr:rowOff>
    </xdr:from>
    <xdr:ext cx="508000" cy="259045"/>
    <xdr:sp macro="" textlink="">
      <xdr:nvSpPr>
        <xdr:cNvPr id="307" name="テキスト ボックス 306">
          <a:extLst>
            <a:ext uri="{FF2B5EF4-FFF2-40B4-BE49-F238E27FC236}">
              <a16:creationId xmlns:a16="http://schemas.microsoft.com/office/drawing/2014/main" id="{00000000-0008-0000-0400-000033010000}"/>
            </a:ext>
          </a:extLst>
        </xdr:cNvPr>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9" name="テキスト ボックス 308">
          <a:extLst>
            <a:ext uri="{FF2B5EF4-FFF2-40B4-BE49-F238E27FC236}">
              <a16:creationId xmlns:a16="http://schemas.microsoft.com/office/drawing/2014/main" id="{00000000-0008-0000-0400-000035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10" name="補助費等グラフ枠">
          <a:extLst>
            <a:ext uri="{FF2B5EF4-FFF2-40B4-BE49-F238E27FC236}">
              <a16:creationId xmlns:a16="http://schemas.microsoft.com/office/drawing/2014/main" id="{00000000-0008-0000-0400-000036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113393</xdr:rowOff>
    </xdr:from>
    <xdr:to>
      <xdr:col>82</xdr:col>
      <xdr:colOff>107950</xdr:colOff>
      <xdr:row>41</xdr:row>
      <xdr:rowOff>156935</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flipV="1">
          <a:off x="16510000" y="5771243"/>
          <a:ext cx="0" cy="14151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129012</xdr:rowOff>
    </xdr:from>
    <xdr:ext cx="762000" cy="259045"/>
    <xdr:sp macro="" textlink="">
      <xdr:nvSpPr>
        <xdr:cNvPr id="312" name="補助費等最小値テキスト">
          <a:extLst>
            <a:ext uri="{FF2B5EF4-FFF2-40B4-BE49-F238E27FC236}">
              <a16:creationId xmlns:a16="http://schemas.microsoft.com/office/drawing/2014/main" id="{00000000-0008-0000-0400-000038010000}"/>
            </a:ext>
          </a:extLst>
        </xdr:cNvPr>
        <xdr:cNvSpPr txBox="1"/>
      </xdr:nvSpPr>
      <xdr:spPr>
        <a:xfrm>
          <a:off x="16598900" y="7158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156935</xdr:rowOff>
    </xdr:from>
    <xdr:to>
      <xdr:col>82</xdr:col>
      <xdr:colOff>196850</xdr:colOff>
      <xdr:row>41</xdr:row>
      <xdr:rowOff>156935</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a:off x="16421100" y="7186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28320</xdr:rowOff>
    </xdr:from>
    <xdr:ext cx="762000" cy="259045"/>
    <xdr:sp macro="" textlink="">
      <xdr:nvSpPr>
        <xdr:cNvPr id="314" name="補助費等最大値テキスト">
          <a:extLst>
            <a:ext uri="{FF2B5EF4-FFF2-40B4-BE49-F238E27FC236}">
              <a16:creationId xmlns:a16="http://schemas.microsoft.com/office/drawing/2014/main" id="{00000000-0008-0000-0400-00003A010000}"/>
            </a:ext>
          </a:extLst>
        </xdr:cNvPr>
        <xdr:cNvSpPr txBox="1"/>
      </xdr:nvSpPr>
      <xdr:spPr>
        <a:xfrm>
          <a:off x="16598900" y="5514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113393</xdr:rowOff>
    </xdr:from>
    <xdr:to>
      <xdr:col>82</xdr:col>
      <xdr:colOff>196850</xdr:colOff>
      <xdr:row>33</xdr:row>
      <xdr:rowOff>113393</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a:off x="16421100" y="5771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102507</xdr:rowOff>
    </xdr:from>
    <xdr:to>
      <xdr:col>82</xdr:col>
      <xdr:colOff>107950</xdr:colOff>
      <xdr:row>38</xdr:row>
      <xdr:rowOff>94343</xdr:rowOff>
    </xdr:to>
    <xdr:cxnSp macro="">
      <xdr:nvCxnSpPr>
        <xdr:cNvPr id="316" name="直線コネクタ 315">
          <a:extLst>
            <a:ext uri="{FF2B5EF4-FFF2-40B4-BE49-F238E27FC236}">
              <a16:creationId xmlns:a16="http://schemas.microsoft.com/office/drawing/2014/main" id="{00000000-0008-0000-0400-00003C010000}"/>
            </a:ext>
          </a:extLst>
        </xdr:cNvPr>
        <xdr:cNvCxnSpPr/>
      </xdr:nvCxnSpPr>
      <xdr:spPr>
        <a:xfrm flipV="1">
          <a:off x="15671800" y="6446157"/>
          <a:ext cx="838200" cy="163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37</xdr:row>
      <xdr:rowOff>78213</xdr:rowOff>
    </xdr:from>
    <xdr:ext cx="762000" cy="259045"/>
    <xdr:sp macro="" textlink="">
      <xdr:nvSpPr>
        <xdr:cNvPr id="317" name="補助費等平均値テキスト">
          <a:extLst>
            <a:ext uri="{FF2B5EF4-FFF2-40B4-BE49-F238E27FC236}">
              <a16:creationId xmlns:a16="http://schemas.microsoft.com/office/drawing/2014/main" id="{00000000-0008-0000-0400-00003D010000}"/>
            </a:ext>
          </a:extLst>
        </xdr:cNvPr>
        <xdr:cNvSpPr txBox="1"/>
      </xdr:nvSpPr>
      <xdr:spPr>
        <a:xfrm>
          <a:off x="16598900" y="64218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106136</xdr:rowOff>
    </xdr:from>
    <xdr:to>
      <xdr:col>82</xdr:col>
      <xdr:colOff>158750</xdr:colOff>
      <xdr:row>38</xdr:row>
      <xdr:rowOff>36286</xdr:rowOff>
    </xdr:to>
    <xdr:sp macro="" textlink="">
      <xdr:nvSpPr>
        <xdr:cNvPr id="318" name="フローチャート: 判断 317">
          <a:extLst>
            <a:ext uri="{FF2B5EF4-FFF2-40B4-BE49-F238E27FC236}">
              <a16:creationId xmlns:a16="http://schemas.microsoft.com/office/drawing/2014/main" id="{00000000-0008-0000-0400-00003E010000}"/>
            </a:ext>
          </a:extLst>
        </xdr:cNvPr>
        <xdr:cNvSpPr/>
      </xdr:nvSpPr>
      <xdr:spPr>
        <a:xfrm>
          <a:off x="16459200" y="6449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38</xdr:row>
      <xdr:rowOff>94343</xdr:rowOff>
    </xdr:from>
    <xdr:to>
      <xdr:col>78</xdr:col>
      <xdr:colOff>69850</xdr:colOff>
      <xdr:row>39</xdr:row>
      <xdr:rowOff>31750</xdr:rowOff>
    </xdr:to>
    <xdr:cxnSp macro="">
      <xdr:nvCxnSpPr>
        <xdr:cNvPr id="319" name="直線コネクタ 318">
          <a:extLst>
            <a:ext uri="{FF2B5EF4-FFF2-40B4-BE49-F238E27FC236}">
              <a16:creationId xmlns:a16="http://schemas.microsoft.com/office/drawing/2014/main" id="{00000000-0008-0000-0400-00003F010000}"/>
            </a:ext>
          </a:extLst>
        </xdr:cNvPr>
        <xdr:cNvCxnSpPr/>
      </xdr:nvCxnSpPr>
      <xdr:spPr>
        <a:xfrm flipV="1">
          <a:off x="14782800" y="6609443"/>
          <a:ext cx="889000" cy="108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40822</xdr:rowOff>
    </xdr:from>
    <xdr:to>
      <xdr:col>78</xdr:col>
      <xdr:colOff>120650</xdr:colOff>
      <xdr:row>37</xdr:row>
      <xdr:rowOff>142422</xdr:rowOff>
    </xdr:to>
    <xdr:sp macro="" textlink="">
      <xdr:nvSpPr>
        <xdr:cNvPr id="320" name="フローチャート: 判断 319">
          <a:extLst>
            <a:ext uri="{FF2B5EF4-FFF2-40B4-BE49-F238E27FC236}">
              <a16:creationId xmlns:a16="http://schemas.microsoft.com/office/drawing/2014/main" id="{00000000-0008-0000-0400-000040010000}"/>
            </a:ext>
          </a:extLst>
        </xdr:cNvPr>
        <xdr:cNvSpPr/>
      </xdr:nvSpPr>
      <xdr:spPr>
        <a:xfrm>
          <a:off x="15621000" y="6384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152599</xdr:rowOff>
    </xdr:from>
    <xdr:ext cx="7366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5290800" y="6153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39</xdr:row>
      <xdr:rowOff>31750</xdr:rowOff>
    </xdr:from>
    <xdr:to>
      <xdr:col>73</xdr:col>
      <xdr:colOff>180975</xdr:colOff>
      <xdr:row>39</xdr:row>
      <xdr:rowOff>53522</xdr:rowOff>
    </xdr:to>
    <xdr:cxnSp macro="">
      <xdr:nvCxnSpPr>
        <xdr:cNvPr id="322" name="直線コネクタ 321">
          <a:extLst>
            <a:ext uri="{FF2B5EF4-FFF2-40B4-BE49-F238E27FC236}">
              <a16:creationId xmlns:a16="http://schemas.microsoft.com/office/drawing/2014/main" id="{00000000-0008-0000-0400-000042010000}"/>
            </a:ext>
          </a:extLst>
        </xdr:cNvPr>
        <xdr:cNvCxnSpPr/>
      </xdr:nvCxnSpPr>
      <xdr:spPr>
        <a:xfrm flipV="1">
          <a:off x="13893800" y="6718300"/>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95250</xdr:rowOff>
    </xdr:from>
    <xdr:to>
      <xdr:col>74</xdr:col>
      <xdr:colOff>31750</xdr:colOff>
      <xdr:row>38</xdr:row>
      <xdr:rowOff>25400</xdr:rowOff>
    </xdr:to>
    <xdr:sp macro="" textlink="">
      <xdr:nvSpPr>
        <xdr:cNvPr id="323" name="フローチャート: 判断 322">
          <a:extLst>
            <a:ext uri="{FF2B5EF4-FFF2-40B4-BE49-F238E27FC236}">
              <a16:creationId xmlns:a16="http://schemas.microsoft.com/office/drawing/2014/main" id="{00000000-0008-0000-0400-000043010000}"/>
            </a:ext>
          </a:extLst>
        </xdr:cNvPr>
        <xdr:cNvSpPr/>
      </xdr:nvSpPr>
      <xdr:spPr>
        <a:xfrm>
          <a:off x="14732000" y="6438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35577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4401800" y="620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39</xdr:row>
      <xdr:rowOff>53522</xdr:rowOff>
    </xdr:from>
    <xdr:to>
      <xdr:col>69</xdr:col>
      <xdr:colOff>92075</xdr:colOff>
      <xdr:row>39</xdr:row>
      <xdr:rowOff>64407</xdr:rowOff>
    </xdr:to>
    <xdr:cxnSp macro="">
      <xdr:nvCxnSpPr>
        <xdr:cNvPr id="325" name="直線コネクタ 324">
          <a:extLst>
            <a:ext uri="{FF2B5EF4-FFF2-40B4-BE49-F238E27FC236}">
              <a16:creationId xmlns:a16="http://schemas.microsoft.com/office/drawing/2014/main" id="{00000000-0008-0000-0400-000045010000}"/>
            </a:ext>
          </a:extLst>
        </xdr:cNvPr>
        <xdr:cNvCxnSpPr/>
      </xdr:nvCxnSpPr>
      <xdr:spPr>
        <a:xfrm flipV="1">
          <a:off x="13004800" y="6740072"/>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84364</xdr:rowOff>
    </xdr:from>
    <xdr:to>
      <xdr:col>69</xdr:col>
      <xdr:colOff>142875</xdr:colOff>
      <xdr:row>38</xdr:row>
      <xdr:rowOff>14514</xdr:rowOff>
    </xdr:to>
    <xdr:sp macro="" textlink="">
      <xdr:nvSpPr>
        <xdr:cNvPr id="326" name="フローチャート: 判断 325">
          <a:extLst>
            <a:ext uri="{FF2B5EF4-FFF2-40B4-BE49-F238E27FC236}">
              <a16:creationId xmlns:a16="http://schemas.microsoft.com/office/drawing/2014/main" id="{00000000-0008-0000-0400-000046010000}"/>
            </a:ext>
          </a:extLst>
        </xdr:cNvPr>
        <xdr:cNvSpPr/>
      </xdr:nvSpPr>
      <xdr:spPr>
        <a:xfrm>
          <a:off x="13843000" y="6428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24691</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3512800" y="6196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95250</xdr:rowOff>
    </xdr:from>
    <xdr:to>
      <xdr:col>65</xdr:col>
      <xdr:colOff>53975</xdr:colOff>
      <xdr:row>38</xdr:row>
      <xdr:rowOff>25400</xdr:rowOff>
    </xdr:to>
    <xdr:sp macro="" textlink="">
      <xdr:nvSpPr>
        <xdr:cNvPr id="328" name="フローチャート: 判断 327">
          <a:extLst>
            <a:ext uri="{FF2B5EF4-FFF2-40B4-BE49-F238E27FC236}">
              <a16:creationId xmlns:a16="http://schemas.microsoft.com/office/drawing/2014/main" id="{00000000-0008-0000-0400-000048010000}"/>
            </a:ext>
          </a:extLst>
        </xdr:cNvPr>
        <xdr:cNvSpPr/>
      </xdr:nvSpPr>
      <xdr:spPr>
        <a:xfrm>
          <a:off x="12954000" y="6438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35577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2623800" y="620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51707</xdr:rowOff>
    </xdr:from>
    <xdr:to>
      <xdr:col>82</xdr:col>
      <xdr:colOff>158750</xdr:colOff>
      <xdr:row>37</xdr:row>
      <xdr:rowOff>153307</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6459200" y="6395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68234</xdr:rowOff>
    </xdr:from>
    <xdr:ext cx="762000" cy="259045"/>
    <xdr:sp macro="" textlink="">
      <xdr:nvSpPr>
        <xdr:cNvPr id="336" name="補助費等該当値テキスト">
          <a:extLst>
            <a:ext uri="{FF2B5EF4-FFF2-40B4-BE49-F238E27FC236}">
              <a16:creationId xmlns:a16="http://schemas.microsoft.com/office/drawing/2014/main" id="{00000000-0008-0000-0400-000050010000}"/>
            </a:ext>
          </a:extLst>
        </xdr:cNvPr>
        <xdr:cNvSpPr txBox="1"/>
      </xdr:nvSpPr>
      <xdr:spPr>
        <a:xfrm>
          <a:off x="16598900" y="6240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38</xdr:row>
      <xdr:rowOff>43543</xdr:rowOff>
    </xdr:from>
    <xdr:to>
      <xdr:col>78</xdr:col>
      <xdr:colOff>120650</xdr:colOff>
      <xdr:row>38</xdr:row>
      <xdr:rowOff>145143</xdr:rowOff>
    </xdr:to>
    <xdr:sp macro="" textlink="">
      <xdr:nvSpPr>
        <xdr:cNvPr id="337" name="楕円 336">
          <a:extLst>
            <a:ext uri="{FF2B5EF4-FFF2-40B4-BE49-F238E27FC236}">
              <a16:creationId xmlns:a16="http://schemas.microsoft.com/office/drawing/2014/main" id="{00000000-0008-0000-0400-000051010000}"/>
            </a:ext>
          </a:extLst>
        </xdr:cNvPr>
        <xdr:cNvSpPr/>
      </xdr:nvSpPr>
      <xdr:spPr>
        <a:xfrm>
          <a:off x="15621000" y="6558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129920</xdr:rowOff>
    </xdr:from>
    <xdr:ext cx="736600" cy="2590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15290800" y="66450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38</xdr:row>
      <xdr:rowOff>152400</xdr:rowOff>
    </xdr:from>
    <xdr:to>
      <xdr:col>74</xdr:col>
      <xdr:colOff>31750</xdr:colOff>
      <xdr:row>39</xdr:row>
      <xdr:rowOff>82550</xdr:rowOff>
    </xdr:to>
    <xdr:sp macro="" textlink="">
      <xdr:nvSpPr>
        <xdr:cNvPr id="339" name="楕円 338">
          <a:extLst>
            <a:ext uri="{FF2B5EF4-FFF2-40B4-BE49-F238E27FC236}">
              <a16:creationId xmlns:a16="http://schemas.microsoft.com/office/drawing/2014/main" id="{00000000-0008-0000-0400-000053010000}"/>
            </a:ext>
          </a:extLst>
        </xdr:cNvPr>
        <xdr:cNvSpPr/>
      </xdr:nvSpPr>
      <xdr:spPr>
        <a:xfrm>
          <a:off x="14732000" y="666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39</xdr:row>
      <xdr:rowOff>67327</xdr:rowOff>
    </xdr:from>
    <xdr:ext cx="762000" cy="259045"/>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14401800" y="675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39</xdr:row>
      <xdr:rowOff>2722</xdr:rowOff>
    </xdr:from>
    <xdr:to>
      <xdr:col>69</xdr:col>
      <xdr:colOff>142875</xdr:colOff>
      <xdr:row>39</xdr:row>
      <xdr:rowOff>104322</xdr:rowOff>
    </xdr:to>
    <xdr:sp macro="" textlink="">
      <xdr:nvSpPr>
        <xdr:cNvPr id="341" name="楕円 340">
          <a:extLst>
            <a:ext uri="{FF2B5EF4-FFF2-40B4-BE49-F238E27FC236}">
              <a16:creationId xmlns:a16="http://schemas.microsoft.com/office/drawing/2014/main" id="{00000000-0008-0000-0400-000055010000}"/>
            </a:ext>
          </a:extLst>
        </xdr:cNvPr>
        <xdr:cNvSpPr/>
      </xdr:nvSpPr>
      <xdr:spPr>
        <a:xfrm>
          <a:off x="13843000" y="6689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39</xdr:row>
      <xdr:rowOff>89099</xdr:rowOff>
    </xdr:from>
    <xdr:ext cx="762000" cy="259045"/>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13512800" y="6775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39</xdr:row>
      <xdr:rowOff>13607</xdr:rowOff>
    </xdr:from>
    <xdr:to>
      <xdr:col>65</xdr:col>
      <xdr:colOff>53975</xdr:colOff>
      <xdr:row>39</xdr:row>
      <xdr:rowOff>115207</xdr:rowOff>
    </xdr:to>
    <xdr:sp macro="" textlink="">
      <xdr:nvSpPr>
        <xdr:cNvPr id="343" name="楕円 342">
          <a:extLst>
            <a:ext uri="{FF2B5EF4-FFF2-40B4-BE49-F238E27FC236}">
              <a16:creationId xmlns:a16="http://schemas.microsoft.com/office/drawing/2014/main" id="{00000000-0008-0000-0400-000057010000}"/>
            </a:ext>
          </a:extLst>
        </xdr:cNvPr>
        <xdr:cNvSpPr/>
      </xdr:nvSpPr>
      <xdr:spPr>
        <a:xfrm>
          <a:off x="12954000" y="6700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39</xdr:row>
      <xdr:rowOff>99984</xdr:rowOff>
    </xdr:from>
    <xdr:ext cx="762000" cy="259045"/>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12623800" y="6786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50" name="正方形/長方形 349">
          <a:extLst>
            <a:ext uri="{FF2B5EF4-FFF2-40B4-BE49-F238E27FC236}">
              <a16:creationId xmlns:a16="http://schemas.microsoft.com/office/drawing/2014/main" id="{00000000-0008-0000-0400-00005E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51" name="正方形/長方形 350">
          <a:extLst>
            <a:ext uri="{FF2B5EF4-FFF2-40B4-BE49-F238E27FC236}">
              <a16:creationId xmlns:a16="http://schemas.microsoft.com/office/drawing/2014/main" id="{00000000-0008-0000-0400-00005F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2" name="正方形/長方形 351">
          <a:extLst>
            <a:ext uri="{FF2B5EF4-FFF2-40B4-BE49-F238E27FC236}">
              <a16:creationId xmlns:a16="http://schemas.microsoft.com/office/drawing/2014/main" id="{00000000-0008-0000-0400-000060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3" name="正方形/長方形 352">
          <a:extLst>
            <a:ext uri="{FF2B5EF4-FFF2-40B4-BE49-F238E27FC236}">
              <a16:creationId xmlns:a16="http://schemas.microsoft.com/office/drawing/2014/main" id="{00000000-0008-0000-0400-000061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4" name="正方形/長方形 353">
          <a:extLst>
            <a:ext uri="{FF2B5EF4-FFF2-40B4-BE49-F238E27FC236}">
              <a16:creationId xmlns:a16="http://schemas.microsoft.com/office/drawing/2014/main" id="{00000000-0008-0000-0400-000062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昨年度と比較して</a:t>
          </a:r>
          <a:r>
            <a:rPr kumimoji="1" lang="en-US" altLang="ja-JP" sz="1300">
              <a:latin typeface="ＭＳ Ｐゴシック" panose="020B0600070205080204" pitchFamily="50" charset="-128"/>
              <a:ea typeface="ＭＳ Ｐゴシック" panose="020B0600070205080204" pitchFamily="50" charset="-128"/>
            </a:rPr>
            <a:t>0.8</a:t>
          </a:r>
          <a:r>
            <a:rPr kumimoji="1" lang="ja-JP" altLang="en-US" sz="1300">
              <a:latin typeface="ＭＳ Ｐゴシック" panose="020B0600070205080204" pitchFamily="50" charset="-128"/>
              <a:ea typeface="ＭＳ Ｐゴシック" panose="020B0600070205080204" pitchFamily="50" charset="-128"/>
            </a:rPr>
            <a:t>ポイント増加し</a:t>
          </a:r>
          <a:r>
            <a:rPr kumimoji="1" lang="en-US" altLang="ja-JP" sz="1300">
              <a:latin typeface="ＭＳ Ｐゴシック" panose="020B0600070205080204" pitchFamily="50" charset="-128"/>
              <a:ea typeface="ＭＳ Ｐゴシック" panose="020B0600070205080204" pitchFamily="50" charset="-128"/>
            </a:rPr>
            <a:t>16.1</a:t>
          </a:r>
          <a:r>
            <a:rPr kumimoji="1" lang="ja-JP" altLang="en-US" sz="1300">
              <a:latin typeface="ＭＳ Ｐゴシック" panose="020B0600070205080204" pitchFamily="50" charset="-128"/>
              <a:ea typeface="ＭＳ Ｐゴシック" panose="020B0600070205080204" pitchFamily="50" charset="-128"/>
            </a:rPr>
            <a:t>％となっているが、類似団体内平均値を</a:t>
          </a:r>
          <a:r>
            <a:rPr kumimoji="1" lang="en-US" altLang="ja-JP" sz="1300">
              <a:latin typeface="ＭＳ Ｐゴシック" panose="020B0600070205080204" pitchFamily="50" charset="-128"/>
              <a:ea typeface="ＭＳ Ｐゴシック" panose="020B0600070205080204" pitchFamily="50" charset="-128"/>
            </a:rPr>
            <a:t>1.4</a:t>
          </a:r>
          <a:r>
            <a:rPr kumimoji="1" lang="ja-JP" altLang="en-US" sz="1300">
              <a:latin typeface="ＭＳ Ｐゴシック" panose="020B0600070205080204" pitchFamily="50" charset="-128"/>
              <a:ea typeface="ＭＳ Ｐゴシック" panose="020B0600070205080204" pitchFamily="50" charset="-128"/>
            </a:rPr>
            <a:t>ポイント下回っている。</a:t>
          </a:r>
        </a:p>
        <a:p>
          <a:r>
            <a:rPr kumimoji="1" lang="ja-JP" altLang="en-US" sz="1300">
              <a:latin typeface="ＭＳ Ｐゴシック" panose="020B0600070205080204" pitchFamily="50" charset="-128"/>
              <a:ea typeface="ＭＳ Ｐゴシック" panose="020B0600070205080204" pitchFamily="50" charset="-128"/>
            </a:rPr>
            <a:t>　昨年度から五戸消防庁舎建設事業といった大規模事業の償還が始まっているため、公債費の決算額が大きくなっている。計画的な地方債の発行や公債費の適正化に努めていく。</a:t>
          </a:r>
        </a:p>
      </xdr:txBody>
    </xdr:sp>
    <xdr:clientData/>
  </xdr:twoCellAnchor>
  <xdr:oneCellAnchor>
    <xdr:from>
      <xdr:col>3</xdr:col>
      <xdr:colOff>123825</xdr:colOff>
      <xdr:row>69</xdr:row>
      <xdr:rowOff>107950</xdr:rowOff>
    </xdr:from>
    <xdr:ext cx="298543" cy="225703"/>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62" name="テキスト ボックス 361">
          <a:extLst>
            <a:ext uri="{FF2B5EF4-FFF2-40B4-BE49-F238E27FC236}">
              <a16:creationId xmlns:a16="http://schemas.microsoft.com/office/drawing/2014/main" id="{00000000-0008-0000-0400-00006A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64" name="テキスト ボックス 363">
          <a:extLst>
            <a:ext uri="{FF2B5EF4-FFF2-40B4-BE49-F238E27FC236}">
              <a16:creationId xmlns:a16="http://schemas.microsoft.com/office/drawing/2014/main" id="{00000000-0008-0000-0400-00006C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6" name="テキスト ボックス 365">
          <a:extLst>
            <a:ext uri="{FF2B5EF4-FFF2-40B4-BE49-F238E27FC236}">
              <a16:creationId xmlns:a16="http://schemas.microsoft.com/office/drawing/2014/main" id="{00000000-0008-0000-0400-00006E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8" name="テキスト ボックス 367">
          <a:extLst>
            <a:ext uri="{FF2B5EF4-FFF2-40B4-BE49-F238E27FC236}">
              <a16:creationId xmlns:a16="http://schemas.microsoft.com/office/drawing/2014/main" id="{00000000-0008-0000-0400-000070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70" name="テキスト ボックス 369">
          <a:extLst>
            <a:ext uri="{FF2B5EF4-FFF2-40B4-BE49-F238E27FC236}">
              <a16:creationId xmlns:a16="http://schemas.microsoft.com/office/drawing/2014/main" id="{00000000-0008-0000-0400-000072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71" name="公債費グラフ枠">
          <a:extLst>
            <a:ext uri="{FF2B5EF4-FFF2-40B4-BE49-F238E27FC236}">
              <a16:creationId xmlns:a16="http://schemas.microsoft.com/office/drawing/2014/main" id="{00000000-0008-0000-0400-000073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165100</xdr:rowOff>
    </xdr:from>
    <xdr:to>
      <xdr:col>24</xdr:col>
      <xdr:colOff>25400</xdr:colOff>
      <xdr:row>82</xdr:row>
      <xdr:rowOff>63500</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flipV="1">
          <a:off x="4826000" y="12509500"/>
          <a:ext cx="0" cy="1612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82</xdr:row>
      <xdr:rowOff>35577</xdr:rowOff>
    </xdr:from>
    <xdr:ext cx="762000" cy="259045"/>
    <xdr:sp macro="" textlink="">
      <xdr:nvSpPr>
        <xdr:cNvPr id="373" name="公債費最小値テキスト">
          <a:extLst>
            <a:ext uri="{FF2B5EF4-FFF2-40B4-BE49-F238E27FC236}">
              <a16:creationId xmlns:a16="http://schemas.microsoft.com/office/drawing/2014/main" id="{00000000-0008-0000-0400-000075010000}"/>
            </a:ext>
          </a:extLst>
        </xdr:cNvPr>
        <xdr:cNvSpPr txBox="1"/>
      </xdr:nvSpPr>
      <xdr:spPr>
        <a:xfrm>
          <a:off x="4914900" y="1409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82</xdr:row>
      <xdr:rowOff>63500</xdr:rowOff>
    </xdr:from>
    <xdr:to>
      <xdr:col>24</xdr:col>
      <xdr:colOff>114300</xdr:colOff>
      <xdr:row>82</xdr:row>
      <xdr:rowOff>63500</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a:off x="4737100" y="14122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80027</xdr:rowOff>
    </xdr:from>
    <xdr:ext cx="762000" cy="259045"/>
    <xdr:sp macro="" textlink="">
      <xdr:nvSpPr>
        <xdr:cNvPr id="375" name="公債費最大値テキスト">
          <a:extLst>
            <a:ext uri="{FF2B5EF4-FFF2-40B4-BE49-F238E27FC236}">
              <a16:creationId xmlns:a16="http://schemas.microsoft.com/office/drawing/2014/main" id="{00000000-0008-0000-0400-000077010000}"/>
            </a:ext>
          </a:extLst>
        </xdr:cNvPr>
        <xdr:cNvSpPr txBox="1"/>
      </xdr:nvSpPr>
      <xdr:spPr>
        <a:xfrm>
          <a:off x="4914900" y="1225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165100</xdr:rowOff>
    </xdr:from>
    <xdr:to>
      <xdr:col>24</xdr:col>
      <xdr:colOff>114300</xdr:colOff>
      <xdr:row>72</xdr:row>
      <xdr:rowOff>165100</xdr:rowOff>
    </xdr:to>
    <xdr:cxnSp macro="">
      <xdr:nvCxnSpPr>
        <xdr:cNvPr id="376" name="直線コネクタ 375">
          <a:extLst>
            <a:ext uri="{FF2B5EF4-FFF2-40B4-BE49-F238E27FC236}">
              <a16:creationId xmlns:a16="http://schemas.microsoft.com/office/drawing/2014/main" id="{00000000-0008-0000-0400-000078010000}"/>
            </a:ext>
          </a:extLst>
        </xdr:cNvPr>
        <xdr:cNvCxnSpPr/>
      </xdr:nvCxnSpPr>
      <xdr:spPr>
        <a:xfrm>
          <a:off x="4737100" y="1250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69850</xdr:rowOff>
    </xdr:from>
    <xdr:to>
      <xdr:col>24</xdr:col>
      <xdr:colOff>25400</xdr:colOff>
      <xdr:row>76</xdr:row>
      <xdr:rowOff>0</xdr:rowOff>
    </xdr:to>
    <xdr:cxnSp macro="">
      <xdr:nvCxnSpPr>
        <xdr:cNvPr id="377" name="直線コネクタ 376">
          <a:extLst>
            <a:ext uri="{FF2B5EF4-FFF2-40B4-BE49-F238E27FC236}">
              <a16:creationId xmlns:a16="http://schemas.microsoft.com/office/drawing/2014/main" id="{00000000-0008-0000-0400-000079010000}"/>
            </a:ext>
          </a:extLst>
        </xdr:cNvPr>
        <xdr:cNvCxnSpPr/>
      </xdr:nvCxnSpPr>
      <xdr:spPr>
        <a:xfrm>
          <a:off x="3987800" y="12928600"/>
          <a:ext cx="8382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99077</xdr:rowOff>
    </xdr:from>
    <xdr:ext cx="762000" cy="259045"/>
    <xdr:sp macro="" textlink="">
      <xdr:nvSpPr>
        <xdr:cNvPr id="378" name="公債費平均値テキスト">
          <a:extLst>
            <a:ext uri="{FF2B5EF4-FFF2-40B4-BE49-F238E27FC236}">
              <a16:creationId xmlns:a16="http://schemas.microsoft.com/office/drawing/2014/main" id="{00000000-0008-0000-0400-00007A010000}"/>
            </a:ext>
          </a:extLst>
        </xdr:cNvPr>
        <xdr:cNvSpPr txBox="1"/>
      </xdr:nvSpPr>
      <xdr:spPr>
        <a:xfrm>
          <a:off x="4914900" y="13129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127000</xdr:rowOff>
    </xdr:from>
    <xdr:to>
      <xdr:col>24</xdr:col>
      <xdr:colOff>76200</xdr:colOff>
      <xdr:row>77</xdr:row>
      <xdr:rowOff>57150</xdr:rowOff>
    </xdr:to>
    <xdr:sp macro="" textlink="">
      <xdr:nvSpPr>
        <xdr:cNvPr id="379" name="フローチャート: 判断 378">
          <a:extLst>
            <a:ext uri="{FF2B5EF4-FFF2-40B4-BE49-F238E27FC236}">
              <a16:creationId xmlns:a16="http://schemas.microsoft.com/office/drawing/2014/main" id="{00000000-0008-0000-0400-00007B010000}"/>
            </a:ext>
          </a:extLst>
        </xdr:cNvPr>
        <xdr:cNvSpPr/>
      </xdr:nvSpPr>
      <xdr:spPr>
        <a:xfrm>
          <a:off x="4775200" y="1315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69850</xdr:rowOff>
    </xdr:from>
    <xdr:to>
      <xdr:col>19</xdr:col>
      <xdr:colOff>187325</xdr:colOff>
      <xdr:row>75</xdr:row>
      <xdr:rowOff>158750</xdr:rowOff>
    </xdr:to>
    <xdr:cxnSp macro="">
      <xdr:nvCxnSpPr>
        <xdr:cNvPr id="380" name="直線コネクタ 379">
          <a:extLst>
            <a:ext uri="{FF2B5EF4-FFF2-40B4-BE49-F238E27FC236}">
              <a16:creationId xmlns:a16="http://schemas.microsoft.com/office/drawing/2014/main" id="{00000000-0008-0000-0400-00007C010000}"/>
            </a:ext>
          </a:extLst>
        </xdr:cNvPr>
        <xdr:cNvCxnSpPr/>
      </xdr:nvCxnSpPr>
      <xdr:spPr>
        <a:xfrm flipV="1">
          <a:off x="3098800" y="129286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88900</xdr:rowOff>
    </xdr:from>
    <xdr:to>
      <xdr:col>20</xdr:col>
      <xdr:colOff>38100</xdr:colOff>
      <xdr:row>77</xdr:row>
      <xdr:rowOff>19050</xdr:rowOff>
    </xdr:to>
    <xdr:sp macro="" textlink="">
      <xdr:nvSpPr>
        <xdr:cNvPr id="381" name="フローチャート: 判断 380">
          <a:extLst>
            <a:ext uri="{FF2B5EF4-FFF2-40B4-BE49-F238E27FC236}">
              <a16:creationId xmlns:a16="http://schemas.microsoft.com/office/drawing/2014/main" id="{00000000-0008-0000-0400-00007D010000}"/>
            </a:ext>
          </a:extLst>
        </xdr:cNvPr>
        <xdr:cNvSpPr/>
      </xdr:nvSpPr>
      <xdr:spPr>
        <a:xfrm>
          <a:off x="3937000" y="1311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3827</xdr:rowOff>
    </xdr:from>
    <xdr:ext cx="7366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3606800" y="13205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158750</xdr:rowOff>
    </xdr:from>
    <xdr:to>
      <xdr:col>15</xdr:col>
      <xdr:colOff>98425</xdr:colOff>
      <xdr:row>76</xdr:row>
      <xdr:rowOff>114300</xdr:rowOff>
    </xdr:to>
    <xdr:cxnSp macro="">
      <xdr:nvCxnSpPr>
        <xdr:cNvPr id="383" name="直線コネクタ 382">
          <a:extLst>
            <a:ext uri="{FF2B5EF4-FFF2-40B4-BE49-F238E27FC236}">
              <a16:creationId xmlns:a16="http://schemas.microsoft.com/office/drawing/2014/main" id="{00000000-0008-0000-0400-00007F010000}"/>
            </a:ext>
          </a:extLst>
        </xdr:cNvPr>
        <xdr:cNvCxnSpPr/>
      </xdr:nvCxnSpPr>
      <xdr:spPr>
        <a:xfrm flipV="1">
          <a:off x="2209800" y="13017500"/>
          <a:ext cx="889000" cy="127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31750</xdr:rowOff>
    </xdr:from>
    <xdr:to>
      <xdr:col>15</xdr:col>
      <xdr:colOff>149225</xdr:colOff>
      <xdr:row>77</xdr:row>
      <xdr:rowOff>133350</xdr:rowOff>
    </xdr:to>
    <xdr:sp macro="" textlink="">
      <xdr:nvSpPr>
        <xdr:cNvPr id="384" name="フローチャート: 判断 383">
          <a:extLst>
            <a:ext uri="{FF2B5EF4-FFF2-40B4-BE49-F238E27FC236}">
              <a16:creationId xmlns:a16="http://schemas.microsoft.com/office/drawing/2014/main" id="{00000000-0008-0000-0400-000080010000}"/>
            </a:ext>
          </a:extLst>
        </xdr:cNvPr>
        <xdr:cNvSpPr/>
      </xdr:nvSpPr>
      <xdr:spPr>
        <a:xfrm>
          <a:off x="3048000" y="1323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118127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2717800" y="1331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114300</xdr:rowOff>
    </xdr:from>
    <xdr:to>
      <xdr:col>11</xdr:col>
      <xdr:colOff>9525</xdr:colOff>
      <xdr:row>77</xdr:row>
      <xdr:rowOff>95250</xdr:rowOff>
    </xdr:to>
    <xdr:cxnSp macro="">
      <xdr:nvCxnSpPr>
        <xdr:cNvPr id="386" name="直線コネクタ 385">
          <a:extLst>
            <a:ext uri="{FF2B5EF4-FFF2-40B4-BE49-F238E27FC236}">
              <a16:creationId xmlns:a16="http://schemas.microsoft.com/office/drawing/2014/main" id="{00000000-0008-0000-0400-000082010000}"/>
            </a:ext>
          </a:extLst>
        </xdr:cNvPr>
        <xdr:cNvCxnSpPr/>
      </xdr:nvCxnSpPr>
      <xdr:spPr>
        <a:xfrm flipV="1">
          <a:off x="1320800" y="131445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152400</xdr:rowOff>
    </xdr:from>
    <xdr:to>
      <xdr:col>11</xdr:col>
      <xdr:colOff>60325</xdr:colOff>
      <xdr:row>77</xdr:row>
      <xdr:rowOff>82550</xdr:rowOff>
    </xdr:to>
    <xdr:sp macro="" textlink="">
      <xdr:nvSpPr>
        <xdr:cNvPr id="387" name="フローチャート: 判断 386">
          <a:extLst>
            <a:ext uri="{FF2B5EF4-FFF2-40B4-BE49-F238E27FC236}">
              <a16:creationId xmlns:a16="http://schemas.microsoft.com/office/drawing/2014/main" id="{00000000-0008-0000-0400-000083010000}"/>
            </a:ext>
          </a:extLst>
        </xdr:cNvPr>
        <xdr:cNvSpPr/>
      </xdr:nvSpPr>
      <xdr:spPr>
        <a:xfrm>
          <a:off x="2159000" y="1318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67327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1828800" y="1326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44450</xdr:rowOff>
    </xdr:from>
    <xdr:to>
      <xdr:col>6</xdr:col>
      <xdr:colOff>171450</xdr:colOff>
      <xdr:row>77</xdr:row>
      <xdr:rowOff>146050</xdr:rowOff>
    </xdr:to>
    <xdr:sp macro="" textlink="">
      <xdr:nvSpPr>
        <xdr:cNvPr id="389" name="フローチャート: 判断 388">
          <a:extLst>
            <a:ext uri="{FF2B5EF4-FFF2-40B4-BE49-F238E27FC236}">
              <a16:creationId xmlns:a16="http://schemas.microsoft.com/office/drawing/2014/main" id="{00000000-0008-0000-0400-000085010000}"/>
            </a:ext>
          </a:extLst>
        </xdr:cNvPr>
        <xdr:cNvSpPr/>
      </xdr:nvSpPr>
      <xdr:spPr>
        <a:xfrm>
          <a:off x="1270000" y="13246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156227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939800" y="1301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120650</xdr:rowOff>
    </xdr:from>
    <xdr:to>
      <xdr:col>24</xdr:col>
      <xdr:colOff>76200</xdr:colOff>
      <xdr:row>76</xdr:row>
      <xdr:rowOff>50800</xdr:rowOff>
    </xdr:to>
    <xdr:sp macro="" textlink="">
      <xdr:nvSpPr>
        <xdr:cNvPr id="396" name="楕円 395">
          <a:extLst>
            <a:ext uri="{FF2B5EF4-FFF2-40B4-BE49-F238E27FC236}">
              <a16:creationId xmlns:a16="http://schemas.microsoft.com/office/drawing/2014/main" id="{00000000-0008-0000-0400-00008C010000}"/>
            </a:ext>
          </a:extLst>
        </xdr:cNvPr>
        <xdr:cNvSpPr/>
      </xdr:nvSpPr>
      <xdr:spPr>
        <a:xfrm>
          <a:off x="4775200" y="1297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137177</xdr:rowOff>
    </xdr:from>
    <xdr:ext cx="762000" cy="259045"/>
    <xdr:sp macro="" textlink="">
      <xdr:nvSpPr>
        <xdr:cNvPr id="397" name="公債費該当値テキスト">
          <a:extLst>
            <a:ext uri="{FF2B5EF4-FFF2-40B4-BE49-F238E27FC236}">
              <a16:creationId xmlns:a16="http://schemas.microsoft.com/office/drawing/2014/main" id="{00000000-0008-0000-0400-00008D010000}"/>
            </a:ext>
          </a:extLst>
        </xdr:cNvPr>
        <xdr:cNvSpPr txBox="1"/>
      </xdr:nvSpPr>
      <xdr:spPr>
        <a:xfrm>
          <a:off x="4914900" y="1282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19050</xdr:rowOff>
    </xdr:from>
    <xdr:to>
      <xdr:col>20</xdr:col>
      <xdr:colOff>38100</xdr:colOff>
      <xdr:row>75</xdr:row>
      <xdr:rowOff>120650</xdr:rowOff>
    </xdr:to>
    <xdr:sp macro="" textlink="">
      <xdr:nvSpPr>
        <xdr:cNvPr id="398" name="楕円 397">
          <a:extLst>
            <a:ext uri="{FF2B5EF4-FFF2-40B4-BE49-F238E27FC236}">
              <a16:creationId xmlns:a16="http://schemas.microsoft.com/office/drawing/2014/main" id="{00000000-0008-0000-0400-00008E010000}"/>
            </a:ext>
          </a:extLst>
        </xdr:cNvPr>
        <xdr:cNvSpPr/>
      </xdr:nvSpPr>
      <xdr:spPr>
        <a:xfrm>
          <a:off x="3937000" y="1287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130827</xdr:rowOff>
    </xdr:from>
    <xdr:ext cx="736600" cy="259045"/>
    <xdr:sp macro="" textlink="">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3606800" y="12646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107950</xdr:rowOff>
    </xdr:from>
    <xdr:to>
      <xdr:col>15</xdr:col>
      <xdr:colOff>149225</xdr:colOff>
      <xdr:row>76</xdr:row>
      <xdr:rowOff>38100</xdr:rowOff>
    </xdr:to>
    <xdr:sp macro="" textlink="">
      <xdr:nvSpPr>
        <xdr:cNvPr id="400" name="楕円 399">
          <a:extLst>
            <a:ext uri="{FF2B5EF4-FFF2-40B4-BE49-F238E27FC236}">
              <a16:creationId xmlns:a16="http://schemas.microsoft.com/office/drawing/2014/main" id="{00000000-0008-0000-0400-000090010000}"/>
            </a:ext>
          </a:extLst>
        </xdr:cNvPr>
        <xdr:cNvSpPr/>
      </xdr:nvSpPr>
      <xdr:spPr>
        <a:xfrm>
          <a:off x="3048000" y="1296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48277</xdr:rowOff>
    </xdr:from>
    <xdr:ext cx="762000" cy="259045"/>
    <xdr:sp macro="" textlink="">
      <xdr:nvSpPr>
        <xdr:cNvPr id="401" name="テキスト ボックス 400">
          <a:extLst>
            <a:ext uri="{FF2B5EF4-FFF2-40B4-BE49-F238E27FC236}">
              <a16:creationId xmlns:a16="http://schemas.microsoft.com/office/drawing/2014/main" id="{00000000-0008-0000-0400-000091010000}"/>
            </a:ext>
          </a:extLst>
        </xdr:cNvPr>
        <xdr:cNvSpPr txBox="1"/>
      </xdr:nvSpPr>
      <xdr:spPr>
        <a:xfrm>
          <a:off x="2717800" y="12735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63500</xdr:rowOff>
    </xdr:from>
    <xdr:to>
      <xdr:col>11</xdr:col>
      <xdr:colOff>60325</xdr:colOff>
      <xdr:row>76</xdr:row>
      <xdr:rowOff>165100</xdr:rowOff>
    </xdr:to>
    <xdr:sp macro="" textlink="">
      <xdr:nvSpPr>
        <xdr:cNvPr id="402" name="楕円 401">
          <a:extLst>
            <a:ext uri="{FF2B5EF4-FFF2-40B4-BE49-F238E27FC236}">
              <a16:creationId xmlns:a16="http://schemas.microsoft.com/office/drawing/2014/main" id="{00000000-0008-0000-0400-000092010000}"/>
            </a:ext>
          </a:extLst>
        </xdr:cNvPr>
        <xdr:cNvSpPr/>
      </xdr:nvSpPr>
      <xdr:spPr>
        <a:xfrm>
          <a:off x="2159000" y="1309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3827</xdr:rowOff>
    </xdr:from>
    <xdr:ext cx="762000" cy="259045"/>
    <xdr:sp macro="" textlink="">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1828800" y="1286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44450</xdr:rowOff>
    </xdr:from>
    <xdr:to>
      <xdr:col>6</xdr:col>
      <xdr:colOff>171450</xdr:colOff>
      <xdr:row>77</xdr:row>
      <xdr:rowOff>146050</xdr:rowOff>
    </xdr:to>
    <xdr:sp macro="" textlink="">
      <xdr:nvSpPr>
        <xdr:cNvPr id="404" name="楕円 403">
          <a:extLst>
            <a:ext uri="{FF2B5EF4-FFF2-40B4-BE49-F238E27FC236}">
              <a16:creationId xmlns:a16="http://schemas.microsoft.com/office/drawing/2014/main" id="{00000000-0008-0000-0400-000094010000}"/>
            </a:ext>
          </a:extLst>
        </xdr:cNvPr>
        <xdr:cNvSpPr/>
      </xdr:nvSpPr>
      <xdr:spPr>
        <a:xfrm>
          <a:off x="1270000" y="1324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130827</xdr:rowOff>
    </xdr:from>
    <xdr:ext cx="762000" cy="259045"/>
    <xdr:sp macro="" textlink="">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939800" y="1333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10" name="正方形/長方形 409">
          <a:extLst>
            <a:ext uri="{FF2B5EF4-FFF2-40B4-BE49-F238E27FC236}">
              <a16:creationId xmlns:a16="http://schemas.microsoft.com/office/drawing/2014/main" id="{00000000-0008-0000-0400-00009A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11" name="正方形/長方形 410">
          <a:extLst>
            <a:ext uri="{FF2B5EF4-FFF2-40B4-BE49-F238E27FC236}">
              <a16:creationId xmlns:a16="http://schemas.microsoft.com/office/drawing/2014/main" id="{00000000-0008-0000-0400-00009B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12" name="正方形/長方形 411">
          <a:extLst>
            <a:ext uri="{FF2B5EF4-FFF2-40B4-BE49-F238E27FC236}">
              <a16:creationId xmlns:a16="http://schemas.microsoft.com/office/drawing/2014/main" id="{00000000-0008-0000-0400-00009C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3" name="正方形/長方形 412">
          <a:extLst>
            <a:ext uri="{FF2B5EF4-FFF2-40B4-BE49-F238E27FC236}">
              <a16:creationId xmlns:a16="http://schemas.microsoft.com/office/drawing/2014/main" id="{00000000-0008-0000-0400-00009D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4" name="正方形/長方形 413">
          <a:extLst>
            <a:ext uri="{FF2B5EF4-FFF2-40B4-BE49-F238E27FC236}">
              <a16:creationId xmlns:a16="http://schemas.microsoft.com/office/drawing/2014/main" id="{00000000-0008-0000-0400-00009E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5" name="正方形/長方形 414">
          <a:extLst>
            <a:ext uri="{FF2B5EF4-FFF2-40B4-BE49-F238E27FC236}">
              <a16:creationId xmlns:a16="http://schemas.microsoft.com/office/drawing/2014/main" id="{00000000-0008-0000-0400-00009F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昨年度と比較して</a:t>
          </a:r>
          <a:r>
            <a:rPr kumimoji="1" lang="en-US" altLang="ja-JP" sz="1300">
              <a:latin typeface="ＭＳ Ｐゴシック" panose="020B0600070205080204" pitchFamily="50" charset="-128"/>
              <a:ea typeface="ＭＳ Ｐゴシック" panose="020B0600070205080204" pitchFamily="50" charset="-128"/>
            </a:rPr>
            <a:t>0.9</a:t>
          </a:r>
          <a:r>
            <a:rPr kumimoji="1" lang="ja-JP" altLang="en-US" sz="1300">
              <a:latin typeface="ＭＳ Ｐゴシック" panose="020B0600070205080204" pitchFamily="50" charset="-128"/>
              <a:ea typeface="ＭＳ Ｐゴシック" panose="020B0600070205080204" pitchFamily="50" charset="-128"/>
            </a:rPr>
            <a:t>ポイント増加し</a:t>
          </a:r>
          <a:r>
            <a:rPr kumimoji="1" lang="en-US" altLang="ja-JP" sz="1300">
              <a:latin typeface="ＭＳ Ｐゴシック" panose="020B0600070205080204" pitchFamily="50" charset="-128"/>
              <a:ea typeface="ＭＳ Ｐゴシック" panose="020B0600070205080204" pitchFamily="50" charset="-128"/>
            </a:rPr>
            <a:t>69.3</a:t>
          </a:r>
          <a:r>
            <a:rPr kumimoji="1" lang="ja-JP" altLang="en-US" sz="1300">
              <a:latin typeface="ＭＳ Ｐゴシック" panose="020B0600070205080204" pitchFamily="50" charset="-128"/>
              <a:ea typeface="ＭＳ Ｐゴシック" panose="020B0600070205080204" pitchFamily="50" charset="-128"/>
            </a:rPr>
            <a:t>％となっているが、類似団体内平均値を</a:t>
          </a:r>
          <a:r>
            <a:rPr kumimoji="1" lang="en-US" altLang="ja-JP" sz="1300">
              <a:latin typeface="ＭＳ Ｐゴシック" panose="020B0600070205080204" pitchFamily="50" charset="-128"/>
              <a:ea typeface="ＭＳ Ｐゴシック" panose="020B0600070205080204" pitchFamily="50" charset="-128"/>
            </a:rPr>
            <a:t>2.0</a:t>
          </a:r>
          <a:r>
            <a:rPr kumimoji="1" lang="ja-JP" altLang="en-US" sz="1300">
              <a:latin typeface="ＭＳ Ｐゴシック" panose="020B0600070205080204" pitchFamily="50" charset="-128"/>
              <a:ea typeface="ＭＳ Ｐゴシック" panose="020B0600070205080204" pitchFamily="50" charset="-128"/>
            </a:rPr>
            <a:t>ポイント下回っている。</a:t>
          </a:r>
        </a:p>
        <a:p>
          <a:r>
            <a:rPr kumimoji="1" lang="ja-JP" altLang="en-US" sz="1300">
              <a:latin typeface="ＭＳ Ｐゴシック" panose="020B0600070205080204" pitchFamily="50" charset="-128"/>
              <a:ea typeface="ＭＳ Ｐゴシック" panose="020B0600070205080204" pitchFamily="50" charset="-128"/>
            </a:rPr>
            <a:t>　規模としては昨年度からほぼ横ばいとなっているため、事務の効率化を図りながら適正な経費削減に努める。</a:t>
          </a:r>
        </a:p>
      </xdr:txBody>
    </xdr:sp>
    <xdr:clientData/>
  </xdr:twoCellAnchor>
  <xdr:oneCellAnchor>
    <xdr:from>
      <xdr:col>62</xdr:col>
      <xdr:colOff>6350</xdr:colOff>
      <xdr:row>69</xdr:row>
      <xdr:rowOff>107950</xdr:rowOff>
    </xdr:from>
    <xdr:ext cx="298543" cy="225703"/>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23" name="テキスト ボックス 422">
          <a:extLst>
            <a:ext uri="{FF2B5EF4-FFF2-40B4-BE49-F238E27FC236}">
              <a16:creationId xmlns:a16="http://schemas.microsoft.com/office/drawing/2014/main" id="{00000000-0008-0000-0400-0000A7010000}"/>
            </a:ext>
          </a:extLst>
        </xdr:cNvPr>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25" name="テキスト ボックス 424">
          <a:extLst>
            <a:ext uri="{FF2B5EF4-FFF2-40B4-BE49-F238E27FC236}">
              <a16:creationId xmlns:a16="http://schemas.microsoft.com/office/drawing/2014/main" id="{00000000-0008-0000-0400-0000A9010000}"/>
            </a:ext>
          </a:extLst>
        </xdr:cNvPr>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27" name="テキスト ボックス 426">
          <a:extLst>
            <a:ext uri="{FF2B5EF4-FFF2-40B4-BE49-F238E27FC236}">
              <a16:creationId xmlns:a16="http://schemas.microsoft.com/office/drawing/2014/main" id="{00000000-0008-0000-0400-0000AB010000}"/>
            </a:ext>
          </a:extLst>
        </xdr:cNvPr>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29" name="テキスト ボックス 428">
          <a:extLst>
            <a:ext uri="{FF2B5EF4-FFF2-40B4-BE49-F238E27FC236}">
              <a16:creationId xmlns:a16="http://schemas.microsoft.com/office/drawing/2014/main" id="{00000000-0008-0000-0400-0000AD010000}"/>
            </a:ext>
          </a:extLst>
        </xdr:cNvPr>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34" name="公債費以外グラフ枠">
          <a:extLst>
            <a:ext uri="{FF2B5EF4-FFF2-40B4-BE49-F238E27FC236}">
              <a16:creationId xmlns:a16="http://schemas.microsoft.com/office/drawing/2014/main" id="{00000000-0008-0000-0400-0000B2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61685</xdr:rowOff>
    </xdr:from>
    <xdr:to>
      <xdr:col>82</xdr:col>
      <xdr:colOff>107950</xdr:colOff>
      <xdr:row>81</xdr:row>
      <xdr:rowOff>53521</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flipV="1">
          <a:off x="16510000" y="12406085"/>
          <a:ext cx="0" cy="15348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25598</xdr:rowOff>
    </xdr:from>
    <xdr:ext cx="762000" cy="259045"/>
    <xdr:sp macro="" textlink="">
      <xdr:nvSpPr>
        <xdr:cNvPr id="436" name="公債費以外最小値テキスト">
          <a:extLst>
            <a:ext uri="{FF2B5EF4-FFF2-40B4-BE49-F238E27FC236}">
              <a16:creationId xmlns:a16="http://schemas.microsoft.com/office/drawing/2014/main" id="{00000000-0008-0000-0400-0000B4010000}"/>
            </a:ext>
          </a:extLst>
        </xdr:cNvPr>
        <xdr:cNvSpPr txBox="1"/>
      </xdr:nvSpPr>
      <xdr:spPr>
        <a:xfrm>
          <a:off x="16598900" y="13913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53521</xdr:rowOff>
    </xdr:from>
    <xdr:to>
      <xdr:col>82</xdr:col>
      <xdr:colOff>196850</xdr:colOff>
      <xdr:row>81</xdr:row>
      <xdr:rowOff>53521</xdr:rowOff>
    </xdr:to>
    <xdr:cxnSp macro="">
      <xdr:nvCxnSpPr>
        <xdr:cNvPr id="437" name="直線コネクタ 436">
          <a:extLst>
            <a:ext uri="{FF2B5EF4-FFF2-40B4-BE49-F238E27FC236}">
              <a16:creationId xmlns:a16="http://schemas.microsoft.com/office/drawing/2014/main" id="{00000000-0008-0000-0400-0000B5010000}"/>
            </a:ext>
          </a:extLst>
        </xdr:cNvPr>
        <xdr:cNvCxnSpPr/>
      </xdr:nvCxnSpPr>
      <xdr:spPr>
        <a:xfrm>
          <a:off x="16421100" y="139409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70</xdr:row>
      <xdr:rowOff>148062</xdr:rowOff>
    </xdr:from>
    <xdr:ext cx="762000" cy="259045"/>
    <xdr:sp macro="" textlink="">
      <xdr:nvSpPr>
        <xdr:cNvPr id="438" name="公債費以外最大値テキスト">
          <a:extLst>
            <a:ext uri="{FF2B5EF4-FFF2-40B4-BE49-F238E27FC236}">
              <a16:creationId xmlns:a16="http://schemas.microsoft.com/office/drawing/2014/main" id="{00000000-0008-0000-0400-0000B6010000}"/>
            </a:ext>
          </a:extLst>
        </xdr:cNvPr>
        <xdr:cNvSpPr txBox="1"/>
      </xdr:nvSpPr>
      <xdr:spPr>
        <a:xfrm>
          <a:off x="16598900" y="12149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61685</xdr:rowOff>
    </xdr:from>
    <xdr:to>
      <xdr:col>82</xdr:col>
      <xdr:colOff>196850</xdr:colOff>
      <xdr:row>72</xdr:row>
      <xdr:rowOff>61685</xdr:rowOff>
    </xdr:to>
    <xdr:cxnSp macro="">
      <xdr:nvCxnSpPr>
        <xdr:cNvPr id="439" name="直線コネクタ 438">
          <a:extLst>
            <a:ext uri="{FF2B5EF4-FFF2-40B4-BE49-F238E27FC236}">
              <a16:creationId xmlns:a16="http://schemas.microsoft.com/office/drawing/2014/main" id="{00000000-0008-0000-0400-0000B7010000}"/>
            </a:ext>
          </a:extLst>
        </xdr:cNvPr>
        <xdr:cNvCxnSpPr/>
      </xdr:nvCxnSpPr>
      <xdr:spPr>
        <a:xfrm>
          <a:off x="16421100" y="12406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74</xdr:row>
      <xdr:rowOff>159657</xdr:rowOff>
    </xdr:from>
    <xdr:to>
      <xdr:col>82</xdr:col>
      <xdr:colOff>107950</xdr:colOff>
      <xdr:row>75</xdr:row>
      <xdr:rowOff>135165</xdr:rowOff>
    </xdr:to>
    <xdr:cxnSp macro="">
      <xdr:nvCxnSpPr>
        <xdr:cNvPr id="440" name="直線コネクタ 439">
          <a:extLst>
            <a:ext uri="{FF2B5EF4-FFF2-40B4-BE49-F238E27FC236}">
              <a16:creationId xmlns:a16="http://schemas.microsoft.com/office/drawing/2014/main" id="{00000000-0008-0000-0400-0000B8010000}"/>
            </a:ext>
          </a:extLst>
        </xdr:cNvPr>
        <xdr:cNvCxnSpPr/>
      </xdr:nvCxnSpPr>
      <xdr:spPr>
        <a:xfrm>
          <a:off x="15671800" y="12846957"/>
          <a:ext cx="838200" cy="146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40113</xdr:rowOff>
    </xdr:from>
    <xdr:ext cx="762000" cy="259045"/>
    <xdr:sp macro="" textlink="">
      <xdr:nvSpPr>
        <xdr:cNvPr id="441" name="公債費以外平均値テキスト">
          <a:extLst>
            <a:ext uri="{FF2B5EF4-FFF2-40B4-BE49-F238E27FC236}">
              <a16:creationId xmlns:a16="http://schemas.microsoft.com/office/drawing/2014/main" id="{00000000-0008-0000-0400-0000B9010000}"/>
            </a:ext>
          </a:extLst>
        </xdr:cNvPr>
        <xdr:cNvSpPr txBox="1"/>
      </xdr:nvSpPr>
      <xdr:spPr>
        <a:xfrm>
          <a:off x="16598900" y="132417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68036</xdr:rowOff>
    </xdr:from>
    <xdr:to>
      <xdr:col>82</xdr:col>
      <xdr:colOff>158750</xdr:colOff>
      <xdr:row>77</xdr:row>
      <xdr:rowOff>169636</xdr:rowOff>
    </xdr:to>
    <xdr:sp macro="" textlink="">
      <xdr:nvSpPr>
        <xdr:cNvPr id="442" name="フローチャート: 判断 441">
          <a:extLst>
            <a:ext uri="{FF2B5EF4-FFF2-40B4-BE49-F238E27FC236}">
              <a16:creationId xmlns:a16="http://schemas.microsoft.com/office/drawing/2014/main" id="{00000000-0008-0000-0400-0000BA010000}"/>
            </a:ext>
          </a:extLst>
        </xdr:cNvPr>
        <xdr:cNvSpPr/>
      </xdr:nvSpPr>
      <xdr:spPr>
        <a:xfrm>
          <a:off x="16459200" y="13269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74</xdr:row>
      <xdr:rowOff>159657</xdr:rowOff>
    </xdr:from>
    <xdr:to>
      <xdr:col>78</xdr:col>
      <xdr:colOff>69850</xdr:colOff>
      <xdr:row>78</xdr:row>
      <xdr:rowOff>61686</xdr:rowOff>
    </xdr:to>
    <xdr:cxnSp macro="">
      <xdr:nvCxnSpPr>
        <xdr:cNvPr id="443" name="直線コネクタ 442">
          <a:extLst>
            <a:ext uri="{FF2B5EF4-FFF2-40B4-BE49-F238E27FC236}">
              <a16:creationId xmlns:a16="http://schemas.microsoft.com/office/drawing/2014/main" id="{00000000-0008-0000-0400-0000BB010000}"/>
            </a:ext>
          </a:extLst>
        </xdr:cNvPr>
        <xdr:cNvCxnSpPr/>
      </xdr:nvCxnSpPr>
      <xdr:spPr>
        <a:xfrm flipV="1">
          <a:off x="14782800" y="12846957"/>
          <a:ext cx="889000" cy="587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74</xdr:row>
      <xdr:rowOff>59872</xdr:rowOff>
    </xdr:from>
    <xdr:to>
      <xdr:col>78</xdr:col>
      <xdr:colOff>120650</xdr:colOff>
      <xdr:row>74</xdr:row>
      <xdr:rowOff>161472</xdr:rowOff>
    </xdr:to>
    <xdr:sp macro="" textlink="">
      <xdr:nvSpPr>
        <xdr:cNvPr id="444" name="フローチャート: 判断 443">
          <a:extLst>
            <a:ext uri="{FF2B5EF4-FFF2-40B4-BE49-F238E27FC236}">
              <a16:creationId xmlns:a16="http://schemas.microsoft.com/office/drawing/2014/main" id="{00000000-0008-0000-0400-0000BC010000}"/>
            </a:ext>
          </a:extLst>
        </xdr:cNvPr>
        <xdr:cNvSpPr/>
      </xdr:nvSpPr>
      <xdr:spPr>
        <a:xfrm>
          <a:off x="15621000" y="12747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73</xdr:row>
      <xdr:rowOff>199</xdr:rowOff>
    </xdr:from>
    <xdr:ext cx="7366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5290800" y="125160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61686</xdr:rowOff>
    </xdr:from>
    <xdr:to>
      <xdr:col>73</xdr:col>
      <xdr:colOff>180975</xdr:colOff>
      <xdr:row>78</xdr:row>
      <xdr:rowOff>110671</xdr:rowOff>
    </xdr:to>
    <xdr:cxnSp macro="">
      <xdr:nvCxnSpPr>
        <xdr:cNvPr id="446" name="直線コネクタ 445">
          <a:extLst>
            <a:ext uri="{FF2B5EF4-FFF2-40B4-BE49-F238E27FC236}">
              <a16:creationId xmlns:a16="http://schemas.microsoft.com/office/drawing/2014/main" id="{00000000-0008-0000-0400-0000BE010000}"/>
            </a:ext>
          </a:extLst>
        </xdr:cNvPr>
        <xdr:cNvCxnSpPr/>
      </xdr:nvCxnSpPr>
      <xdr:spPr>
        <a:xfrm flipV="1">
          <a:off x="13893800" y="13434786"/>
          <a:ext cx="8890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78</xdr:row>
      <xdr:rowOff>27214</xdr:rowOff>
    </xdr:from>
    <xdr:to>
      <xdr:col>74</xdr:col>
      <xdr:colOff>31750</xdr:colOff>
      <xdr:row>78</xdr:row>
      <xdr:rowOff>128814</xdr:rowOff>
    </xdr:to>
    <xdr:sp macro="" textlink="">
      <xdr:nvSpPr>
        <xdr:cNvPr id="447" name="フローチャート: 判断 446">
          <a:extLst>
            <a:ext uri="{FF2B5EF4-FFF2-40B4-BE49-F238E27FC236}">
              <a16:creationId xmlns:a16="http://schemas.microsoft.com/office/drawing/2014/main" id="{00000000-0008-0000-0400-0000BF010000}"/>
            </a:ext>
          </a:extLst>
        </xdr:cNvPr>
        <xdr:cNvSpPr/>
      </xdr:nvSpPr>
      <xdr:spPr>
        <a:xfrm>
          <a:off x="14732000" y="13400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113591</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4401800" y="1348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94343</xdr:rowOff>
    </xdr:from>
    <xdr:to>
      <xdr:col>69</xdr:col>
      <xdr:colOff>92075</xdr:colOff>
      <xdr:row>78</xdr:row>
      <xdr:rowOff>110671</xdr:rowOff>
    </xdr:to>
    <xdr:cxnSp macro="">
      <xdr:nvCxnSpPr>
        <xdr:cNvPr id="449" name="直線コネクタ 448">
          <a:extLst>
            <a:ext uri="{FF2B5EF4-FFF2-40B4-BE49-F238E27FC236}">
              <a16:creationId xmlns:a16="http://schemas.microsoft.com/office/drawing/2014/main" id="{00000000-0008-0000-0400-0000C1010000}"/>
            </a:ext>
          </a:extLst>
        </xdr:cNvPr>
        <xdr:cNvCxnSpPr/>
      </xdr:nvCxnSpPr>
      <xdr:spPr>
        <a:xfrm>
          <a:off x="13004800" y="13124543"/>
          <a:ext cx="889000" cy="359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76200</xdr:rowOff>
    </xdr:from>
    <xdr:to>
      <xdr:col>69</xdr:col>
      <xdr:colOff>142875</xdr:colOff>
      <xdr:row>79</xdr:row>
      <xdr:rowOff>6350</xdr:rowOff>
    </xdr:to>
    <xdr:sp macro="" textlink="">
      <xdr:nvSpPr>
        <xdr:cNvPr id="450" name="フローチャート: 判断 449">
          <a:extLst>
            <a:ext uri="{FF2B5EF4-FFF2-40B4-BE49-F238E27FC236}">
              <a16:creationId xmlns:a16="http://schemas.microsoft.com/office/drawing/2014/main" id="{00000000-0008-0000-0400-0000C2010000}"/>
            </a:ext>
          </a:extLst>
        </xdr:cNvPr>
        <xdr:cNvSpPr/>
      </xdr:nvSpPr>
      <xdr:spPr>
        <a:xfrm>
          <a:off x="13843000" y="1344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162577</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3512800" y="1353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10886</xdr:rowOff>
    </xdr:from>
    <xdr:to>
      <xdr:col>65</xdr:col>
      <xdr:colOff>53975</xdr:colOff>
      <xdr:row>78</xdr:row>
      <xdr:rowOff>112486</xdr:rowOff>
    </xdr:to>
    <xdr:sp macro="" textlink="">
      <xdr:nvSpPr>
        <xdr:cNvPr id="452" name="フローチャート: 判断 451">
          <a:extLst>
            <a:ext uri="{FF2B5EF4-FFF2-40B4-BE49-F238E27FC236}">
              <a16:creationId xmlns:a16="http://schemas.microsoft.com/office/drawing/2014/main" id="{00000000-0008-0000-0400-0000C4010000}"/>
            </a:ext>
          </a:extLst>
        </xdr:cNvPr>
        <xdr:cNvSpPr/>
      </xdr:nvSpPr>
      <xdr:spPr>
        <a:xfrm>
          <a:off x="12954000" y="13383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97263</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2623800" y="13470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7" name="テキスト ボックス 456">
          <a:extLst>
            <a:ext uri="{FF2B5EF4-FFF2-40B4-BE49-F238E27FC236}">
              <a16:creationId xmlns:a16="http://schemas.microsoft.com/office/drawing/2014/main" id="{00000000-0008-0000-0400-0000C9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8" name="テキスト ボックス 457">
          <a:extLst>
            <a:ext uri="{FF2B5EF4-FFF2-40B4-BE49-F238E27FC236}">
              <a16:creationId xmlns:a16="http://schemas.microsoft.com/office/drawing/2014/main" id="{00000000-0008-0000-0400-0000CA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84365</xdr:rowOff>
    </xdr:from>
    <xdr:to>
      <xdr:col>82</xdr:col>
      <xdr:colOff>158750</xdr:colOff>
      <xdr:row>76</xdr:row>
      <xdr:rowOff>14514</xdr:rowOff>
    </xdr:to>
    <xdr:sp macro="" textlink="">
      <xdr:nvSpPr>
        <xdr:cNvPr id="459" name="楕円 458">
          <a:extLst>
            <a:ext uri="{FF2B5EF4-FFF2-40B4-BE49-F238E27FC236}">
              <a16:creationId xmlns:a16="http://schemas.microsoft.com/office/drawing/2014/main" id="{00000000-0008-0000-0400-0000CB010000}"/>
            </a:ext>
          </a:extLst>
        </xdr:cNvPr>
        <xdr:cNvSpPr/>
      </xdr:nvSpPr>
      <xdr:spPr>
        <a:xfrm>
          <a:off x="16459200" y="12943115"/>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100892</xdr:rowOff>
    </xdr:from>
    <xdr:ext cx="762000" cy="259045"/>
    <xdr:sp macro="" textlink="">
      <xdr:nvSpPr>
        <xdr:cNvPr id="460" name="公債費以外該当値テキスト">
          <a:extLst>
            <a:ext uri="{FF2B5EF4-FFF2-40B4-BE49-F238E27FC236}">
              <a16:creationId xmlns:a16="http://schemas.microsoft.com/office/drawing/2014/main" id="{00000000-0008-0000-0400-0000CC010000}"/>
            </a:ext>
          </a:extLst>
        </xdr:cNvPr>
        <xdr:cNvSpPr txBox="1"/>
      </xdr:nvSpPr>
      <xdr:spPr>
        <a:xfrm>
          <a:off x="16598900" y="12788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74</xdr:row>
      <xdr:rowOff>108857</xdr:rowOff>
    </xdr:from>
    <xdr:to>
      <xdr:col>78</xdr:col>
      <xdr:colOff>120650</xdr:colOff>
      <xdr:row>75</xdr:row>
      <xdr:rowOff>39007</xdr:rowOff>
    </xdr:to>
    <xdr:sp macro="" textlink="">
      <xdr:nvSpPr>
        <xdr:cNvPr id="461" name="楕円 460">
          <a:extLst>
            <a:ext uri="{FF2B5EF4-FFF2-40B4-BE49-F238E27FC236}">
              <a16:creationId xmlns:a16="http://schemas.microsoft.com/office/drawing/2014/main" id="{00000000-0008-0000-0400-0000CD010000}"/>
            </a:ext>
          </a:extLst>
        </xdr:cNvPr>
        <xdr:cNvSpPr/>
      </xdr:nvSpPr>
      <xdr:spPr>
        <a:xfrm>
          <a:off x="15621000" y="12796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23784</xdr:rowOff>
    </xdr:from>
    <xdr:ext cx="736600" cy="259045"/>
    <xdr:sp macro="" textlink="">
      <xdr:nvSpPr>
        <xdr:cNvPr id="462" name="テキスト ボックス 461">
          <a:extLst>
            <a:ext uri="{FF2B5EF4-FFF2-40B4-BE49-F238E27FC236}">
              <a16:creationId xmlns:a16="http://schemas.microsoft.com/office/drawing/2014/main" id="{00000000-0008-0000-0400-0000CE010000}"/>
            </a:ext>
          </a:extLst>
        </xdr:cNvPr>
        <xdr:cNvSpPr txBox="1"/>
      </xdr:nvSpPr>
      <xdr:spPr>
        <a:xfrm>
          <a:off x="15290800" y="128825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10886</xdr:rowOff>
    </xdr:from>
    <xdr:to>
      <xdr:col>74</xdr:col>
      <xdr:colOff>31750</xdr:colOff>
      <xdr:row>78</xdr:row>
      <xdr:rowOff>112486</xdr:rowOff>
    </xdr:to>
    <xdr:sp macro="" textlink="">
      <xdr:nvSpPr>
        <xdr:cNvPr id="463" name="楕円 462">
          <a:extLst>
            <a:ext uri="{FF2B5EF4-FFF2-40B4-BE49-F238E27FC236}">
              <a16:creationId xmlns:a16="http://schemas.microsoft.com/office/drawing/2014/main" id="{00000000-0008-0000-0400-0000CF010000}"/>
            </a:ext>
          </a:extLst>
        </xdr:cNvPr>
        <xdr:cNvSpPr/>
      </xdr:nvSpPr>
      <xdr:spPr>
        <a:xfrm>
          <a:off x="14732000" y="13383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122663</xdr:rowOff>
    </xdr:from>
    <xdr:ext cx="762000" cy="259045"/>
    <xdr:sp macro="" textlink="">
      <xdr:nvSpPr>
        <xdr:cNvPr id="464" name="テキスト ボックス 463">
          <a:extLst>
            <a:ext uri="{FF2B5EF4-FFF2-40B4-BE49-F238E27FC236}">
              <a16:creationId xmlns:a16="http://schemas.microsoft.com/office/drawing/2014/main" id="{00000000-0008-0000-0400-0000D0010000}"/>
            </a:ext>
          </a:extLst>
        </xdr:cNvPr>
        <xdr:cNvSpPr txBox="1"/>
      </xdr:nvSpPr>
      <xdr:spPr>
        <a:xfrm>
          <a:off x="14401800" y="13152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59871</xdr:rowOff>
    </xdr:from>
    <xdr:to>
      <xdr:col>69</xdr:col>
      <xdr:colOff>142875</xdr:colOff>
      <xdr:row>78</xdr:row>
      <xdr:rowOff>161471</xdr:rowOff>
    </xdr:to>
    <xdr:sp macro="" textlink="">
      <xdr:nvSpPr>
        <xdr:cNvPr id="465" name="楕円 464">
          <a:extLst>
            <a:ext uri="{FF2B5EF4-FFF2-40B4-BE49-F238E27FC236}">
              <a16:creationId xmlns:a16="http://schemas.microsoft.com/office/drawing/2014/main" id="{00000000-0008-0000-0400-0000D1010000}"/>
            </a:ext>
          </a:extLst>
        </xdr:cNvPr>
        <xdr:cNvSpPr/>
      </xdr:nvSpPr>
      <xdr:spPr>
        <a:xfrm>
          <a:off x="13843000" y="13432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198</xdr:rowOff>
    </xdr:from>
    <xdr:ext cx="762000" cy="259045"/>
    <xdr:sp macro="" textlink="">
      <xdr:nvSpPr>
        <xdr:cNvPr id="466" name="テキスト ボックス 465">
          <a:extLst>
            <a:ext uri="{FF2B5EF4-FFF2-40B4-BE49-F238E27FC236}">
              <a16:creationId xmlns:a16="http://schemas.microsoft.com/office/drawing/2014/main" id="{00000000-0008-0000-0400-0000D2010000}"/>
            </a:ext>
          </a:extLst>
        </xdr:cNvPr>
        <xdr:cNvSpPr txBox="1"/>
      </xdr:nvSpPr>
      <xdr:spPr>
        <a:xfrm>
          <a:off x="13512800" y="13201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43543</xdr:rowOff>
    </xdr:from>
    <xdr:to>
      <xdr:col>65</xdr:col>
      <xdr:colOff>53975</xdr:colOff>
      <xdr:row>76</xdr:row>
      <xdr:rowOff>145143</xdr:rowOff>
    </xdr:to>
    <xdr:sp macro="" textlink="">
      <xdr:nvSpPr>
        <xdr:cNvPr id="467" name="楕円 466">
          <a:extLst>
            <a:ext uri="{FF2B5EF4-FFF2-40B4-BE49-F238E27FC236}">
              <a16:creationId xmlns:a16="http://schemas.microsoft.com/office/drawing/2014/main" id="{00000000-0008-0000-0400-0000D3010000}"/>
            </a:ext>
          </a:extLst>
        </xdr:cNvPr>
        <xdr:cNvSpPr/>
      </xdr:nvSpPr>
      <xdr:spPr>
        <a:xfrm>
          <a:off x="12954000" y="13073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155320</xdr:rowOff>
    </xdr:from>
    <xdr:ext cx="762000" cy="259045"/>
    <xdr:sp macro="" textlink="">
      <xdr:nvSpPr>
        <xdr:cNvPr id="468" name="テキスト ボックス 467">
          <a:extLst>
            <a:ext uri="{FF2B5EF4-FFF2-40B4-BE49-F238E27FC236}">
              <a16:creationId xmlns:a16="http://schemas.microsoft.com/office/drawing/2014/main" id="{00000000-0008-0000-0400-0000D4010000}"/>
            </a:ext>
          </a:extLst>
        </xdr:cNvPr>
        <xdr:cNvSpPr txBox="1"/>
      </xdr:nvSpPr>
      <xdr:spPr>
        <a:xfrm>
          <a:off x="12623800" y="12842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青森県五戸町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10</xdr:row>
      <xdr:rowOff>153871</xdr:rowOff>
    </xdr:from>
    <xdr:to>
      <xdr:col>29</xdr:col>
      <xdr:colOff>127000</xdr:colOff>
      <xdr:row>18</xdr:row>
      <xdr:rowOff>97881</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651500" y="1915996"/>
          <a:ext cx="0" cy="131561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103437</xdr:rowOff>
    </xdr:from>
    <xdr:ext cx="762000" cy="25904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237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103,200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97881</xdr:rowOff>
    </xdr:from>
    <xdr:to>
      <xdr:col>30</xdr:col>
      <xdr:colOff>25400</xdr:colOff>
      <xdr:row>18</xdr:row>
      <xdr:rowOff>97881</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323160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68798</xdr:rowOff>
    </xdr:from>
    <xdr:ext cx="762000" cy="25904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659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183,771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10</xdr:row>
      <xdr:rowOff>153871</xdr:rowOff>
    </xdr:from>
    <xdr:to>
      <xdr:col>30</xdr:col>
      <xdr:colOff>25400</xdr:colOff>
      <xdr:row>10</xdr:row>
      <xdr:rowOff>153871</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191599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93260</xdr:rowOff>
    </xdr:from>
    <xdr:to>
      <xdr:col>29</xdr:col>
      <xdr:colOff>127000</xdr:colOff>
      <xdr:row>18</xdr:row>
      <xdr:rowOff>137265</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5003800" y="3226985"/>
          <a:ext cx="647700" cy="4400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14</xdr:row>
      <xdr:rowOff>90354</xdr:rowOff>
    </xdr:from>
    <xdr:ext cx="762000" cy="2590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253827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73827</xdr:rowOff>
    </xdr:from>
    <xdr:to>
      <xdr:col>29</xdr:col>
      <xdr:colOff>177800</xdr:colOff>
      <xdr:row>16</xdr:row>
      <xdr:rowOff>3977</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5600700" y="269320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137265</xdr:rowOff>
    </xdr:from>
    <xdr:to>
      <xdr:col>26</xdr:col>
      <xdr:colOff>50800</xdr:colOff>
      <xdr:row>19</xdr:row>
      <xdr:rowOff>3126</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4305300" y="3270990"/>
          <a:ext cx="698500" cy="3731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15</xdr:row>
      <xdr:rowOff>142505</xdr:rowOff>
    </xdr:from>
    <xdr:to>
      <xdr:col>26</xdr:col>
      <xdr:colOff>101600</xdr:colOff>
      <xdr:row>16</xdr:row>
      <xdr:rowOff>72655</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953000" y="27618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82832</xdr:rowOff>
    </xdr:from>
    <xdr:ext cx="7366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2530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128,856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19</xdr:row>
      <xdr:rowOff>3126</xdr:rowOff>
    </xdr:from>
    <xdr:to>
      <xdr:col>22</xdr:col>
      <xdr:colOff>114300</xdr:colOff>
      <xdr:row>19</xdr:row>
      <xdr:rowOff>25349</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V="1">
          <a:off x="3606800" y="3308301"/>
          <a:ext cx="698500" cy="2222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72700</xdr:rowOff>
    </xdr:from>
    <xdr:to>
      <xdr:col>22</xdr:col>
      <xdr:colOff>165100</xdr:colOff>
      <xdr:row>17</xdr:row>
      <xdr:rowOff>2850</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4254500" y="286352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13027</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2632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19</xdr:row>
      <xdr:rowOff>25349</xdr:rowOff>
    </xdr:from>
    <xdr:to>
      <xdr:col>18</xdr:col>
      <xdr:colOff>177800</xdr:colOff>
      <xdr:row>19</xdr:row>
      <xdr:rowOff>69828</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bwMode="auto">
        <a:xfrm flipV="1">
          <a:off x="2908300" y="3330524"/>
          <a:ext cx="698500" cy="4447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89029</xdr:rowOff>
    </xdr:from>
    <xdr:to>
      <xdr:col>19</xdr:col>
      <xdr:colOff>38100</xdr:colOff>
      <xdr:row>17</xdr:row>
      <xdr:rowOff>19179</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3556000" y="28798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29356</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2648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160172</xdr:rowOff>
    </xdr:from>
    <xdr:to>
      <xdr:col>15</xdr:col>
      <xdr:colOff>101600</xdr:colOff>
      <xdr:row>17</xdr:row>
      <xdr:rowOff>90322</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2857500" y="295099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100499</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27198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42460</xdr:rowOff>
    </xdr:from>
    <xdr:to>
      <xdr:col>29</xdr:col>
      <xdr:colOff>177800</xdr:colOff>
      <xdr:row>18</xdr:row>
      <xdr:rowOff>144060</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5600700" y="31761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122487</xdr:rowOff>
    </xdr:from>
    <xdr:ext cx="762000" cy="259045"/>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3084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86465</xdr:rowOff>
    </xdr:from>
    <xdr:to>
      <xdr:col>26</xdr:col>
      <xdr:colOff>101600</xdr:colOff>
      <xdr:row>19</xdr:row>
      <xdr:rowOff>16615</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953000" y="32201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1392</xdr:rowOff>
    </xdr:from>
    <xdr:ext cx="7366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33065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123776</xdr:rowOff>
    </xdr:from>
    <xdr:to>
      <xdr:col>22</xdr:col>
      <xdr:colOff>165100</xdr:colOff>
      <xdr:row>19</xdr:row>
      <xdr:rowOff>53926</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254500" y="32575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38703</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33438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145999</xdr:rowOff>
    </xdr:from>
    <xdr:to>
      <xdr:col>19</xdr:col>
      <xdr:colOff>38100</xdr:colOff>
      <xdr:row>19</xdr:row>
      <xdr:rowOff>76149</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3556000" y="32797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60926</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3366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19028</xdr:rowOff>
    </xdr:from>
    <xdr:to>
      <xdr:col>15</xdr:col>
      <xdr:colOff>101600</xdr:colOff>
      <xdr:row>19</xdr:row>
      <xdr:rowOff>120628</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2857500" y="33242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105405</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34105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39</xdr:row>
      <xdr:rowOff>156227</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779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38</xdr:row>
      <xdr:rowOff>88900</xdr:rowOff>
    </xdr:from>
    <xdr:to>
      <xdr:col>33</xdr:col>
      <xdr:colOff>114300</xdr:colOff>
      <xdr:row>38</xdr:row>
      <xdr:rowOff>88900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8" name="テキスト ボックス 107">
          <a:extLst>
            <a:ext uri="{FF2B5EF4-FFF2-40B4-BE49-F238E27FC236}">
              <a16:creationId xmlns:a16="http://schemas.microsoft.com/office/drawing/2014/main" id="{00000000-0008-0000-0500-00006C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9" name="人口1人当たり決算額の推移グラフ枠445">
          <a:extLst>
            <a:ext uri="{FF2B5EF4-FFF2-40B4-BE49-F238E27FC236}">
              <a16:creationId xmlns:a16="http://schemas.microsoft.com/office/drawing/2014/main" id="{00000000-0008-0000-0500-00006D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34</xdr:row>
      <xdr:rowOff>31255</xdr:rowOff>
    </xdr:from>
    <xdr:to>
      <xdr:col>29</xdr:col>
      <xdr:colOff>127000</xdr:colOff>
      <xdr:row>38</xdr:row>
      <xdr:rowOff>83795</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flipV="1">
          <a:off x="5651500" y="6298705"/>
          <a:ext cx="0" cy="125269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55872</xdr:rowOff>
    </xdr:from>
    <xdr:ext cx="762000" cy="259045"/>
    <xdr:sp macro="" textlink="">
      <xdr:nvSpPr>
        <xdr:cNvPr id="111" name="人口1人当たり決算額の推移最小値テキスト445">
          <a:extLst>
            <a:ext uri="{FF2B5EF4-FFF2-40B4-BE49-F238E27FC236}">
              <a16:creationId xmlns:a16="http://schemas.microsoft.com/office/drawing/2014/main" id="{00000000-0008-0000-0500-00006F000000}"/>
            </a:ext>
          </a:extLst>
        </xdr:cNvPr>
        <xdr:cNvSpPr txBox="1"/>
      </xdr:nvSpPr>
      <xdr:spPr>
        <a:xfrm>
          <a:off x="5740400" y="7523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83795</xdr:rowOff>
    </xdr:from>
    <xdr:to>
      <xdr:col>30</xdr:col>
      <xdr:colOff>25400</xdr:colOff>
      <xdr:row>38</xdr:row>
      <xdr:rowOff>83795</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562600" y="755139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117632</xdr:rowOff>
    </xdr:from>
    <xdr:ext cx="762000" cy="259045"/>
    <xdr:sp macro="" textlink="">
      <xdr:nvSpPr>
        <xdr:cNvPr id="113" name="人口1人当たり決算額の推移最大値テキスト445">
          <a:extLst>
            <a:ext uri="{FF2B5EF4-FFF2-40B4-BE49-F238E27FC236}">
              <a16:creationId xmlns:a16="http://schemas.microsoft.com/office/drawing/2014/main" id="{00000000-0008-0000-0500-000071000000}"/>
            </a:ext>
          </a:extLst>
        </xdr:cNvPr>
        <xdr:cNvSpPr txBox="1"/>
      </xdr:nvSpPr>
      <xdr:spPr>
        <a:xfrm>
          <a:off x="5740400" y="6042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34</xdr:row>
      <xdr:rowOff>31255</xdr:rowOff>
    </xdr:from>
    <xdr:to>
      <xdr:col>30</xdr:col>
      <xdr:colOff>25400</xdr:colOff>
      <xdr:row>34</xdr:row>
      <xdr:rowOff>31255</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a:off x="5562600" y="629870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174320</xdr:rowOff>
    </xdr:from>
    <xdr:to>
      <xdr:col>29</xdr:col>
      <xdr:colOff>127000</xdr:colOff>
      <xdr:row>35</xdr:row>
      <xdr:rowOff>174854</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a:off x="5003800" y="6784670"/>
          <a:ext cx="647700" cy="53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296257</xdr:rowOff>
    </xdr:from>
    <xdr:ext cx="762000" cy="259045"/>
    <xdr:sp macro="" textlink="">
      <xdr:nvSpPr>
        <xdr:cNvPr id="116" name="人口1人当たり決算額の推移平均値テキスト445">
          <a:extLst>
            <a:ext uri="{FF2B5EF4-FFF2-40B4-BE49-F238E27FC236}">
              <a16:creationId xmlns:a16="http://schemas.microsoft.com/office/drawing/2014/main" id="{00000000-0008-0000-0500-000074000000}"/>
            </a:ext>
          </a:extLst>
        </xdr:cNvPr>
        <xdr:cNvSpPr txBox="1"/>
      </xdr:nvSpPr>
      <xdr:spPr>
        <a:xfrm>
          <a:off x="5740400" y="65637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108280</xdr:rowOff>
    </xdr:from>
    <xdr:to>
      <xdr:col>29</xdr:col>
      <xdr:colOff>177800</xdr:colOff>
      <xdr:row>35</xdr:row>
      <xdr:rowOff>209880</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5600700" y="67186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174320</xdr:rowOff>
    </xdr:from>
    <xdr:to>
      <xdr:col>26</xdr:col>
      <xdr:colOff>50800</xdr:colOff>
      <xdr:row>35</xdr:row>
      <xdr:rowOff>262293</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flipV="1">
          <a:off x="4305300" y="6784670"/>
          <a:ext cx="698500" cy="8797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160134</xdr:rowOff>
    </xdr:from>
    <xdr:to>
      <xdr:col>26</xdr:col>
      <xdr:colOff>101600</xdr:colOff>
      <xdr:row>35</xdr:row>
      <xdr:rowOff>261734</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953000" y="677048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246511</xdr:rowOff>
    </xdr:from>
    <xdr:ext cx="7366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4622800" y="68568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29,297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262293</xdr:rowOff>
    </xdr:from>
    <xdr:to>
      <xdr:col>22</xdr:col>
      <xdr:colOff>114300</xdr:colOff>
      <xdr:row>35</xdr:row>
      <xdr:rowOff>330644</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flipV="1">
          <a:off x="3606800" y="6872643"/>
          <a:ext cx="698500" cy="6835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182118</xdr:rowOff>
    </xdr:from>
    <xdr:to>
      <xdr:col>22</xdr:col>
      <xdr:colOff>165100</xdr:colOff>
      <xdr:row>35</xdr:row>
      <xdr:rowOff>283718</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4254500" y="679246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293895</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924300" y="6561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274371</xdr:rowOff>
    </xdr:from>
    <xdr:to>
      <xdr:col>18</xdr:col>
      <xdr:colOff>177800</xdr:colOff>
      <xdr:row>35</xdr:row>
      <xdr:rowOff>330644</xdr:rowOff>
    </xdr:to>
    <xdr:cxnSp macro="">
      <xdr:nvCxnSpPr>
        <xdr:cNvPr id="124" name="直線コネクタ 123">
          <a:extLst>
            <a:ext uri="{FF2B5EF4-FFF2-40B4-BE49-F238E27FC236}">
              <a16:creationId xmlns:a16="http://schemas.microsoft.com/office/drawing/2014/main" id="{00000000-0008-0000-0500-00007C000000}"/>
            </a:ext>
          </a:extLst>
        </xdr:cNvPr>
        <xdr:cNvCxnSpPr/>
      </xdr:nvCxnSpPr>
      <xdr:spPr bwMode="auto">
        <a:xfrm>
          <a:off x="2908300" y="6884721"/>
          <a:ext cx="698500" cy="5627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152514</xdr:rowOff>
    </xdr:from>
    <xdr:to>
      <xdr:col>19</xdr:col>
      <xdr:colOff>38100</xdr:colOff>
      <xdr:row>35</xdr:row>
      <xdr:rowOff>254114</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bwMode="auto">
        <a:xfrm>
          <a:off x="3556000" y="676286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264291</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3225800" y="6531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198996</xdr:rowOff>
    </xdr:from>
    <xdr:to>
      <xdr:col>15</xdr:col>
      <xdr:colOff>101600</xdr:colOff>
      <xdr:row>35</xdr:row>
      <xdr:rowOff>300596</xdr:rowOff>
    </xdr:to>
    <xdr:sp macro="" textlink="">
      <xdr:nvSpPr>
        <xdr:cNvPr id="127" name="フローチャート: 判断 126">
          <a:extLst>
            <a:ext uri="{FF2B5EF4-FFF2-40B4-BE49-F238E27FC236}">
              <a16:creationId xmlns:a16="http://schemas.microsoft.com/office/drawing/2014/main" id="{00000000-0008-0000-0500-00007F000000}"/>
            </a:ext>
          </a:extLst>
        </xdr:cNvPr>
        <xdr:cNvSpPr/>
      </xdr:nvSpPr>
      <xdr:spPr bwMode="auto">
        <a:xfrm>
          <a:off x="2857500" y="680934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310773</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2527300" y="65782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124054</xdr:rowOff>
    </xdr:from>
    <xdr:to>
      <xdr:col>29</xdr:col>
      <xdr:colOff>177800</xdr:colOff>
      <xdr:row>35</xdr:row>
      <xdr:rowOff>225654</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5600700" y="67344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96131</xdr:rowOff>
    </xdr:from>
    <xdr:ext cx="762000" cy="259045"/>
    <xdr:sp macro="" textlink="">
      <xdr:nvSpPr>
        <xdr:cNvPr id="135" name="人口1人当たり決算額の推移該当値テキスト445">
          <a:extLst>
            <a:ext uri="{FF2B5EF4-FFF2-40B4-BE49-F238E27FC236}">
              <a16:creationId xmlns:a16="http://schemas.microsoft.com/office/drawing/2014/main" id="{00000000-0008-0000-0500-000087000000}"/>
            </a:ext>
          </a:extLst>
        </xdr:cNvPr>
        <xdr:cNvSpPr txBox="1"/>
      </xdr:nvSpPr>
      <xdr:spPr>
        <a:xfrm>
          <a:off x="5740400" y="6706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123520</xdr:rowOff>
    </xdr:from>
    <xdr:to>
      <xdr:col>26</xdr:col>
      <xdr:colOff>101600</xdr:colOff>
      <xdr:row>35</xdr:row>
      <xdr:rowOff>225120</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4953000" y="67338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235297</xdr:rowOff>
    </xdr:from>
    <xdr:ext cx="7366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4622800" y="65027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211493</xdr:rowOff>
    </xdr:from>
    <xdr:to>
      <xdr:col>22</xdr:col>
      <xdr:colOff>165100</xdr:colOff>
      <xdr:row>35</xdr:row>
      <xdr:rowOff>313093</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4254500" y="68218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297870</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3924300" y="6908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279844</xdr:rowOff>
    </xdr:from>
    <xdr:to>
      <xdr:col>19</xdr:col>
      <xdr:colOff>38100</xdr:colOff>
      <xdr:row>36</xdr:row>
      <xdr:rowOff>38544</xdr:rowOff>
    </xdr:to>
    <xdr:sp macro="" textlink="">
      <xdr:nvSpPr>
        <xdr:cNvPr id="140" name="楕円 139">
          <a:extLst>
            <a:ext uri="{FF2B5EF4-FFF2-40B4-BE49-F238E27FC236}">
              <a16:creationId xmlns:a16="http://schemas.microsoft.com/office/drawing/2014/main" id="{00000000-0008-0000-0500-00008C000000}"/>
            </a:ext>
          </a:extLst>
        </xdr:cNvPr>
        <xdr:cNvSpPr/>
      </xdr:nvSpPr>
      <xdr:spPr bwMode="auto">
        <a:xfrm>
          <a:off x="3556000" y="68901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23321</xdr:rowOff>
    </xdr:from>
    <xdr:ext cx="762000" cy="259045"/>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3225800" y="69765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223571</xdr:rowOff>
    </xdr:from>
    <xdr:to>
      <xdr:col>15</xdr:col>
      <xdr:colOff>101600</xdr:colOff>
      <xdr:row>35</xdr:row>
      <xdr:rowOff>325171</xdr:rowOff>
    </xdr:to>
    <xdr:sp macro="" textlink="">
      <xdr:nvSpPr>
        <xdr:cNvPr id="142" name="楕円 141">
          <a:extLst>
            <a:ext uri="{FF2B5EF4-FFF2-40B4-BE49-F238E27FC236}">
              <a16:creationId xmlns:a16="http://schemas.microsoft.com/office/drawing/2014/main" id="{00000000-0008-0000-0500-00008E000000}"/>
            </a:ext>
          </a:extLst>
        </xdr:cNvPr>
        <xdr:cNvSpPr/>
      </xdr:nvSpPr>
      <xdr:spPr bwMode="auto">
        <a:xfrm>
          <a:off x="2857500" y="68339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309948</xdr:rowOff>
    </xdr:from>
    <xdr:ext cx="762000" cy="259045"/>
    <xdr:sp macro="" textlink="">
      <xdr:nvSpPr>
        <xdr:cNvPr id="143" name="テキスト ボックス 142">
          <a:extLst>
            <a:ext uri="{FF2B5EF4-FFF2-40B4-BE49-F238E27FC236}">
              <a16:creationId xmlns:a16="http://schemas.microsoft.com/office/drawing/2014/main" id="{00000000-0008-0000-0500-00008F000000}"/>
            </a:ext>
          </a:extLst>
        </xdr:cNvPr>
        <xdr:cNvSpPr txBox="1"/>
      </xdr:nvSpPr>
      <xdr:spPr>
        <a:xfrm>
          <a:off x="2527300" y="69202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青森県五戸町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16,088
16,010
177.67
10,045,701
9,868,678
171,211
6,252,133
9,553,817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120561</xdr:rowOff>
    </xdr:from>
    <xdr:to>
      <xdr:col>24</xdr:col>
      <xdr:colOff>62865</xdr:colOff>
      <xdr:row>38</xdr:row>
      <xdr:rowOff>106832</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264061"/>
          <a:ext cx="1270" cy="13578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110659</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625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68,588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106832</xdr:rowOff>
    </xdr:from>
    <xdr:to>
      <xdr:col>24</xdr:col>
      <xdr:colOff>152400</xdr:colOff>
      <xdr:row>38</xdr:row>
      <xdr:rowOff>106832</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621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67238</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0392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175,507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120561</xdr:rowOff>
    </xdr:from>
    <xdr:to>
      <xdr:col>24</xdr:col>
      <xdr:colOff>152400</xdr:colOff>
      <xdr:row>30</xdr:row>
      <xdr:rowOff>120561</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264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106832</xdr:rowOff>
    </xdr:from>
    <xdr:to>
      <xdr:col>24</xdr:col>
      <xdr:colOff>63500</xdr:colOff>
      <xdr:row>38</xdr:row>
      <xdr:rowOff>137808</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6621932"/>
          <a:ext cx="838200" cy="30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164114</xdr:rowOff>
    </xdr:from>
    <xdr:ext cx="599010"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582196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141237</xdr:rowOff>
    </xdr:from>
    <xdr:to>
      <xdr:col>24</xdr:col>
      <xdr:colOff>114300</xdr:colOff>
      <xdr:row>35</xdr:row>
      <xdr:rowOff>71387</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5970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115812</xdr:rowOff>
    </xdr:from>
    <xdr:to>
      <xdr:col>19</xdr:col>
      <xdr:colOff>177800</xdr:colOff>
      <xdr:row>38</xdr:row>
      <xdr:rowOff>137808</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a:off x="2908300" y="6630912"/>
          <a:ext cx="889000" cy="21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15253</xdr:rowOff>
    </xdr:from>
    <xdr:to>
      <xdr:col>20</xdr:col>
      <xdr:colOff>38100</xdr:colOff>
      <xdr:row>35</xdr:row>
      <xdr:rowOff>116853</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016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33</xdr:row>
      <xdr:rowOff>133380</xdr:rowOff>
    </xdr:from>
    <xdr:ext cx="599010"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497795" y="57912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115812</xdr:rowOff>
    </xdr:from>
    <xdr:to>
      <xdr:col>15</xdr:col>
      <xdr:colOff>50800</xdr:colOff>
      <xdr:row>38</xdr:row>
      <xdr:rowOff>148145</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6630912"/>
          <a:ext cx="889000" cy="32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70015</xdr:rowOff>
    </xdr:from>
    <xdr:to>
      <xdr:col>15</xdr:col>
      <xdr:colOff>101600</xdr:colOff>
      <xdr:row>36</xdr:row>
      <xdr:rowOff>165</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070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34</xdr:row>
      <xdr:rowOff>16692</xdr:rowOff>
    </xdr:from>
    <xdr:ext cx="599010"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08795" y="58459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148145</xdr:rowOff>
    </xdr:from>
    <xdr:to>
      <xdr:col>10</xdr:col>
      <xdr:colOff>114300</xdr:colOff>
      <xdr:row>38</xdr:row>
      <xdr:rowOff>157874</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6663245"/>
          <a:ext cx="889000" cy="9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55956</xdr:rowOff>
    </xdr:from>
    <xdr:to>
      <xdr:col>10</xdr:col>
      <xdr:colOff>165100</xdr:colOff>
      <xdr:row>36</xdr:row>
      <xdr:rowOff>157556</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228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2633</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6003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108471</xdr:rowOff>
    </xdr:from>
    <xdr:to>
      <xdr:col>6</xdr:col>
      <xdr:colOff>38100</xdr:colOff>
      <xdr:row>37</xdr:row>
      <xdr:rowOff>38621</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280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55148</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055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56032</xdr:rowOff>
    </xdr:from>
    <xdr:to>
      <xdr:col>24</xdr:col>
      <xdr:colOff>114300</xdr:colOff>
      <xdr:row>38</xdr:row>
      <xdr:rowOff>157632</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571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142409</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6486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87008</xdr:rowOff>
    </xdr:from>
    <xdr:to>
      <xdr:col>20</xdr:col>
      <xdr:colOff>38100</xdr:colOff>
      <xdr:row>39</xdr:row>
      <xdr:rowOff>17158</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602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39</xdr:row>
      <xdr:rowOff>8285</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6694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65012</xdr:rowOff>
    </xdr:from>
    <xdr:to>
      <xdr:col>15</xdr:col>
      <xdr:colOff>101600</xdr:colOff>
      <xdr:row>38</xdr:row>
      <xdr:rowOff>166612</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580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157739</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6672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97345</xdr:rowOff>
    </xdr:from>
    <xdr:to>
      <xdr:col>10</xdr:col>
      <xdr:colOff>165100</xdr:colOff>
      <xdr:row>39</xdr:row>
      <xdr:rowOff>27495</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612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39</xdr:row>
      <xdr:rowOff>18622</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6705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107074</xdr:rowOff>
    </xdr:from>
    <xdr:to>
      <xdr:col>6</xdr:col>
      <xdr:colOff>38100</xdr:colOff>
      <xdr:row>39</xdr:row>
      <xdr:rowOff>37224</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622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39</xdr:row>
      <xdr:rowOff>28351</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6714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a:extLst>
            <a:ext uri="{FF2B5EF4-FFF2-40B4-BE49-F238E27FC236}">
              <a16:creationId xmlns:a16="http://schemas.microsoft.com/office/drawing/2014/main" id="{00000000-0008-0000-06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79152</xdr:rowOff>
    </xdr:from>
    <xdr:to>
      <xdr:col>24</xdr:col>
      <xdr:colOff>62865</xdr:colOff>
      <xdr:row>57</xdr:row>
      <xdr:rowOff>160427</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flipV="1">
          <a:off x="4633595" y="8823102"/>
          <a:ext cx="1270" cy="11099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164254</xdr:rowOff>
    </xdr:from>
    <xdr:ext cx="534377" cy="259045"/>
    <xdr:sp macro="" textlink="">
      <xdr:nvSpPr>
        <xdr:cNvPr id="115" name="物件費最小値テキスト">
          <a:extLst>
            <a:ext uri="{FF2B5EF4-FFF2-40B4-BE49-F238E27FC236}">
              <a16:creationId xmlns:a16="http://schemas.microsoft.com/office/drawing/2014/main" id="{00000000-0008-0000-0600-000073000000}"/>
            </a:ext>
          </a:extLst>
        </xdr:cNvPr>
        <xdr:cNvSpPr txBox="1"/>
      </xdr:nvSpPr>
      <xdr:spPr>
        <a:xfrm>
          <a:off x="4686300" y="9936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79,780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160427</xdr:rowOff>
    </xdr:from>
    <xdr:to>
      <xdr:col>24</xdr:col>
      <xdr:colOff>152400</xdr:colOff>
      <xdr:row>57</xdr:row>
      <xdr:rowOff>160427</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99330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25829</xdr:rowOff>
    </xdr:from>
    <xdr:ext cx="599010" cy="259045"/>
    <xdr:sp macro="" textlink="">
      <xdr:nvSpPr>
        <xdr:cNvPr id="117" name="物件費最大値テキスト">
          <a:extLst>
            <a:ext uri="{FF2B5EF4-FFF2-40B4-BE49-F238E27FC236}">
              <a16:creationId xmlns:a16="http://schemas.microsoft.com/office/drawing/2014/main" id="{00000000-0008-0000-0600-000075000000}"/>
            </a:ext>
          </a:extLst>
        </xdr:cNvPr>
        <xdr:cNvSpPr txBox="1"/>
      </xdr:nvSpPr>
      <xdr:spPr>
        <a:xfrm>
          <a:off x="4686300" y="85983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225,446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79152</xdr:rowOff>
    </xdr:from>
    <xdr:to>
      <xdr:col>24</xdr:col>
      <xdr:colOff>152400</xdr:colOff>
      <xdr:row>51</xdr:row>
      <xdr:rowOff>79152</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88231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12004</xdr:rowOff>
    </xdr:from>
    <xdr:to>
      <xdr:col>24</xdr:col>
      <xdr:colOff>63500</xdr:colOff>
      <xdr:row>57</xdr:row>
      <xdr:rowOff>76164</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flipV="1">
          <a:off x="3797300" y="9784654"/>
          <a:ext cx="838200" cy="64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70614</xdr:rowOff>
    </xdr:from>
    <xdr:ext cx="599010" cy="259045"/>
    <xdr:sp macro="" textlink="">
      <xdr:nvSpPr>
        <xdr:cNvPr id="120" name="物件費平均値テキスト">
          <a:extLst>
            <a:ext uri="{FF2B5EF4-FFF2-40B4-BE49-F238E27FC236}">
              <a16:creationId xmlns:a16="http://schemas.microsoft.com/office/drawing/2014/main" id="{00000000-0008-0000-0600-000078000000}"/>
            </a:ext>
          </a:extLst>
        </xdr:cNvPr>
        <xdr:cNvSpPr txBox="1"/>
      </xdr:nvSpPr>
      <xdr:spPr>
        <a:xfrm>
          <a:off x="4686300" y="932891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47737</xdr:rowOff>
    </xdr:from>
    <xdr:to>
      <xdr:col>24</xdr:col>
      <xdr:colOff>114300</xdr:colOff>
      <xdr:row>55</xdr:row>
      <xdr:rowOff>149337</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4584700" y="9477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76164</xdr:rowOff>
    </xdr:from>
    <xdr:to>
      <xdr:col>19</xdr:col>
      <xdr:colOff>177800</xdr:colOff>
      <xdr:row>57</xdr:row>
      <xdr:rowOff>79570</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2908300" y="9848814"/>
          <a:ext cx="889000" cy="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167988</xdr:rowOff>
    </xdr:from>
    <xdr:to>
      <xdr:col>20</xdr:col>
      <xdr:colOff>38100</xdr:colOff>
      <xdr:row>56</xdr:row>
      <xdr:rowOff>98138</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3746500" y="9597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114665</xdr:rowOff>
    </xdr:from>
    <xdr:ext cx="599010"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3497795" y="93729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79570</xdr:rowOff>
    </xdr:from>
    <xdr:to>
      <xdr:col>15</xdr:col>
      <xdr:colOff>50800</xdr:colOff>
      <xdr:row>58</xdr:row>
      <xdr:rowOff>18374</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flipV="1">
          <a:off x="2019300" y="9852220"/>
          <a:ext cx="889000" cy="110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86744</xdr:rowOff>
    </xdr:from>
    <xdr:to>
      <xdr:col>15</xdr:col>
      <xdr:colOff>101600</xdr:colOff>
      <xdr:row>57</xdr:row>
      <xdr:rowOff>16894</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2857500" y="9687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33421</xdr:rowOff>
    </xdr:from>
    <xdr:ext cx="599010"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2608795" y="94631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18374</xdr:rowOff>
    </xdr:from>
    <xdr:to>
      <xdr:col>10</xdr:col>
      <xdr:colOff>114300</xdr:colOff>
      <xdr:row>58</xdr:row>
      <xdr:rowOff>74404</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flipV="1">
          <a:off x="1130300" y="9962474"/>
          <a:ext cx="889000" cy="56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96710</xdr:rowOff>
    </xdr:from>
    <xdr:to>
      <xdr:col>10</xdr:col>
      <xdr:colOff>165100</xdr:colOff>
      <xdr:row>57</xdr:row>
      <xdr:rowOff>26860</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968500" y="9697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43387</xdr:rowOff>
    </xdr:from>
    <xdr:ext cx="59901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719795" y="94731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71199</xdr:rowOff>
    </xdr:from>
    <xdr:to>
      <xdr:col>6</xdr:col>
      <xdr:colOff>38100</xdr:colOff>
      <xdr:row>57</xdr:row>
      <xdr:rowOff>1349</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079500" y="9672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17876</xdr:rowOff>
    </xdr:from>
    <xdr:ext cx="59901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830795" y="94476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132654</xdr:rowOff>
    </xdr:from>
    <xdr:to>
      <xdr:col>24</xdr:col>
      <xdr:colOff>114300</xdr:colOff>
      <xdr:row>57</xdr:row>
      <xdr:rowOff>62804</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4584700" y="9733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111081</xdr:rowOff>
    </xdr:from>
    <xdr:ext cx="534377" cy="259045"/>
    <xdr:sp macro="" textlink="">
      <xdr:nvSpPr>
        <xdr:cNvPr id="139" name="物件費該当値テキスト">
          <a:extLst>
            <a:ext uri="{FF2B5EF4-FFF2-40B4-BE49-F238E27FC236}">
              <a16:creationId xmlns:a16="http://schemas.microsoft.com/office/drawing/2014/main" id="{00000000-0008-0000-0600-00008B000000}"/>
            </a:ext>
          </a:extLst>
        </xdr:cNvPr>
        <xdr:cNvSpPr txBox="1"/>
      </xdr:nvSpPr>
      <xdr:spPr>
        <a:xfrm>
          <a:off x="4686300" y="9712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25364</xdr:rowOff>
    </xdr:from>
    <xdr:to>
      <xdr:col>20</xdr:col>
      <xdr:colOff>38100</xdr:colOff>
      <xdr:row>57</xdr:row>
      <xdr:rowOff>126964</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3746500" y="9798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118091</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3530111" y="9890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28770</xdr:rowOff>
    </xdr:from>
    <xdr:to>
      <xdr:col>15</xdr:col>
      <xdr:colOff>101600</xdr:colOff>
      <xdr:row>57</xdr:row>
      <xdr:rowOff>130370</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2857500" y="9801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121497</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2641111" y="9894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139024</xdr:rowOff>
    </xdr:from>
    <xdr:to>
      <xdr:col>10</xdr:col>
      <xdr:colOff>165100</xdr:colOff>
      <xdr:row>58</xdr:row>
      <xdr:rowOff>69174</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968500" y="9911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60301</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1752111" y="10004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23604</xdr:rowOff>
    </xdr:from>
    <xdr:to>
      <xdr:col>6</xdr:col>
      <xdr:colOff>38100</xdr:colOff>
      <xdr:row>58</xdr:row>
      <xdr:rowOff>125204</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079500" y="9967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116331</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863111" y="10060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a:extLst>
            <a:ext uri="{FF2B5EF4-FFF2-40B4-BE49-F238E27FC236}">
              <a16:creationId xmlns:a16="http://schemas.microsoft.com/office/drawing/2014/main" id="{00000000-0008-0000-06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21148</xdr:rowOff>
    </xdr:from>
    <xdr:to>
      <xdr:col>24</xdr:col>
      <xdr:colOff>62865</xdr:colOff>
      <xdr:row>78</xdr:row>
      <xdr:rowOff>52649</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flipV="1">
          <a:off x="4633595" y="12194098"/>
          <a:ext cx="1270" cy="12316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56476</xdr:rowOff>
    </xdr:from>
    <xdr:ext cx="469744" cy="259045"/>
    <xdr:sp macro="" textlink="">
      <xdr:nvSpPr>
        <xdr:cNvPr id="170" name="維持補修費最小値テキスト">
          <a:extLst>
            <a:ext uri="{FF2B5EF4-FFF2-40B4-BE49-F238E27FC236}">
              <a16:creationId xmlns:a16="http://schemas.microsoft.com/office/drawing/2014/main" id="{00000000-0008-0000-0600-0000AA000000}"/>
            </a:ext>
          </a:extLst>
        </xdr:cNvPr>
        <xdr:cNvSpPr txBox="1"/>
      </xdr:nvSpPr>
      <xdr:spPr>
        <a:xfrm>
          <a:off x="4686300" y="134295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52649</xdr:rowOff>
    </xdr:from>
    <xdr:to>
      <xdr:col>24</xdr:col>
      <xdr:colOff>152400</xdr:colOff>
      <xdr:row>78</xdr:row>
      <xdr:rowOff>52649</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34257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139275</xdr:rowOff>
    </xdr:from>
    <xdr:ext cx="534377" cy="259045"/>
    <xdr:sp macro="" textlink="">
      <xdr:nvSpPr>
        <xdr:cNvPr id="172" name="維持補修費最大値テキスト">
          <a:extLst>
            <a:ext uri="{FF2B5EF4-FFF2-40B4-BE49-F238E27FC236}">
              <a16:creationId xmlns:a16="http://schemas.microsoft.com/office/drawing/2014/main" id="{00000000-0008-0000-0600-0000AC000000}"/>
            </a:ext>
          </a:extLst>
        </xdr:cNvPr>
        <xdr:cNvSpPr txBox="1"/>
      </xdr:nvSpPr>
      <xdr:spPr>
        <a:xfrm>
          <a:off x="4686300" y="11969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28,843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21148</xdr:rowOff>
    </xdr:from>
    <xdr:to>
      <xdr:col>24</xdr:col>
      <xdr:colOff>152400</xdr:colOff>
      <xdr:row>71</xdr:row>
      <xdr:rowOff>21148</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2194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114188</xdr:rowOff>
    </xdr:from>
    <xdr:to>
      <xdr:col>24</xdr:col>
      <xdr:colOff>63500</xdr:colOff>
      <xdr:row>75</xdr:row>
      <xdr:rowOff>119812</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3797300" y="12972938"/>
          <a:ext cx="838200" cy="5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49735</xdr:rowOff>
    </xdr:from>
    <xdr:ext cx="534377" cy="259045"/>
    <xdr:sp macro="" textlink="">
      <xdr:nvSpPr>
        <xdr:cNvPr id="175" name="維持補修費平均値テキスト">
          <a:extLst>
            <a:ext uri="{FF2B5EF4-FFF2-40B4-BE49-F238E27FC236}">
              <a16:creationId xmlns:a16="http://schemas.microsoft.com/office/drawing/2014/main" id="{00000000-0008-0000-0600-0000AF000000}"/>
            </a:ext>
          </a:extLst>
        </xdr:cNvPr>
        <xdr:cNvSpPr txBox="1"/>
      </xdr:nvSpPr>
      <xdr:spPr>
        <a:xfrm>
          <a:off x="4686300" y="127370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26858</xdr:rowOff>
    </xdr:from>
    <xdr:to>
      <xdr:col>24</xdr:col>
      <xdr:colOff>114300</xdr:colOff>
      <xdr:row>75</xdr:row>
      <xdr:rowOff>128458</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4584700" y="12885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114188</xdr:rowOff>
    </xdr:from>
    <xdr:to>
      <xdr:col>19</xdr:col>
      <xdr:colOff>177800</xdr:colOff>
      <xdr:row>76</xdr:row>
      <xdr:rowOff>63440</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flipV="1">
          <a:off x="2908300" y="12972938"/>
          <a:ext cx="889000" cy="120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167127</xdr:rowOff>
    </xdr:from>
    <xdr:to>
      <xdr:col>20</xdr:col>
      <xdr:colOff>38100</xdr:colOff>
      <xdr:row>75</xdr:row>
      <xdr:rowOff>97277</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3746500" y="12854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73</xdr:row>
      <xdr:rowOff>113804</xdr:rowOff>
    </xdr:from>
    <xdr:ext cx="534377" cy="259045"/>
    <xdr:sp macro="" textlink="">
      <xdr:nvSpPr>
        <xdr:cNvPr id="179" name="テキスト ボックス 178">
          <a:extLst>
            <a:ext uri="{FF2B5EF4-FFF2-40B4-BE49-F238E27FC236}">
              <a16:creationId xmlns:a16="http://schemas.microsoft.com/office/drawing/2014/main" id="{00000000-0008-0000-0600-0000B3000000}"/>
            </a:ext>
          </a:extLst>
        </xdr:cNvPr>
        <xdr:cNvSpPr txBox="1"/>
      </xdr:nvSpPr>
      <xdr:spPr>
        <a:xfrm>
          <a:off x="3530111" y="12629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37745</xdr:rowOff>
    </xdr:from>
    <xdr:to>
      <xdr:col>15</xdr:col>
      <xdr:colOff>50800</xdr:colOff>
      <xdr:row>76</xdr:row>
      <xdr:rowOff>63440</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a:off x="2019300" y="13067945"/>
          <a:ext cx="889000" cy="25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100970</xdr:rowOff>
    </xdr:from>
    <xdr:to>
      <xdr:col>15</xdr:col>
      <xdr:colOff>101600</xdr:colOff>
      <xdr:row>76</xdr:row>
      <xdr:rowOff>31121</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2857500" y="1295972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74</xdr:row>
      <xdr:rowOff>47647</xdr:rowOff>
    </xdr:from>
    <xdr:ext cx="534377"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2641111" y="12734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37745</xdr:rowOff>
    </xdr:from>
    <xdr:to>
      <xdr:col>10</xdr:col>
      <xdr:colOff>114300</xdr:colOff>
      <xdr:row>76</xdr:row>
      <xdr:rowOff>113320</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flipV="1">
          <a:off x="1130300" y="13067945"/>
          <a:ext cx="889000" cy="75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171059</xdr:rowOff>
    </xdr:from>
    <xdr:to>
      <xdr:col>10</xdr:col>
      <xdr:colOff>165100</xdr:colOff>
      <xdr:row>76</xdr:row>
      <xdr:rowOff>101209</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968500" y="13029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92336</xdr:rowOff>
    </xdr:from>
    <xdr:ext cx="469744"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1784428" y="131225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21737</xdr:rowOff>
    </xdr:from>
    <xdr:to>
      <xdr:col>6</xdr:col>
      <xdr:colOff>38100</xdr:colOff>
      <xdr:row>76</xdr:row>
      <xdr:rowOff>123337</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079500" y="13051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74</xdr:row>
      <xdr:rowOff>139864</xdr:rowOff>
    </xdr:from>
    <xdr:ext cx="469744"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895428" y="12827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69012</xdr:rowOff>
    </xdr:from>
    <xdr:to>
      <xdr:col>24</xdr:col>
      <xdr:colOff>114300</xdr:colOff>
      <xdr:row>75</xdr:row>
      <xdr:rowOff>170613</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4584700" y="1292776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47439</xdr:rowOff>
    </xdr:from>
    <xdr:ext cx="534377" cy="259045"/>
    <xdr:sp macro="" textlink="">
      <xdr:nvSpPr>
        <xdr:cNvPr id="194" name="維持補修費該当値テキスト">
          <a:extLst>
            <a:ext uri="{FF2B5EF4-FFF2-40B4-BE49-F238E27FC236}">
              <a16:creationId xmlns:a16="http://schemas.microsoft.com/office/drawing/2014/main" id="{00000000-0008-0000-0600-0000C2000000}"/>
            </a:ext>
          </a:extLst>
        </xdr:cNvPr>
        <xdr:cNvSpPr txBox="1"/>
      </xdr:nvSpPr>
      <xdr:spPr>
        <a:xfrm>
          <a:off x="4686300" y="12906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63388</xdr:rowOff>
    </xdr:from>
    <xdr:to>
      <xdr:col>20</xdr:col>
      <xdr:colOff>38100</xdr:colOff>
      <xdr:row>75</xdr:row>
      <xdr:rowOff>164988</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3746500" y="12922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75</xdr:row>
      <xdr:rowOff>156115</xdr:rowOff>
    </xdr:from>
    <xdr:ext cx="534377"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3530111" y="13014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12640</xdr:rowOff>
    </xdr:from>
    <xdr:to>
      <xdr:col>15</xdr:col>
      <xdr:colOff>101600</xdr:colOff>
      <xdr:row>76</xdr:row>
      <xdr:rowOff>114240</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2857500" y="13042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105367</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2673428" y="13135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158395</xdr:rowOff>
    </xdr:from>
    <xdr:to>
      <xdr:col>10</xdr:col>
      <xdr:colOff>165100</xdr:colOff>
      <xdr:row>76</xdr:row>
      <xdr:rowOff>88545</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968500" y="13017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74</xdr:row>
      <xdr:rowOff>105071</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1784428" y="127923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62520</xdr:rowOff>
    </xdr:from>
    <xdr:to>
      <xdr:col>6</xdr:col>
      <xdr:colOff>38100</xdr:colOff>
      <xdr:row>76</xdr:row>
      <xdr:rowOff>164120</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079500" y="13092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155247</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895428" y="13185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扶助費グラフ枠">
          <a:extLst>
            <a:ext uri="{FF2B5EF4-FFF2-40B4-BE49-F238E27FC236}">
              <a16:creationId xmlns:a16="http://schemas.microsoft.com/office/drawing/2014/main" id="{00000000-0008-0000-0600-0000E2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149453</xdr:rowOff>
    </xdr:from>
    <xdr:to>
      <xdr:col>24</xdr:col>
      <xdr:colOff>62865</xdr:colOff>
      <xdr:row>99</xdr:row>
      <xdr:rowOff>61461</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flipV="1">
          <a:off x="4633595" y="15751403"/>
          <a:ext cx="1270" cy="12836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65288</xdr:rowOff>
    </xdr:from>
    <xdr:ext cx="534377" cy="259045"/>
    <xdr:sp macro="" textlink="">
      <xdr:nvSpPr>
        <xdr:cNvPr id="228" name="扶助費最小値テキスト">
          <a:extLst>
            <a:ext uri="{FF2B5EF4-FFF2-40B4-BE49-F238E27FC236}">
              <a16:creationId xmlns:a16="http://schemas.microsoft.com/office/drawing/2014/main" id="{00000000-0008-0000-0600-0000E4000000}"/>
            </a:ext>
          </a:extLst>
        </xdr:cNvPr>
        <xdr:cNvSpPr txBox="1"/>
      </xdr:nvSpPr>
      <xdr:spPr>
        <a:xfrm>
          <a:off x="4686300" y="17038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59,107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61461</xdr:rowOff>
    </xdr:from>
    <xdr:to>
      <xdr:col>24</xdr:col>
      <xdr:colOff>152400</xdr:colOff>
      <xdr:row>99</xdr:row>
      <xdr:rowOff>61461</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a:off x="4546600" y="170350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96130</xdr:rowOff>
    </xdr:from>
    <xdr:ext cx="599010" cy="259045"/>
    <xdr:sp macro="" textlink="">
      <xdr:nvSpPr>
        <xdr:cNvPr id="230" name="扶助費最大値テキスト">
          <a:extLst>
            <a:ext uri="{FF2B5EF4-FFF2-40B4-BE49-F238E27FC236}">
              <a16:creationId xmlns:a16="http://schemas.microsoft.com/office/drawing/2014/main" id="{00000000-0008-0000-0600-0000E6000000}"/>
            </a:ext>
          </a:extLst>
        </xdr:cNvPr>
        <xdr:cNvSpPr txBox="1"/>
      </xdr:nvSpPr>
      <xdr:spPr>
        <a:xfrm>
          <a:off x="4686300" y="155266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126,488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149453</xdr:rowOff>
    </xdr:from>
    <xdr:to>
      <xdr:col>24</xdr:col>
      <xdr:colOff>152400</xdr:colOff>
      <xdr:row>91</xdr:row>
      <xdr:rowOff>149453</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4546600" y="157514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93</xdr:row>
      <xdr:rowOff>87007</xdr:rowOff>
    </xdr:from>
    <xdr:to>
      <xdr:col>24</xdr:col>
      <xdr:colOff>63500</xdr:colOff>
      <xdr:row>94</xdr:row>
      <xdr:rowOff>53023</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3797300" y="16031857"/>
          <a:ext cx="838200" cy="137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62392</xdr:rowOff>
    </xdr:from>
    <xdr:ext cx="534377" cy="259045"/>
    <xdr:sp macro="" textlink="">
      <xdr:nvSpPr>
        <xdr:cNvPr id="233" name="扶助費平均値テキスト">
          <a:extLst>
            <a:ext uri="{FF2B5EF4-FFF2-40B4-BE49-F238E27FC236}">
              <a16:creationId xmlns:a16="http://schemas.microsoft.com/office/drawing/2014/main" id="{00000000-0008-0000-0600-0000E9000000}"/>
            </a:ext>
          </a:extLst>
        </xdr:cNvPr>
        <xdr:cNvSpPr txBox="1"/>
      </xdr:nvSpPr>
      <xdr:spPr>
        <a:xfrm>
          <a:off x="4686300" y="163501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83965</xdr:rowOff>
    </xdr:from>
    <xdr:to>
      <xdr:col>24</xdr:col>
      <xdr:colOff>114300</xdr:colOff>
      <xdr:row>96</xdr:row>
      <xdr:rowOff>14115</xdr:rowOff>
    </xdr:to>
    <xdr:sp macro="" textlink="">
      <xdr:nvSpPr>
        <xdr:cNvPr id="234" name="フローチャート: 判断 233">
          <a:extLst>
            <a:ext uri="{FF2B5EF4-FFF2-40B4-BE49-F238E27FC236}">
              <a16:creationId xmlns:a16="http://schemas.microsoft.com/office/drawing/2014/main" id="{00000000-0008-0000-0600-0000EA000000}"/>
            </a:ext>
          </a:extLst>
        </xdr:cNvPr>
        <xdr:cNvSpPr/>
      </xdr:nvSpPr>
      <xdr:spPr>
        <a:xfrm>
          <a:off x="4584700" y="16371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93</xdr:row>
      <xdr:rowOff>87007</xdr:rowOff>
    </xdr:from>
    <xdr:to>
      <xdr:col>19</xdr:col>
      <xdr:colOff>177800</xdr:colOff>
      <xdr:row>95</xdr:row>
      <xdr:rowOff>142539</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flipV="1">
          <a:off x="2908300" y="16031857"/>
          <a:ext cx="889000" cy="398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36627</xdr:rowOff>
    </xdr:from>
    <xdr:to>
      <xdr:col>20</xdr:col>
      <xdr:colOff>38100</xdr:colOff>
      <xdr:row>94</xdr:row>
      <xdr:rowOff>138227</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3746500" y="16152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129354</xdr:rowOff>
    </xdr:from>
    <xdr:ext cx="599010" cy="259045"/>
    <xdr:sp macro="" textlink="">
      <xdr:nvSpPr>
        <xdr:cNvPr id="237" name="テキスト ボックス 236">
          <a:extLst>
            <a:ext uri="{FF2B5EF4-FFF2-40B4-BE49-F238E27FC236}">
              <a16:creationId xmlns:a16="http://schemas.microsoft.com/office/drawing/2014/main" id="{00000000-0008-0000-0600-0000ED000000}"/>
            </a:ext>
          </a:extLst>
        </xdr:cNvPr>
        <xdr:cNvSpPr txBox="1"/>
      </xdr:nvSpPr>
      <xdr:spPr>
        <a:xfrm>
          <a:off x="3497795" y="162456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142539</xdr:rowOff>
    </xdr:from>
    <xdr:to>
      <xdr:col>15</xdr:col>
      <xdr:colOff>50800</xdr:colOff>
      <xdr:row>96</xdr:row>
      <xdr:rowOff>112688</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flipV="1">
          <a:off x="2019300" y="16430289"/>
          <a:ext cx="889000" cy="141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135040</xdr:rowOff>
    </xdr:from>
    <xdr:to>
      <xdr:col>15</xdr:col>
      <xdr:colOff>101600</xdr:colOff>
      <xdr:row>97</xdr:row>
      <xdr:rowOff>65190</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2857500" y="16594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56317</xdr:rowOff>
    </xdr:from>
    <xdr:ext cx="534377"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2641111" y="16686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112688</xdr:rowOff>
    </xdr:from>
    <xdr:to>
      <xdr:col>10</xdr:col>
      <xdr:colOff>114300</xdr:colOff>
      <xdr:row>96</xdr:row>
      <xdr:rowOff>154215</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flipV="1">
          <a:off x="1130300" y="16571888"/>
          <a:ext cx="889000" cy="41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120162</xdr:rowOff>
    </xdr:from>
    <xdr:to>
      <xdr:col>10</xdr:col>
      <xdr:colOff>165100</xdr:colOff>
      <xdr:row>97</xdr:row>
      <xdr:rowOff>50312</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1968500" y="16579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41439</xdr:rowOff>
    </xdr:from>
    <xdr:ext cx="534377"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1752111" y="16672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80,359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43923</xdr:rowOff>
    </xdr:from>
    <xdr:to>
      <xdr:col>6</xdr:col>
      <xdr:colOff>38100</xdr:colOff>
      <xdr:row>97</xdr:row>
      <xdr:rowOff>145523</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1079500" y="16674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136650</xdr:rowOff>
    </xdr:from>
    <xdr:ext cx="534377"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863111" y="16767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2223</xdr:rowOff>
    </xdr:from>
    <xdr:to>
      <xdr:col>24</xdr:col>
      <xdr:colOff>114300</xdr:colOff>
      <xdr:row>94</xdr:row>
      <xdr:rowOff>103823</xdr:rowOff>
    </xdr:to>
    <xdr:sp macro="" textlink="">
      <xdr:nvSpPr>
        <xdr:cNvPr id="251" name="楕円 250">
          <a:extLst>
            <a:ext uri="{FF2B5EF4-FFF2-40B4-BE49-F238E27FC236}">
              <a16:creationId xmlns:a16="http://schemas.microsoft.com/office/drawing/2014/main" id="{00000000-0008-0000-0600-0000FB000000}"/>
            </a:ext>
          </a:extLst>
        </xdr:cNvPr>
        <xdr:cNvSpPr/>
      </xdr:nvSpPr>
      <xdr:spPr>
        <a:xfrm>
          <a:off x="4584700" y="16118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25100</xdr:rowOff>
    </xdr:from>
    <xdr:ext cx="599010" cy="259045"/>
    <xdr:sp macro="" textlink="">
      <xdr:nvSpPr>
        <xdr:cNvPr id="252" name="扶助費該当値テキスト">
          <a:extLst>
            <a:ext uri="{FF2B5EF4-FFF2-40B4-BE49-F238E27FC236}">
              <a16:creationId xmlns:a16="http://schemas.microsoft.com/office/drawing/2014/main" id="{00000000-0008-0000-0600-0000FC000000}"/>
            </a:ext>
          </a:extLst>
        </xdr:cNvPr>
        <xdr:cNvSpPr txBox="1"/>
      </xdr:nvSpPr>
      <xdr:spPr>
        <a:xfrm>
          <a:off x="4686300" y="159699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93</xdr:row>
      <xdr:rowOff>36207</xdr:rowOff>
    </xdr:from>
    <xdr:to>
      <xdr:col>20</xdr:col>
      <xdr:colOff>38100</xdr:colOff>
      <xdr:row>93</xdr:row>
      <xdr:rowOff>137807</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3746500" y="15981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91</xdr:row>
      <xdr:rowOff>154334</xdr:rowOff>
    </xdr:from>
    <xdr:ext cx="59901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3497795" y="157562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91739</xdr:rowOff>
    </xdr:from>
    <xdr:to>
      <xdr:col>15</xdr:col>
      <xdr:colOff>101600</xdr:colOff>
      <xdr:row>96</xdr:row>
      <xdr:rowOff>21889</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2857500" y="16379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38416</xdr:rowOff>
    </xdr:from>
    <xdr:ext cx="534377"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2641111" y="16154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61888</xdr:rowOff>
    </xdr:from>
    <xdr:to>
      <xdr:col>10</xdr:col>
      <xdr:colOff>165100</xdr:colOff>
      <xdr:row>96</xdr:row>
      <xdr:rowOff>163488</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1968500" y="16521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8565</xdr:rowOff>
    </xdr:from>
    <xdr:ext cx="534377"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1752111" y="16296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103415</xdr:rowOff>
    </xdr:from>
    <xdr:to>
      <xdr:col>6</xdr:col>
      <xdr:colOff>38100</xdr:colOff>
      <xdr:row>97</xdr:row>
      <xdr:rowOff>33565</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1079500" y="16562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50092</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863111" y="16337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92,983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a:extLst>
            <a:ext uri="{FF2B5EF4-FFF2-40B4-BE49-F238E27FC236}">
              <a16:creationId xmlns:a16="http://schemas.microsoft.com/office/drawing/2014/main" id="{00000000-0008-0000-0600-00000D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40</xdr:row>
      <xdr:rowOff>111777</xdr:rowOff>
    </xdr:from>
    <xdr:ext cx="531299" cy="259045"/>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072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98878</xdr:rowOff>
    </xdr:from>
    <xdr:to>
      <xdr:col>59</xdr:col>
      <xdr:colOff>50800</xdr:colOff>
      <xdr:row>39</xdr:row>
      <xdr:rowOff>98878</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128105</xdr:rowOff>
    </xdr:from>
    <xdr:ext cx="531299"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072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160763</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補助費等グラフ枠">
          <a:extLst>
            <a:ext uri="{FF2B5EF4-FFF2-40B4-BE49-F238E27FC236}">
              <a16:creationId xmlns:a16="http://schemas.microsoft.com/office/drawing/2014/main" id="{00000000-0008-0000-0600-00001E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152458</xdr:rowOff>
    </xdr:from>
    <xdr:to>
      <xdr:col>54</xdr:col>
      <xdr:colOff>189865</xdr:colOff>
      <xdr:row>38</xdr:row>
      <xdr:rowOff>39617</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flipV="1">
          <a:off x="10475595" y="5638858"/>
          <a:ext cx="1270" cy="9158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43444</xdr:rowOff>
    </xdr:from>
    <xdr:ext cx="534377" cy="259045"/>
    <xdr:sp macro="" textlink="">
      <xdr:nvSpPr>
        <xdr:cNvPr id="288" name="補助費等最小値テキスト">
          <a:extLst>
            <a:ext uri="{FF2B5EF4-FFF2-40B4-BE49-F238E27FC236}">
              <a16:creationId xmlns:a16="http://schemas.microsoft.com/office/drawing/2014/main" id="{00000000-0008-0000-0600-000020010000}"/>
            </a:ext>
          </a:extLst>
        </xdr:cNvPr>
        <xdr:cNvSpPr txBox="1"/>
      </xdr:nvSpPr>
      <xdr:spPr>
        <a:xfrm>
          <a:off x="10528300" y="6558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81,194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39617</xdr:rowOff>
    </xdr:from>
    <xdr:to>
      <xdr:col>55</xdr:col>
      <xdr:colOff>88900</xdr:colOff>
      <xdr:row>38</xdr:row>
      <xdr:rowOff>39617</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10388600" y="65547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31</xdr:row>
      <xdr:rowOff>99135</xdr:rowOff>
    </xdr:from>
    <xdr:ext cx="599010" cy="259045"/>
    <xdr:sp macro="" textlink="">
      <xdr:nvSpPr>
        <xdr:cNvPr id="290" name="補助費等最大値テキスト">
          <a:extLst>
            <a:ext uri="{FF2B5EF4-FFF2-40B4-BE49-F238E27FC236}">
              <a16:creationId xmlns:a16="http://schemas.microsoft.com/office/drawing/2014/main" id="{00000000-0008-0000-0600-000022010000}"/>
            </a:ext>
          </a:extLst>
        </xdr:cNvPr>
        <xdr:cNvSpPr txBox="1"/>
      </xdr:nvSpPr>
      <xdr:spPr>
        <a:xfrm>
          <a:off x="10528300" y="54140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165,328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152458</xdr:rowOff>
    </xdr:from>
    <xdr:to>
      <xdr:col>55</xdr:col>
      <xdr:colOff>88900</xdr:colOff>
      <xdr:row>32</xdr:row>
      <xdr:rowOff>152458</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a:off x="10388600" y="56388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77281</xdr:rowOff>
    </xdr:from>
    <xdr:to>
      <xdr:col>55</xdr:col>
      <xdr:colOff>0</xdr:colOff>
      <xdr:row>37</xdr:row>
      <xdr:rowOff>144457</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flipV="1">
          <a:off x="9639300" y="6420931"/>
          <a:ext cx="838200" cy="67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104745</xdr:rowOff>
    </xdr:from>
    <xdr:ext cx="599010" cy="259045"/>
    <xdr:sp macro="" textlink="">
      <xdr:nvSpPr>
        <xdr:cNvPr id="293" name="補助費等平均値テキスト">
          <a:extLst>
            <a:ext uri="{FF2B5EF4-FFF2-40B4-BE49-F238E27FC236}">
              <a16:creationId xmlns:a16="http://schemas.microsoft.com/office/drawing/2014/main" id="{00000000-0008-0000-0600-000025010000}"/>
            </a:ext>
          </a:extLst>
        </xdr:cNvPr>
        <xdr:cNvSpPr txBox="1"/>
      </xdr:nvSpPr>
      <xdr:spPr>
        <a:xfrm>
          <a:off x="10528300" y="593404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81868</xdr:rowOff>
    </xdr:from>
    <xdr:to>
      <xdr:col>55</xdr:col>
      <xdr:colOff>50800</xdr:colOff>
      <xdr:row>36</xdr:row>
      <xdr:rowOff>12018</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10426700" y="6082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29</xdr:row>
      <xdr:rowOff>138927</xdr:rowOff>
    </xdr:from>
    <xdr:to>
      <xdr:col>50</xdr:col>
      <xdr:colOff>114300</xdr:colOff>
      <xdr:row>37</xdr:row>
      <xdr:rowOff>144457</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8750300" y="5110977"/>
          <a:ext cx="889000" cy="1377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4754</xdr:rowOff>
    </xdr:from>
    <xdr:to>
      <xdr:col>50</xdr:col>
      <xdr:colOff>165100</xdr:colOff>
      <xdr:row>36</xdr:row>
      <xdr:rowOff>106354</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9588500" y="6176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34</xdr:row>
      <xdr:rowOff>122881</xdr:rowOff>
    </xdr:from>
    <xdr:ext cx="599010"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9339795" y="59521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29</xdr:row>
      <xdr:rowOff>138927</xdr:rowOff>
    </xdr:from>
    <xdr:to>
      <xdr:col>45</xdr:col>
      <xdr:colOff>177800</xdr:colOff>
      <xdr:row>37</xdr:row>
      <xdr:rowOff>129500</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flipV="1">
          <a:off x="7861300" y="5110977"/>
          <a:ext cx="889000" cy="136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29</xdr:row>
      <xdr:rowOff>55916</xdr:rowOff>
    </xdr:from>
    <xdr:to>
      <xdr:col>46</xdr:col>
      <xdr:colOff>38100</xdr:colOff>
      <xdr:row>29</xdr:row>
      <xdr:rowOff>157516</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8699500" y="5027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28</xdr:row>
      <xdr:rowOff>2593</xdr:rowOff>
    </xdr:from>
    <xdr:ext cx="59901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8450795" y="48031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17802</xdr:rowOff>
    </xdr:from>
    <xdr:to>
      <xdr:col>41</xdr:col>
      <xdr:colOff>50800</xdr:colOff>
      <xdr:row>37</xdr:row>
      <xdr:rowOff>129500</xdr:rowOff>
    </xdr:to>
    <xdr:cxnSp macro="">
      <xdr:nvCxnSpPr>
        <xdr:cNvPr id="301" name="直線コネクタ 300">
          <a:extLst>
            <a:ext uri="{FF2B5EF4-FFF2-40B4-BE49-F238E27FC236}">
              <a16:creationId xmlns:a16="http://schemas.microsoft.com/office/drawing/2014/main" id="{00000000-0008-0000-0600-00002D010000}"/>
            </a:ext>
          </a:extLst>
        </xdr:cNvPr>
        <xdr:cNvCxnSpPr/>
      </xdr:nvCxnSpPr>
      <xdr:spPr>
        <a:xfrm>
          <a:off x="6972300" y="6361452"/>
          <a:ext cx="889000" cy="111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138539</xdr:rowOff>
    </xdr:from>
    <xdr:to>
      <xdr:col>41</xdr:col>
      <xdr:colOff>101600</xdr:colOff>
      <xdr:row>37</xdr:row>
      <xdr:rowOff>68689</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7810500" y="6310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85216</xdr:rowOff>
    </xdr:from>
    <xdr:ext cx="534377"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7594111" y="6085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112087</xdr:rowOff>
    </xdr:from>
    <xdr:to>
      <xdr:col>36</xdr:col>
      <xdr:colOff>165100</xdr:colOff>
      <xdr:row>37</xdr:row>
      <xdr:rowOff>42237</xdr:rowOff>
    </xdr:to>
    <xdr:sp macro="" textlink="">
      <xdr:nvSpPr>
        <xdr:cNvPr id="304" name="フローチャート: 判断 303">
          <a:extLst>
            <a:ext uri="{FF2B5EF4-FFF2-40B4-BE49-F238E27FC236}">
              <a16:creationId xmlns:a16="http://schemas.microsoft.com/office/drawing/2014/main" id="{00000000-0008-0000-0600-000030010000}"/>
            </a:ext>
          </a:extLst>
        </xdr:cNvPr>
        <xdr:cNvSpPr/>
      </xdr:nvSpPr>
      <xdr:spPr>
        <a:xfrm>
          <a:off x="6921500" y="6284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35</xdr:row>
      <xdr:rowOff>58764</xdr:rowOff>
    </xdr:from>
    <xdr:ext cx="59901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6672795" y="60595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26481</xdr:rowOff>
    </xdr:from>
    <xdr:to>
      <xdr:col>55</xdr:col>
      <xdr:colOff>50800</xdr:colOff>
      <xdr:row>37</xdr:row>
      <xdr:rowOff>128081</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10426700" y="6370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4908</xdr:rowOff>
    </xdr:from>
    <xdr:ext cx="534377" cy="259045"/>
    <xdr:sp macro="" textlink="">
      <xdr:nvSpPr>
        <xdr:cNvPr id="312" name="補助費等該当値テキスト">
          <a:extLst>
            <a:ext uri="{FF2B5EF4-FFF2-40B4-BE49-F238E27FC236}">
              <a16:creationId xmlns:a16="http://schemas.microsoft.com/office/drawing/2014/main" id="{00000000-0008-0000-0600-000038010000}"/>
            </a:ext>
          </a:extLst>
        </xdr:cNvPr>
        <xdr:cNvSpPr txBox="1"/>
      </xdr:nvSpPr>
      <xdr:spPr>
        <a:xfrm>
          <a:off x="10528300" y="6348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93657</xdr:rowOff>
    </xdr:from>
    <xdr:to>
      <xdr:col>50</xdr:col>
      <xdr:colOff>165100</xdr:colOff>
      <xdr:row>38</xdr:row>
      <xdr:rowOff>23807</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9588500" y="6437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14934</xdr:rowOff>
    </xdr:from>
    <xdr:ext cx="534377"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9372111" y="6530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29</xdr:row>
      <xdr:rowOff>88127</xdr:rowOff>
    </xdr:from>
    <xdr:to>
      <xdr:col>46</xdr:col>
      <xdr:colOff>38100</xdr:colOff>
      <xdr:row>30</xdr:row>
      <xdr:rowOff>18277</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8699500" y="5060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30</xdr:row>
      <xdr:rowOff>9404</xdr:rowOff>
    </xdr:from>
    <xdr:ext cx="599010"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8450795" y="51529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78700</xdr:rowOff>
    </xdr:from>
    <xdr:to>
      <xdr:col>41</xdr:col>
      <xdr:colOff>101600</xdr:colOff>
      <xdr:row>38</xdr:row>
      <xdr:rowOff>8851</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7810500" y="642235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171427</xdr:rowOff>
    </xdr:from>
    <xdr:ext cx="534377"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7594111" y="6515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138452</xdr:rowOff>
    </xdr:from>
    <xdr:to>
      <xdr:col>36</xdr:col>
      <xdr:colOff>165100</xdr:colOff>
      <xdr:row>37</xdr:row>
      <xdr:rowOff>68602</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6921500" y="6310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59729</xdr:rowOff>
    </xdr:from>
    <xdr:ext cx="534377"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6705111" y="6403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71,940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普通建設事業費グラフ枠">
          <a:extLst>
            <a:ext uri="{FF2B5EF4-FFF2-40B4-BE49-F238E27FC236}">
              <a16:creationId xmlns:a16="http://schemas.microsoft.com/office/drawing/2014/main" id="{00000000-0008-0000-0600-000057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18595</xdr:rowOff>
    </xdr:from>
    <xdr:to>
      <xdr:col>54</xdr:col>
      <xdr:colOff>189865</xdr:colOff>
      <xdr:row>57</xdr:row>
      <xdr:rowOff>93904</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flipV="1">
          <a:off x="10475595" y="8591095"/>
          <a:ext cx="1270" cy="12754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97731</xdr:rowOff>
    </xdr:from>
    <xdr:ext cx="534377" cy="259045"/>
    <xdr:sp macro="" textlink="">
      <xdr:nvSpPr>
        <xdr:cNvPr id="345" name="普通建設事業費最小値テキスト">
          <a:extLst>
            <a:ext uri="{FF2B5EF4-FFF2-40B4-BE49-F238E27FC236}">
              <a16:creationId xmlns:a16="http://schemas.microsoft.com/office/drawing/2014/main" id="{00000000-0008-0000-0600-000059010000}"/>
            </a:ext>
          </a:extLst>
        </xdr:cNvPr>
        <xdr:cNvSpPr txBox="1"/>
      </xdr:nvSpPr>
      <xdr:spPr>
        <a:xfrm>
          <a:off x="10528300" y="9870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38,510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93904</xdr:rowOff>
    </xdr:from>
    <xdr:to>
      <xdr:col>55</xdr:col>
      <xdr:colOff>88900</xdr:colOff>
      <xdr:row>57</xdr:row>
      <xdr:rowOff>93904</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10388600" y="98665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136722</xdr:rowOff>
    </xdr:from>
    <xdr:ext cx="599010" cy="259045"/>
    <xdr:sp macro="" textlink="">
      <xdr:nvSpPr>
        <xdr:cNvPr id="347" name="普通建設事業費最大値テキスト">
          <a:extLst>
            <a:ext uri="{FF2B5EF4-FFF2-40B4-BE49-F238E27FC236}">
              <a16:creationId xmlns:a16="http://schemas.microsoft.com/office/drawing/2014/main" id="{00000000-0008-0000-0600-00005B010000}"/>
            </a:ext>
          </a:extLst>
        </xdr:cNvPr>
        <xdr:cNvSpPr txBox="1"/>
      </xdr:nvSpPr>
      <xdr:spPr>
        <a:xfrm>
          <a:off x="10528300" y="83663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205,893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18595</xdr:rowOff>
    </xdr:from>
    <xdr:to>
      <xdr:col>55</xdr:col>
      <xdr:colOff>88900</xdr:colOff>
      <xdr:row>50</xdr:row>
      <xdr:rowOff>18595</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10388600" y="85910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93904</xdr:rowOff>
    </xdr:from>
    <xdr:to>
      <xdr:col>55</xdr:col>
      <xdr:colOff>0</xdr:colOff>
      <xdr:row>57</xdr:row>
      <xdr:rowOff>95916</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flipV="1">
          <a:off x="9639300" y="9866554"/>
          <a:ext cx="838200" cy="2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85420</xdr:rowOff>
    </xdr:from>
    <xdr:ext cx="534377" cy="259045"/>
    <xdr:sp macro="" textlink="">
      <xdr:nvSpPr>
        <xdr:cNvPr id="350" name="普通建設事業費平均値テキスト">
          <a:extLst>
            <a:ext uri="{FF2B5EF4-FFF2-40B4-BE49-F238E27FC236}">
              <a16:creationId xmlns:a16="http://schemas.microsoft.com/office/drawing/2014/main" id="{00000000-0008-0000-0600-00005E010000}"/>
            </a:ext>
          </a:extLst>
        </xdr:cNvPr>
        <xdr:cNvSpPr txBox="1"/>
      </xdr:nvSpPr>
      <xdr:spPr>
        <a:xfrm>
          <a:off x="10528300" y="93437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62543</xdr:rowOff>
    </xdr:from>
    <xdr:to>
      <xdr:col>55</xdr:col>
      <xdr:colOff>50800</xdr:colOff>
      <xdr:row>55</xdr:row>
      <xdr:rowOff>164143</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10426700" y="9492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95916</xdr:rowOff>
    </xdr:from>
    <xdr:to>
      <xdr:col>50</xdr:col>
      <xdr:colOff>114300</xdr:colOff>
      <xdr:row>57</xdr:row>
      <xdr:rowOff>141529</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flipV="1">
          <a:off x="8750300" y="9868566"/>
          <a:ext cx="889000" cy="45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54</xdr:row>
      <xdr:rowOff>25014</xdr:rowOff>
    </xdr:from>
    <xdr:to>
      <xdr:col>50</xdr:col>
      <xdr:colOff>165100</xdr:colOff>
      <xdr:row>54</xdr:row>
      <xdr:rowOff>126614</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9588500" y="9283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52</xdr:row>
      <xdr:rowOff>143141</xdr:rowOff>
    </xdr:from>
    <xdr:ext cx="599010"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9339795" y="90585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25050</xdr:rowOff>
    </xdr:from>
    <xdr:to>
      <xdr:col>45</xdr:col>
      <xdr:colOff>177800</xdr:colOff>
      <xdr:row>57</xdr:row>
      <xdr:rowOff>141529</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a:off x="7861300" y="9797700"/>
          <a:ext cx="889000" cy="116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53</xdr:row>
      <xdr:rowOff>66665</xdr:rowOff>
    </xdr:from>
    <xdr:to>
      <xdr:col>46</xdr:col>
      <xdr:colOff>38100</xdr:colOff>
      <xdr:row>53</xdr:row>
      <xdr:rowOff>168265</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8699500" y="9153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52</xdr:row>
      <xdr:rowOff>13342</xdr:rowOff>
    </xdr:from>
    <xdr:ext cx="599010"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8450795" y="89287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25050</xdr:rowOff>
    </xdr:from>
    <xdr:to>
      <xdr:col>41</xdr:col>
      <xdr:colOff>50800</xdr:colOff>
      <xdr:row>57</xdr:row>
      <xdr:rowOff>167223</xdr:rowOff>
    </xdr:to>
    <xdr:cxnSp macro="">
      <xdr:nvCxnSpPr>
        <xdr:cNvPr id="358" name="直線コネクタ 357">
          <a:extLst>
            <a:ext uri="{FF2B5EF4-FFF2-40B4-BE49-F238E27FC236}">
              <a16:creationId xmlns:a16="http://schemas.microsoft.com/office/drawing/2014/main" id="{00000000-0008-0000-0600-000066010000}"/>
            </a:ext>
          </a:extLst>
        </xdr:cNvPr>
        <xdr:cNvCxnSpPr/>
      </xdr:nvCxnSpPr>
      <xdr:spPr>
        <a:xfrm flipV="1">
          <a:off x="6972300" y="9797700"/>
          <a:ext cx="889000" cy="14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53</xdr:row>
      <xdr:rowOff>158646</xdr:rowOff>
    </xdr:from>
    <xdr:to>
      <xdr:col>41</xdr:col>
      <xdr:colOff>101600</xdr:colOff>
      <xdr:row>54</xdr:row>
      <xdr:rowOff>88796</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7810500" y="9245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52</xdr:row>
      <xdr:rowOff>105323</xdr:rowOff>
    </xdr:from>
    <xdr:ext cx="59901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7561795" y="90207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100277</xdr:rowOff>
    </xdr:from>
    <xdr:to>
      <xdr:col>36</xdr:col>
      <xdr:colOff>165100</xdr:colOff>
      <xdr:row>55</xdr:row>
      <xdr:rowOff>30427</xdr:rowOff>
    </xdr:to>
    <xdr:sp macro="" textlink="">
      <xdr:nvSpPr>
        <xdr:cNvPr id="361" name="フローチャート: 判断 360">
          <a:extLst>
            <a:ext uri="{FF2B5EF4-FFF2-40B4-BE49-F238E27FC236}">
              <a16:creationId xmlns:a16="http://schemas.microsoft.com/office/drawing/2014/main" id="{00000000-0008-0000-0600-000069010000}"/>
            </a:ext>
          </a:extLst>
        </xdr:cNvPr>
        <xdr:cNvSpPr/>
      </xdr:nvSpPr>
      <xdr:spPr>
        <a:xfrm>
          <a:off x="6921500" y="9358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46954</xdr:rowOff>
    </xdr:from>
    <xdr:ext cx="534377"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6705111" y="9133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43104</xdr:rowOff>
    </xdr:from>
    <xdr:to>
      <xdr:col>55</xdr:col>
      <xdr:colOff>50800</xdr:colOff>
      <xdr:row>57</xdr:row>
      <xdr:rowOff>144704</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10426700" y="9815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129481</xdr:rowOff>
    </xdr:from>
    <xdr:ext cx="534377" cy="259045"/>
    <xdr:sp macro="" textlink="">
      <xdr:nvSpPr>
        <xdr:cNvPr id="369" name="普通建設事業費該当値テキスト">
          <a:extLst>
            <a:ext uri="{FF2B5EF4-FFF2-40B4-BE49-F238E27FC236}">
              <a16:creationId xmlns:a16="http://schemas.microsoft.com/office/drawing/2014/main" id="{00000000-0008-0000-0600-000071010000}"/>
            </a:ext>
          </a:extLst>
        </xdr:cNvPr>
        <xdr:cNvSpPr txBox="1"/>
      </xdr:nvSpPr>
      <xdr:spPr>
        <a:xfrm>
          <a:off x="10528300" y="9730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45116</xdr:rowOff>
    </xdr:from>
    <xdr:to>
      <xdr:col>50</xdr:col>
      <xdr:colOff>165100</xdr:colOff>
      <xdr:row>57</xdr:row>
      <xdr:rowOff>146716</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9588500" y="9817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137843</xdr:rowOff>
    </xdr:from>
    <xdr:ext cx="534377"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9372111" y="9910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90729</xdr:rowOff>
    </xdr:from>
    <xdr:to>
      <xdr:col>46</xdr:col>
      <xdr:colOff>38100</xdr:colOff>
      <xdr:row>58</xdr:row>
      <xdr:rowOff>20879</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8699500" y="9863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12006</xdr:rowOff>
    </xdr:from>
    <xdr:ext cx="534377"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8483111" y="9956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145700</xdr:rowOff>
    </xdr:from>
    <xdr:to>
      <xdr:col>41</xdr:col>
      <xdr:colOff>101600</xdr:colOff>
      <xdr:row>57</xdr:row>
      <xdr:rowOff>75850</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7810500" y="974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66977</xdr:rowOff>
    </xdr:from>
    <xdr:ext cx="534377"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7594111" y="9839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116423</xdr:rowOff>
    </xdr:from>
    <xdr:to>
      <xdr:col>36</xdr:col>
      <xdr:colOff>165100</xdr:colOff>
      <xdr:row>58</xdr:row>
      <xdr:rowOff>46573</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6921500" y="9889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37700</xdr:rowOff>
    </xdr:from>
    <xdr:ext cx="534377"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6705111" y="9981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普通建設事業費 （ うち新規整備　）グラフ枠">
          <a:extLst>
            <a:ext uri="{FF2B5EF4-FFF2-40B4-BE49-F238E27FC236}">
              <a16:creationId xmlns:a16="http://schemas.microsoft.com/office/drawing/2014/main" id="{00000000-0008-0000-0600-000090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91237</xdr:rowOff>
    </xdr:from>
    <xdr:to>
      <xdr:col>54</xdr:col>
      <xdr:colOff>189865</xdr:colOff>
      <xdr:row>79</xdr:row>
      <xdr:rowOff>44450</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flipV="1">
          <a:off x="10475595" y="12264187"/>
          <a:ext cx="1270" cy="13248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2" name="普通建設事業費 （ うち新規整備　）最小値テキスト">
          <a:extLst>
            <a:ext uri="{FF2B5EF4-FFF2-40B4-BE49-F238E27FC236}">
              <a16:creationId xmlns:a16="http://schemas.microsoft.com/office/drawing/2014/main" id="{00000000-0008-0000-0600-000092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37914</xdr:rowOff>
    </xdr:from>
    <xdr:ext cx="534377" cy="259045"/>
    <xdr:sp macro="" textlink="">
      <xdr:nvSpPr>
        <xdr:cNvPr id="404" name="普通建設事業費 （ うち新規整備　）最大値テキスト">
          <a:extLst>
            <a:ext uri="{FF2B5EF4-FFF2-40B4-BE49-F238E27FC236}">
              <a16:creationId xmlns:a16="http://schemas.microsoft.com/office/drawing/2014/main" id="{00000000-0008-0000-0600-000094010000}"/>
            </a:ext>
          </a:extLst>
        </xdr:cNvPr>
        <xdr:cNvSpPr txBox="1"/>
      </xdr:nvSpPr>
      <xdr:spPr>
        <a:xfrm>
          <a:off x="10528300" y="12039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34,772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91237</xdr:rowOff>
    </xdr:from>
    <xdr:to>
      <xdr:col>55</xdr:col>
      <xdr:colOff>88900</xdr:colOff>
      <xdr:row>71</xdr:row>
      <xdr:rowOff>91237</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10388600" y="122641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46583</xdr:rowOff>
    </xdr:from>
    <xdr:to>
      <xdr:col>55</xdr:col>
      <xdr:colOff>0</xdr:colOff>
      <xdr:row>78</xdr:row>
      <xdr:rowOff>136689</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9639300" y="13419683"/>
          <a:ext cx="838200" cy="90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154297</xdr:rowOff>
    </xdr:from>
    <xdr:ext cx="469744" cy="259045"/>
    <xdr:sp macro="" textlink="">
      <xdr:nvSpPr>
        <xdr:cNvPr id="407" name="普通建設事業費 （ うち新規整備　）平均値テキスト">
          <a:extLst>
            <a:ext uri="{FF2B5EF4-FFF2-40B4-BE49-F238E27FC236}">
              <a16:creationId xmlns:a16="http://schemas.microsoft.com/office/drawing/2014/main" id="{00000000-0008-0000-0600-000097010000}"/>
            </a:ext>
          </a:extLst>
        </xdr:cNvPr>
        <xdr:cNvSpPr txBox="1"/>
      </xdr:nvSpPr>
      <xdr:spPr>
        <a:xfrm>
          <a:off x="10528300" y="130130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131420</xdr:rowOff>
    </xdr:from>
    <xdr:to>
      <xdr:col>55</xdr:col>
      <xdr:colOff>50800</xdr:colOff>
      <xdr:row>77</xdr:row>
      <xdr:rowOff>61570</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10426700" y="13161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46583</xdr:rowOff>
    </xdr:from>
    <xdr:to>
      <xdr:col>50</xdr:col>
      <xdr:colOff>114300</xdr:colOff>
      <xdr:row>79</xdr:row>
      <xdr:rowOff>10618</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flipV="1">
          <a:off x="8750300" y="13419683"/>
          <a:ext cx="889000" cy="135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75</xdr:row>
      <xdr:rowOff>2984</xdr:rowOff>
    </xdr:from>
    <xdr:to>
      <xdr:col>50</xdr:col>
      <xdr:colOff>165100</xdr:colOff>
      <xdr:row>75</xdr:row>
      <xdr:rowOff>104584</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9588500" y="12861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73</xdr:row>
      <xdr:rowOff>121111</xdr:rowOff>
    </xdr:from>
    <xdr:ext cx="534377"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9372111" y="12636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156045</xdr:rowOff>
    </xdr:from>
    <xdr:to>
      <xdr:col>45</xdr:col>
      <xdr:colOff>177800</xdr:colOff>
      <xdr:row>79</xdr:row>
      <xdr:rowOff>10618</xdr:rowOff>
    </xdr:to>
    <xdr:cxnSp macro="">
      <xdr:nvCxnSpPr>
        <xdr:cNvPr id="412" name="直線コネクタ 411">
          <a:extLst>
            <a:ext uri="{FF2B5EF4-FFF2-40B4-BE49-F238E27FC236}">
              <a16:creationId xmlns:a16="http://schemas.microsoft.com/office/drawing/2014/main" id="{00000000-0008-0000-0600-00009C010000}"/>
            </a:ext>
          </a:extLst>
        </xdr:cNvPr>
        <xdr:cNvCxnSpPr/>
      </xdr:nvCxnSpPr>
      <xdr:spPr>
        <a:xfrm>
          <a:off x="7861300" y="13529145"/>
          <a:ext cx="889000" cy="26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72</xdr:row>
      <xdr:rowOff>45047</xdr:rowOff>
    </xdr:from>
    <xdr:to>
      <xdr:col>46</xdr:col>
      <xdr:colOff>38100</xdr:colOff>
      <xdr:row>72</xdr:row>
      <xdr:rowOff>146647</xdr:rowOff>
    </xdr:to>
    <xdr:sp macro=""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8699500" y="12389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70</xdr:row>
      <xdr:rowOff>163174</xdr:rowOff>
    </xdr:from>
    <xdr:ext cx="534377"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8483111" y="12164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134747</xdr:rowOff>
    </xdr:from>
    <xdr:to>
      <xdr:col>41</xdr:col>
      <xdr:colOff>50800</xdr:colOff>
      <xdr:row>78</xdr:row>
      <xdr:rowOff>156045</xdr:rowOff>
    </xdr:to>
    <xdr:cxnSp macro="">
      <xdr:nvCxnSpPr>
        <xdr:cNvPr id="415" name="直線コネクタ 414">
          <a:extLst>
            <a:ext uri="{FF2B5EF4-FFF2-40B4-BE49-F238E27FC236}">
              <a16:creationId xmlns:a16="http://schemas.microsoft.com/office/drawing/2014/main" id="{00000000-0008-0000-0600-00009F010000}"/>
            </a:ext>
          </a:extLst>
        </xdr:cNvPr>
        <xdr:cNvCxnSpPr/>
      </xdr:nvCxnSpPr>
      <xdr:spPr>
        <a:xfrm>
          <a:off x="6972300" y="13507847"/>
          <a:ext cx="889000" cy="21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72</xdr:row>
      <xdr:rowOff>69164</xdr:rowOff>
    </xdr:from>
    <xdr:to>
      <xdr:col>41</xdr:col>
      <xdr:colOff>101600</xdr:colOff>
      <xdr:row>72</xdr:row>
      <xdr:rowOff>170764</xdr:rowOff>
    </xdr:to>
    <xdr:sp macro=""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7810500" y="12413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71</xdr:row>
      <xdr:rowOff>15841</xdr:rowOff>
    </xdr:from>
    <xdr:ext cx="534377"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7594111" y="12188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74</xdr:row>
      <xdr:rowOff>147574</xdr:rowOff>
    </xdr:from>
    <xdr:to>
      <xdr:col>36</xdr:col>
      <xdr:colOff>165100</xdr:colOff>
      <xdr:row>75</xdr:row>
      <xdr:rowOff>77724</xdr:rowOff>
    </xdr:to>
    <xdr:sp macro="" textlink="">
      <xdr:nvSpPr>
        <xdr:cNvPr id="418" name="フローチャート: 判断 417">
          <a:extLst>
            <a:ext uri="{FF2B5EF4-FFF2-40B4-BE49-F238E27FC236}">
              <a16:creationId xmlns:a16="http://schemas.microsoft.com/office/drawing/2014/main" id="{00000000-0008-0000-0600-0000A2010000}"/>
            </a:ext>
          </a:extLst>
        </xdr:cNvPr>
        <xdr:cNvSpPr/>
      </xdr:nvSpPr>
      <xdr:spPr>
        <a:xfrm>
          <a:off x="6921500" y="12834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73</xdr:row>
      <xdr:rowOff>94251</xdr:rowOff>
    </xdr:from>
    <xdr:ext cx="534377"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6705111" y="12610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85889</xdr:rowOff>
    </xdr:from>
    <xdr:to>
      <xdr:col>55</xdr:col>
      <xdr:colOff>50800</xdr:colOff>
      <xdr:row>79</xdr:row>
      <xdr:rowOff>16039</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10426700" y="13458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816</xdr:rowOff>
    </xdr:from>
    <xdr:ext cx="469744" cy="259045"/>
    <xdr:sp macro="" textlink="">
      <xdr:nvSpPr>
        <xdr:cNvPr id="426" name="普通建設事業費 （ うち新規整備　）該当値テキスト">
          <a:extLst>
            <a:ext uri="{FF2B5EF4-FFF2-40B4-BE49-F238E27FC236}">
              <a16:creationId xmlns:a16="http://schemas.microsoft.com/office/drawing/2014/main" id="{00000000-0008-0000-0600-0000AA010000}"/>
            </a:ext>
          </a:extLst>
        </xdr:cNvPr>
        <xdr:cNvSpPr txBox="1"/>
      </xdr:nvSpPr>
      <xdr:spPr>
        <a:xfrm>
          <a:off x="10528300" y="13373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167233</xdr:rowOff>
    </xdr:from>
    <xdr:to>
      <xdr:col>50</xdr:col>
      <xdr:colOff>165100</xdr:colOff>
      <xdr:row>78</xdr:row>
      <xdr:rowOff>97383</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9588500" y="13368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88510</xdr:rowOff>
    </xdr:from>
    <xdr:ext cx="469744"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9404428" y="134616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131268</xdr:rowOff>
    </xdr:from>
    <xdr:to>
      <xdr:col>46</xdr:col>
      <xdr:colOff>38100</xdr:colOff>
      <xdr:row>79</xdr:row>
      <xdr:rowOff>61418</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8699500" y="13504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79</xdr:row>
      <xdr:rowOff>52545</xdr:rowOff>
    </xdr:from>
    <xdr:ext cx="378565"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8561017" y="135970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105245</xdr:rowOff>
    </xdr:from>
    <xdr:to>
      <xdr:col>41</xdr:col>
      <xdr:colOff>101600</xdr:colOff>
      <xdr:row>79</xdr:row>
      <xdr:rowOff>35395</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7810500" y="13478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26522</xdr:rowOff>
    </xdr:from>
    <xdr:ext cx="469744"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7626428" y="13571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83947</xdr:rowOff>
    </xdr:from>
    <xdr:to>
      <xdr:col>36</xdr:col>
      <xdr:colOff>165100</xdr:colOff>
      <xdr:row>79</xdr:row>
      <xdr:rowOff>14097</xdr:rowOff>
    </xdr:to>
    <xdr:sp macro="" textlink="">
      <xdr:nvSpPr>
        <xdr:cNvPr id="433" name="楕円 432">
          <a:extLst>
            <a:ext uri="{FF2B5EF4-FFF2-40B4-BE49-F238E27FC236}">
              <a16:creationId xmlns:a16="http://schemas.microsoft.com/office/drawing/2014/main" id="{00000000-0008-0000-0600-0000B1010000}"/>
            </a:ext>
          </a:extLst>
        </xdr:cNvPr>
        <xdr:cNvSpPr/>
      </xdr:nvSpPr>
      <xdr:spPr>
        <a:xfrm>
          <a:off x="6921500" y="13457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5224</xdr:rowOff>
    </xdr:from>
    <xdr:ext cx="469744" cy="2590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6737428" y="135497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39,287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98879</xdr:rowOff>
    </xdr:from>
    <xdr:to>
      <xdr:col>59</xdr:col>
      <xdr:colOff>50800</xdr:colOff>
      <xdr:row>99</xdr:row>
      <xdr:rowOff>98879</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128106</xdr:rowOff>
    </xdr:from>
    <xdr:ext cx="531299"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072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9" name="テキスト ボックス 458">
          <a:extLst>
            <a:ext uri="{FF2B5EF4-FFF2-40B4-BE49-F238E27FC236}">
              <a16:creationId xmlns:a16="http://schemas.microsoft.com/office/drawing/2014/main" id="{00000000-0008-0000-0600-0000CB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0" name="普通建設事業費 （ うち更新整備　）グラフ枠">
          <a:extLst>
            <a:ext uri="{FF2B5EF4-FFF2-40B4-BE49-F238E27FC236}">
              <a16:creationId xmlns:a16="http://schemas.microsoft.com/office/drawing/2014/main" id="{00000000-0008-0000-0600-0000CC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547</xdr:rowOff>
    </xdr:from>
    <xdr:to>
      <xdr:col>54</xdr:col>
      <xdr:colOff>189865</xdr:colOff>
      <xdr:row>99</xdr:row>
      <xdr:rowOff>164046</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flipV="1">
          <a:off x="10475595" y="15602497"/>
          <a:ext cx="1270" cy="15350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167873</xdr:rowOff>
    </xdr:from>
    <xdr:ext cx="534377" cy="259045"/>
    <xdr:sp macro="" textlink="">
      <xdr:nvSpPr>
        <xdr:cNvPr id="462" name="普通建設事業費 （ うち更新整備　）最小値テキスト">
          <a:extLst>
            <a:ext uri="{FF2B5EF4-FFF2-40B4-BE49-F238E27FC236}">
              <a16:creationId xmlns:a16="http://schemas.microsoft.com/office/drawing/2014/main" id="{00000000-0008-0000-0600-0000CE010000}"/>
            </a:ext>
          </a:extLst>
        </xdr:cNvPr>
        <xdr:cNvSpPr txBox="1"/>
      </xdr:nvSpPr>
      <xdr:spPr>
        <a:xfrm>
          <a:off x="10528300" y="17141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164046</xdr:rowOff>
    </xdr:from>
    <xdr:to>
      <xdr:col>55</xdr:col>
      <xdr:colOff>88900</xdr:colOff>
      <xdr:row>99</xdr:row>
      <xdr:rowOff>164046</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a:off x="10388600" y="17137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118674</xdr:rowOff>
    </xdr:from>
    <xdr:ext cx="599010" cy="259045"/>
    <xdr:sp macro="" textlink="">
      <xdr:nvSpPr>
        <xdr:cNvPr id="464" name="普通建設事業費 （ うち更新整備　）最大値テキスト">
          <a:extLst>
            <a:ext uri="{FF2B5EF4-FFF2-40B4-BE49-F238E27FC236}">
              <a16:creationId xmlns:a16="http://schemas.microsoft.com/office/drawing/2014/main" id="{00000000-0008-0000-0600-0000D0010000}"/>
            </a:ext>
          </a:extLst>
        </xdr:cNvPr>
        <xdr:cNvSpPr txBox="1"/>
      </xdr:nvSpPr>
      <xdr:spPr>
        <a:xfrm>
          <a:off x="10528300" y="153777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547</xdr:rowOff>
    </xdr:from>
    <xdr:to>
      <xdr:col>55</xdr:col>
      <xdr:colOff>88900</xdr:colOff>
      <xdr:row>91</xdr:row>
      <xdr:rowOff>547</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a:off x="10388600" y="156024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33254</xdr:rowOff>
    </xdr:from>
    <xdr:to>
      <xdr:col>55</xdr:col>
      <xdr:colOff>0</xdr:colOff>
      <xdr:row>98</xdr:row>
      <xdr:rowOff>145529</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flipV="1">
          <a:off x="9639300" y="16835354"/>
          <a:ext cx="838200" cy="112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41222</xdr:rowOff>
    </xdr:from>
    <xdr:ext cx="534377" cy="259045"/>
    <xdr:sp macro="" textlink="">
      <xdr:nvSpPr>
        <xdr:cNvPr id="467" name="普通建設事業費 （ うち更新整備　）平均値テキスト">
          <a:extLst>
            <a:ext uri="{FF2B5EF4-FFF2-40B4-BE49-F238E27FC236}">
              <a16:creationId xmlns:a16="http://schemas.microsoft.com/office/drawing/2014/main" id="{00000000-0008-0000-0600-0000D3010000}"/>
            </a:ext>
          </a:extLst>
        </xdr:cNvPr>
        <xdr:cNvSpPr txBox="1"/>
      </xdr:nvSpPr>
      <xdr:spPr>
        <a:xfrm>
          <a:off x="10528300" y="163289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53,321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18345</xdr:rowOff>
    </xdr:from>
    <xdr:to>
      <xdr:col>55</xdr:col>
      <xdr:colOff>50800</xdr:colOff>
      <xdr:row>96</xdr:row>
      <xdr:rowOff>119945</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10426700" y="16477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145529</xdr:rowOff>
    </xdr:from>
    <xdr:to>
      <xdr:col>50</xdr:col>
      <xdr:colOff>114300</xdr:colOff>
      <xdr:row>99</xdr:row>
      <xdr:rowOff>35589</xdr:rowOff>
    </xdr:to>
    <xdr:cxnSp macro="">
      <xdr:nvCxnSpPr>
        <xdr:cNvPr id="469" name="直線コネクタ 468">
          <a:extLst>
            <a:ext uri="{FF2B5EF4-FFF2-40B4-BE49-F238E27FC236}">
              <a16:creationId xmlns:a16="http://schemas.microsoft.com/office/drawing/2014/main" id="{00000000-0008-0000-0600-0000D5010000}"/>
            </a:ext>
          </a:extLst>
        </xdr:cNvPr>
        <xdr:cNvCxnSpPr/>
      </xdr:nvCxnSpPr>
      <xdr:spPr>
        <a:xfrm flipV="1">
          <a:off x="8750300" y="16947629"/>
          <a:ext cx="889000" cy="61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94</xdr:row>
      <xdr:rowOff>135224</xdr:rowOff>
    </xdr:from>
    <xdr:to>
      <xdr:col>50</xdr:col>
      <xdr:colOff>165100</xdr:colOff>
      <xdr:row>95</xdr:row>
      <xdr:rowOff>65374</xdr:rowOff>
    </xdr:to>
    <xdr:sp macro="" textlink="">
      <xdr:nvSpPr>
        <xdr:cNvPr id="470" name="フローチャート: 判断 469">
          <a:extLst>
            <a:ext uri="{FF2B5EF4-FFF2-40B4-BE49-F238E27FC236}">
              <a16:creationId xmlns:a16="http://schemas.microsoft.com/office/drawing/2014/main" id="{00000000-0008-0000-0600-0000D6010000}"/>
            </a:ext>
          </a:extLst>
        </xdr:cNvPr>
        <xdr:cNvSpPr/>
      </xdr:nvSpPr>
      <xdr:spPr>
        <a:xfrm>
          <a:off x="9588500" y="16251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81901</xdr:rowOff>
    </xdr:from>
    <xdr:ext cx="534377"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9372111" y="16026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121168</xdr:rowOff>
    </xdr:from>
    <xdr:to>
      <xdr:col>45</xdr:col>
      <xdr:colOff>177800</xdr:colOff>
      <xdr:row>99</xdr:row>
      <xdr:rowOff>35589</xdr:rowOff>
    </xdr:to>
    <xdr:cxnSp macro="">
      <xdr:nvCxnSpPr>
        <xdr:cNvPr id="472" name="直線コネクタ 471">
          <a:extLst>
            <a:ext uri="{FF2B5EF4-FFF2-40B4-BE49-F238E27FC236}">
              <a16:creationId xmlns:a16="http://schemas.microsoft.com/office/drawing/2014/main" id="{00000000-0008-0000-0600-0000D8010000}"/>
            </a:ext>
          </a:extLst>
        </xdr:cNvPr>
        <xdr:cNvCxnSpPr/>
      </xdr:nvCxnSpPr>
      <xdr:spPr>
        <a:xfrm>
          <a:off x="7861300" y="16923268"/>
          <a:ext cx="889000" cy="85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94</xdr:row>
      <xdr:rowOff>162280</xdr:rowOff>
    </xdr:from>
    <xdr:to>
      <xdr:col>46</xdr:col>
      <xdr:colOff>38100</xdr:colOff>
      <xdr:row>95</xdr:row>
      <xdr:rowOff>92430</xdr:rowOff>
    </xdr:to>
    <xdr:sp macro="" textlink="">
      <xdr:nvSpPr>
        <xdr:cNvPr id="473" name="フローチャート: 判断 472">
          <a:extLst>
            <a:ext uri="{FF2B5EF4-FFF2-40B4-BE49-F238E27FC236}">
              <a16:creationId xmlns:a16="http://schemas.microsoft.com/office/drawing/2014/main" id="{00000000-0008-0000-0600-0000D9010000}"/>
            </a:ext>
          </a:extLst>
        </xdr:cNvPr>
        <xdr:cNvSpPr/>
      </xdr:nvSpPr>
      <xdr:spPr>
        <a:xfrm>
          <a:off x="8699500" y="1627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108957</xdr:rowOff>
    </xdr:from>
    <xdr:ext cx="534377"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8483111" y="16053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121168</xdr:rowOff>
    </xdr:from>
    <xdr:to>
      <xdr:col>41</xdr:col>
      <xdr:colOff>50800</xdr:colOff>
      <xdr:row>99</xdr:row>
      <xdr:rowOff>98340</xdr:rowOff>
    </xdr:to>
    <xdr:cxnSp macro="">
      <xdr:nvCxnSpPr>
        <xdr:cNvPr id="475" name="直線コネクタ 474">
          <a:extLst>
            <a:ext uri="{FF2B5EF4-FFF2-40B4-BE49-F238E27FC236}">
              <a16:creationId xmlns:a16="http://schemas.microsoft.com/office/drawing/2014/main" id="{00000000-0008-0000-0600-0000DB010000}"/>
            </a:ext>
          </a:extLst>
        </xdr:cNvPr>
        <xdr:cNvCxnSpPr/>
      </xdr:nvCxnSpPr>
      <xdr:spPr>
        <a:xfrm flipV="1">
          <a:off x="6972300" y="16923268"/>
          <a:ext cx="889000" cy="148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158460</xdr:rowOff>
    </xdr:from>
    <xdr:to>
      <xdr:col>41</xdr:col>
      <xdr:colOff>101600</xdr:colOff>
      <xdr:row>96</xdr:row>
      <xdr:rowOff>88610</xdr:rowOff>
    </xdr:to>
    <xdr:sp macro="" textlink="">
      <xdr:nvSpPr>
        <xdr:cNvPr id="476" name="フローチャート: 判断 475">
          <a:extLst>
            <a:ext uri="{FF2B5EF4-FFF2-40B4-BE49-F238E27FC236}">
              <a16:creationId xmlns:a16="http://schemas.microsoft.com/office/drawing/2014/main" id="{00000000-0008-0000-0600-0000DC010000}"/>
            </a:ext>
          </a:extLst>
        </xdr:cNvPr>
        <xdr:cNvSpPr/>
      </xdr:nvSpPr>
      <xdr:spPr>
        <a:xfrm>
          <a:off x="7810500" y="1644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105137</xdr:rowOff>
    </xdr:from>
    <xdr:ext cx="534377"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7594111" y="16221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154116</xdr:rowOff>
    </xdr:from>
    <xdr:to>
      <xdr:col>36</xdr:col>
      <xdr:colOff>165100</xdr:colOff>
      <xdr:row>96</xdr:row>
      <xdr:rowOff>84266</xdr:rowOff>
    </xdr:to>
    <xdr:sp macro="" textlink="">
      <xdr:nvSpPr>
        <xdr:cNvPr id="478" name="フローチャート: 判断 477">
          <a:extLst>
            <a:ext uri="{FF2B5EF4-FFF2-40B4-BE49-F238E27FC236}">
              <a16:creationId xmlns:a16="http://schemas.microsoft.com/office/drawing/2014/main" id="{00000000-0008-0000-0600-0000DE010000}"/>
            </a:ext>
          </a:extLst>
        </xdr:cNvPr>
        <xdr:cNvSpPr/>
      </xdr:nvSpPr>
      <xdr:spPr>
        <a:xfrm>
          <a:off x="6921500" y="16441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100793</xdr:rowOff>
    </xdr:from>
    <xdr:ext cx="534377"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6705111" y="16217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153904</xdr:rowOff>
    </xdr:from>
    <xdr:to>
      <xdr:col>55</xdr:col>
      <xdr:colOff>50800</xdr:colOff>
      <xdr:row>98</xdr:row>
      <xdr:rowOff>84054</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10426700" y="16784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132331</xdr:rowOff>
    </xdr:from>
    <xdr:ext cx="534377" cy="259045"/>
    <xdr:sp macro="" textlink="">
      <xdr:nvSpPr>
        <xdr:cNvPr id="486" name="普通建設事業費 （ うち更新整備　）該当値テキスト">
          <a:extLst>
            <a:ext uri="{FF2B5EF4-FFF2-40B4-BE49-F238E27FC236}">
              <a16:creationId xmlns:a16="http://schemas.microsoft.com/office/drawing/2014/main" id="{00000000-0008-0000-0600-0000E6010000}"/>
            </a:ext>
          </a:extLst>
        </xdr:cNvPr>
        <xdr:cNvSpPr txBox="1"/>
      </xdr:nvSpPr>
      <xdr:spPr>
        <a:xfrm>
          <a:off x="10528300" y="16762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94729</xdr:rowOff>
    </xdr:from>
    <xdr:to>
      <xdr:col>50</xdr:col>
      <xdr:colOff>165100</xdr:colOff>
      <xdr:row>99</xdr:row>
      <xdr:rowOff>24879</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9588500" y="16896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16006</xdr:rowOff>
    </xdr:from>
    <xdr:ext cx="534377"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9372111" y="16989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156239</xdr:rowOff>
    </xdr:from>
    <xdr:to>
      <xdr:col>46</xdr:col>
      <xdr:colOff>38100</xdr:colOff>
      <xdr:row>99</xdr:row>
      <xdr:rowOff>86389</xdr:rowOff>
    </xdr:to>
    <xdr:sp macro="" textlink="">
      <xdr:nvSpPr>
        <xdr:cNvPr id="489" name="楕円 488">
          <a:extLst>
            <a:ext uri="{FF2B5EF4-FFF2-40B4-BE49-F238E27FC236}">
              <a16:creationId xmlns:a16="http://schemas.microsoft.com/office/drawing/2014/main" id="{00000000-0008-0000-0600-0000E9010000}"/>
            </a:ext>
          </a:extLst>
        </xdr:cNvPr>
        <xdr:cNvSpPr/>
      </xdr:nvSpPr>
      <xdr:spPr>
        <a:xfrm>
          <a:off x="8699500" y="16958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77516</xdr:rowOff>
    </xdr:from>
    <xdr:ext cx="534377" cy="25904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8483111" y="17051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70368</xdr:rowOff>
    </xdr:from>
    <xdr:to>
      <xdr:col>41</xdr:col>
      <xdr:colOff>101600</xdr:colOff>
      <xdr:row>99</xdr:row>
      <xdr:rowOff>518</xdr:rowOff>
    </xdr:to>
    <xdr:sp macro="" textlink="">
      <xdr:nvSpPr>
        <xdr:cNvPr id="491" name="楕円 490">
          <a:extLst>
            <a:ext uri="{FF2B5EF4-FFF2-40B4-BE49-F238E27FC236}">
              <a16:creationId xmlns:a16="http://schemas.microsoft.com/office/drawing/2014/main" id="{00000000-0008-0000-0600-0000EB010000}"/>
            </a:ext>
          </a:extLst>
        </xdr:cNvPr>
        <xdr:cNvSpPr/>
      </xdr:nvSpPr>
      <xdr:spPr>
        <a:xfrm>
          <a:off x="7810500" y="16872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163095</xdr:rowOff>
    </xdr:from>
    <xdr:ext cx="534377" cy="259045"/>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7594111" y="16965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99</xdr:row>
      <xdr:rowOff>47540</xdr:rowOff>
    </xdr:from>
    <xdr:to>
      <xdr:col>36</xdr:col>
      <xdr:colOff>165100</xdr:colOff>
      <xdr:row>99</xdr:row>
      <xdr:rowOff>149140</xdr:rowOff>
    </xdr:to>
    <xdr:sp macro="" textlink="">
      <xdr:nvSpPr>
        <xdr:cNvPr id="493" name="楕円 492">
          <a:extLst>
            <a:ext uri="{FF2B5EF4-FFF2-40B4-BE49-F238E27FC236}">
              <a16:creationId xmlns:a16="http://schemas.microsoft.com/office/drawing/2014/main" id="{00000000-0008-0000-0600-0000ED010000}"/>
            </a:ext>
          </a:extLst>
        </xdr:cNvPr>
        <xdr:cNvSpPr/>
      </xdr:nvSpPr>
      <xdr:spPr>
        <a:xfrm>
          <a:off x="6921500" y="17021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140267</xdr:rowOff>
    </xdr:from>
    <xdr:ext cx="534377" cy="259045"/>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6705111" y="17113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2" name="正方形/長方形 501">
          <a:extLst>
            <a:ext uri="{FF2B5EF4-FFF2-40B4-BE49-F238E27FC236}">
              <a16:creationId xmlns:a16="http://schemas.microsoft.com/office/drawing/2014/main" id="{00000000-0008-0000-0600-0000F6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6" name="テキスト ボックス 515">
          <a:extLst>
            <a:ext uri="{FF2B5EF4-FFF2-40B4-BE49-F238E27FC236}">
              <a16:creationId xmlns:a16="http://schemas.microsoft.com/office/drawing/2014/main" id="{00000000-0008-0000-0600-000004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7" name="災害復旧事業費グラフ枠">
          <a:extLst>
            <a:ext uri="{FF2B5EF4-FFF2-40B4-BE49-F238E27FC236}">
              <a16:creationId xmlns:a16="http://schemas.microsoft.com/office/drawing/2014/main" id="{00000000-0008-0000-0600-000005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86969</xdr:rowOff>
    </xdr:from>
    <xdr:to>
      <xdr:col>85</xdr:col>
      <xdr:colOff>126364</xdr:colOff>
      <xdr:row>39</xdr:row>
      <xdr:rowOff>35534</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flipV="1">
          <a:off x="16317595" y="5230469"/>
          <a:ext cx="1269" cy="14916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39361</xdr:rowOff>
    </xdr:from>
    <xdr:ext cx="378565" cy="259045"/>
    <xdr:sp macro="" textlink="">
      <xdr:nvSpPr>
        <xdr:cNvPr id="519" name="災害復旧事業費最小値テキスト">
          <a:extLst>
            <a:ext uri="{FF2B5EF4-FFF2-40B4-BE49-F238E27FC236}">
              <a16:creationId xmlns:a16="http://schemas.microsoft.com/office/drawing/2014/main" id="{00000000-0008-0000-0600-000007020000}"/>
            </a:ext>
          </a:extLst>
        </xdr:cNvPr>
        <xdr:cNvSpPr txBox="1"/>
      </xdr:nvSpPr>
      <xdr:spPr>
        <a:xfrm>
          <a:off x="16370300" y="67259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35534</xdr:rowOff>
    </xdr:from>
    <xdr:to>
      <xdr:col>86</xdr:col>
      <xdr:colOff>25400</xdr:colOff>
      <xdr:row>39</xdr:row>
      <xdr:rowOff>35534</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6230600" y="6722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33646</xdr:rowOff>
    </xdr:from>
    <xdr:ext cx="534377" cy="259045"/>
    <xdr:sp macro="" textlink="">
      <xdr:nvSpPr>
        <xdr:cNvPr id="521" name="災害復旧事業費最大値テキスト">
          <a:extLst>
            <a:ext uri="{FF2B5EF4-FFF2-40B4-BE49-F238E27FC236}">
              <a16:creationId xmlns:a16="http://schemas.microsoft.com/office/drawing/2014/main" id="{00000000-0008-0000-0600-000009020000}"/>
            </a:ext>
          </a:extLst>
        </xdr:cNvPr>
        <xdr:cNvSpPr txBox="1"/>
      </xdr:nvSpPr>
      <xdr:spPr>
        <a:xfrm>
          <a:off x="16370300" y="5005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39,384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86969</xdr:rowOff>
    </xdr:from>
    <xdr:to>
      <xdr:col>86</xdr:col>
      <xdr:colOff>25400</xdr:colOff>
      <xdr:row>30</xdr:row>
      <xdr:rowOff>86969</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a:off x="16230600" y="52304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161989</xdr:rowOff>
    </xdr:from>
    <xdr:to>
      <xdr:col>85</xdr:col>
      <xdr:colOff>127000</xdr:colOff>
      <xdr:row>39</xdr:row>
      <xdr:rowOff>10922</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flipV="1">
          <a:off x="15481300" y="6677089"/>
          <a:ext cx="838200" cy="20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74706</xdr:rowOff>
    </xdr:from>
    <xdr:ext cx="469744" cy="259045"/>
    <xdr:sp macro="" textlink="">
      <xdr:nvSpPr>
        <xdr:cNvPr id="524" name="災害復旧事業費平均値テキスト">
          <a:extLst>
            <a:ext uri="{FF2B5EF4-FFF2-40B4-BE49-F238E27FC236}">
              <a16:creationId xmlns:a16="http://schemas.microsoft.com/office/drawing/2014/main" id="{00000000-0008-0000-0600-00000C020000}"/>
            </a:ext>
          </a:extLst>
        </xdr:cNvPr>
        <xdr:cNvSpPr txBox="1"/>
      </xdr:nvSpPr>
      <xdr:spPr>
        <a:xfrm>
          <a:off x="16370300" y="624690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51829</xdr:rowOff>
    </xdr:from>
    <xdr:to>
      <xdr:col>85</xdr:col>
      <xdr:colOff>177800</xdr:colOff>
      <xdr:row>37</xdr:row>
      <xdr:rowOff>153429</xdr:rowOff>
    </xdr:to>
    <xdr:sp macro="" textlink="">
      <xdr:nvSpPr>
        <xdr:cNvPr id="525" name="フローチャート: 判断 524">
          <a:extLst>
            <a:ext uri="{FF2B5EF4-FFF2-40B4-BE49-F238E27FC236}">
              <a16:creationId xmlns:a16="http://schemas.microsoft.com/office/drawing/2014/main" id="{00000000-0008-0000-0600-00000D020000}"/>
            </a:ext>
          </a:extLst>
        </xdr:cNvPr>
        <xdr:cNvSpPr/>
      </xdr:nvSpPr>
      <xdr:spPr>
        <a:xfrm>
          <a:off x="16268700" y="6395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152349</xdr:rowOff>
    </xdr:from>
    <xdr:to>
      <xdr:col>81</xdr:col>
      <xdr:colOff>50800</xdr:colOff>
      <xdr:row>39</xdr:row>
      <xdr:rowOff>10922</xdr:rowOff>
    </xdr:to>
    <xdr:cxnSp macro="">
      <xdr:nvCxnSpPr>
        <xdr:cNvPr id="526" name="直線コネクタ 525">
          <a:extLst>
            <a:ext uri="{FF2B5EF4-FFF2-40B4-BE49-F238E27FC236}">
              <a16:creationId xmlns:a16="http://schemas.microsoft.com/office/drawing/2014/main" id="{00000000-0008-0000-0600-00000E020000}"/>
            </a:ext>
          </a:extLst>
        </xdr:cNvPr>
        <xdr:cNvCxnSpPr/>
      </xdr:nvCxnSpPr>
      <xdr:spPr>
        <a:xfrm>
          <a:off x="14592300" y="6667449"/>
          <a:ext cx="889000" cy="30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106883</xdr:rowOff>
    </xdr:from>
    <xdr:to>
      <xdr:col>81</xdr:col>
      <xdr:colOff>101600</xdr:colOff>
      <xdr:row>38</xdr:row>
      <xdr:rowOff>37033</xdr:rowOff>
    </xdr:to>
    <xdr:sp macro="" textlink="">
      <xdr:nvSpPr>
        <xdr:cNvPr id="527" name="フローチャート: 判断 526">
          <a:extLst>
            <a:ext uri="{FF2B5EF4-FFF2-40B4-BE49-F238E27FC236}">
              <a16:creationId xmlns:a16="http://schemas.microsoft.com/office/drawing/2014/main" id="{00000000-0008-0000-0600-00000F020000}"/>
            </a:ext>
          </a:extLst>
        </xdr:cNvPr>
        <xdr:cNvSpPr/>
      </xdr:nvSpPr>
      <xdr:spPr>
        <a:xfrm>
          <a:off x="15430500" y="6450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53560</xdr:rowOff>
    </xdr:from>
    <xdr:ext cx="469744"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5246428" y="62257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152349</xdr:rowOff>
    </xdr:from>
    <xdr:to>
      <xdr:col>76</xdr:col>
      <xdr:colOff>114300</xdr:colOff>
      <xdr:row>39</xdr:row>
      <xdr:rowOff>17628</xdr:rowOff>
    </xdr:to>
    <xdr:cxnSp macro="">
      <xdr:nvCxnSpPr>
        <xdr:cNvPr id="529" name="直線コネクタ 528">
          <a:extLst>
            <a:ext uri="{FF2B5EF4-FFF2-40B4-BE49-F238E27FC236}">
              <a16:creationId xmlns:a16="http://schemas.microsoft.com/office/drawing/2014/main" id="{00000000-0008-0000-0600-000011020000}"/>
            </a:ext>
          </a:extLst>
        </xdr:cNvPr>
        <xdr:cNvCxnSpPr/>
      </xdr:nvCxnSpPr>
      <xdr:spPr>
        <a:xfrm flipV="1">
          <a:off x="13703300" y="6667449"/>
          <a:ext cx="889000" cy="36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58839</xdr:rowOff>
    </xdr:from>
    <xdr:to>
      <xdr:col>76</xdr:col>
      <xdr:colOff>165100</xdr:colOff>
      <xdr:row>37</xdr:row>
      <xdr:rowOff>160439</xdr:rowOff>
    </xdr:to>
    <xdr:sp macro="" textlink="">
      <xdr:nvSpPr>
        <xdr:cNvPr id="530" name="フローチャート: 判断 529">
          <a:extLst>
            <a:ext uri="{FF2B5EF4-FFF2-40B4-BE49-F238E27FC236}">
              <a16:creationId xmlns:a16="http://schemas.microsoft.com/office/drawing/2014/main" id="{00000000-0008-0000-0600-000012020000}"/>
            </a:ext>
          </a:extLst>
        </xdr:cNvPr>
        <xdr:cNvSpPr/>
      </xdr:nvSpPr>
      <xdr:spPr>
        <a:xfrm>
          <a:off x="14541500" y="6402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5516</xdr:rowOff>
    </xdr:from>
    <xdr:ext cx="469744"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4357428" y="6177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17628</xdr:rowOff>
    </xdr:from>
    <xdr:to>
      <xdr:col>71</xdr:col>
      <xdr:colOff>177800</xdr:colOff>
      <xdr:row>39</xdr:row>
      <xdr:rowOff>43650</xdr:rowOff>
    </xdr:to>
    <xdr:cxnSp macro="">
      <xdr:nvCxnSpPr>
        <xdr:cNvPr id="532" name="直線コネクタ 531">
          <a:extLst>
            <a:ext uri="{FF2B5EF4-FFF2-40B4-BE49-F238E27FC236}">
              <a16:creationId xmlns:a16="http://schemas.microsoft.com/office/drawing/2014/main" id="{00000000-0008-0000-0600-000014020000}"/>
            </a:ext>
          </a:extLst>
        </xdr:cNvPr>
        <xdr:cNvCxnSpPr/>
      </xdr:nvCxnSpPr>
      <xdr:spPr>
        <a:xfrm flipV="1">
          <a:off x="12814300" y="6704178"/>
          <a:ext cx="889000" cy="26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10757</xdr:rowOff>
    </xdr:from>
    <xdr:to>
      <xdr:col>72</xdr:col>
      <xdr:colOff>38100</xdr:colOff>
      <xdr:row>36</xdr:row>
      <xdr:rowOff>112357</xdr:rowOff>
    </xdr:to>
    <xdr:sp macro="" textlink="">
      <xdr:nvSpPr>
        <xdr:cNvPr id="533" name="フローチャート: 判断 532">
          <a:extLst>
            <a:ext uri="{FF2B5EF4-FFF2-40B4-BE49-F238E27FC236}">
              <a16:creationId xmlns:a16="http://schemas.microsoft.com/office/drawing/2014/main" id="{00000000-0008-0000-0600-000015020000}"/>
            </a:ext>
          </a:extLst>
        </xdr:cNvPr>
        <xdr:cNvSpPr/>
      </xdr:nvSpPr>
      <xdr:spPr>
        <a:xfrm>
          <a:off x="13652500" y="6182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128884</xdr:rowOff>
    </xdr:from>
    <xdr:ext cx="534377"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3436111" y="5958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163538</xdr:rowOff>
    </xdr:from>
    <xdr:to>
      <xdr:col>67</xdr:col>
      <xdr:colOff>101600</xdr:colOff>
      <xdr:row>36</xdr:row>
      <xdr:rowOff>93688</xdr:rowOff>
    </xdr:to>
    <xdr:sp macro="" textlink="">
      <xdr:nvSpPr>
        <xdr:cNvPr id="535" name="フローチャート: 判断 534">
          <a:extLst>
            <a:ext uri="{FF2B5EF4-FFF2-40B4-BE49-F238E27FC236}">
              <a16:creationId xmlns:a16="http://schemas.microsoft.com/office/drawing/2014/main" id="{00000000-0008-0000-0600-000017020000}"/>
            </a:ext>
          </a:extLst>
        </xdr:cNvPr>
        <xdr:cNvSpPr/>
      </xdr:nvSpPr>
      <xdr:spPr>
        <a:xfrm>
          <a:off x="12763500" y="6164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110215</xdr:rowOff>
    </xdr:from>
    <xdr:ext cx="534377"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2547111" y="5939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111189</xdr:rowOff>
    </xdr:from>
    <xdr:to>
      <xdr:col>85</xdr:col>
      <xdr:colOff>177800</xdr:colOff>
      <xdr:row>39</xdr:row>
      <xdr:rowOff>41339</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6268700" y="6626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26116</xdr:rowOff>
    </xdr:from>
    <xdr:ext cx="469744" cy="259045"/>
    <xdr:sp macro="" textlink="">
      <xdr:nvSpPr>
        <xdr:cNvPr id="543" name="災害復旧事業費該当値テキスト">
          <a:extLst>
            <a:ext uri="{FF2B5EF4-FFF2-40B4-BE49-F238E27FC236}">
              <a16:creationId xmlns:a16="http://schemas.microsoft.com/office/drawing/2014/main" id="{00000000-0008-0000-0600-00001F020000}"/>
            </a:ext>
          </a:extLst>
        </xdr:cNvPr>
        <xdr:cNvSpPr txBox="1"/>
      </xdr:nvSpPr>
      <xdr:spPr>
        <a:xfrm>
          <a:off x="16370300" y="6541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131572</xdr:rowOff>
    </xdr:from>
    <xdr:to>
      <xdr:col>81</xdr:col>
      <xdr:colOff>101600</xdr:colOff>
      <xdr:row>39</xdr:row>
      <xdr:rowOff>61722</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5430500" y="6646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52849</xdr:rowOff>
    </xdr:from>
    <xdr:ext cx="378565"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5292017" y="67393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101549</xdr:rowOff>
    </xdr:from>
    <xdr:to>
      <xdr:col>76</xdr:col>
      <xdr:colOff>165100</xdr:colOff>
      <xdr:row>39</xdr:row>
      <xdr:rowOff>31699</xdr:rowOff>
    </xdr:to>
    <xdr:sp macro="" textlink="">
      <xdr:nvSpPr>
        <xdr:cNvPr id="546" name="楕円 545">
          <a:extLst>
            <a:ext uri="{FF2B5EF4-FFF2-40B4-BE49-F238E27FC236}">
              <a16:creationId xmlns:a16="http://schemas.microsoft.com/office/drawing/2014/main" id="{00000000-0008-0000-0600-000022020000}"/>
            </a:ext>
          </a:extLst>
        </xdr:cNvPr>
        <xdr:cNvSpPr/>
      </xdr:nvSpPr>
      <xdr:spPr>
        <a:xfrm>
          <a:off x="14541500" y="6616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22826</xdr:rowOff>
    </xdr:from>
    <xdr:ext cx="469744"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4357428" y="6709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138278</xdr:rowOff>
    </xdr:from>
    <xdr:to>
      <xdr:col>72</xdr:col>
      <xdr:colOff>38100</xdr:colOff>
      <xdr:row>39</xdr:row>
      <xdr:rowOff>68428</xdr:rowOff>
    </xdr:to>
    <xdr:sp macro="" textlink="">
      <xdr:nvSpPr>
        <xdr:cNvPr id="548" name="楕円 547">
          <a:extLst>
            <a:ext uri="{FF2B5EF4-FFF2-40B4-BE49-F238E27FC236}">
              <a16:creationId xmlns:a16="http://schemas.microsoft.com/office/drawing/2014/main" id="{00000000-0008-0000-0600-000024020000}"/>
            </a:ext>
          </a:extLst>
        </xdr:cNvPr>
        <xdr:cNvSpPr/>
      </xdr:nvSpPr>
      <xdr:spPr>
        <a:xfrm>
          <a:off x="13652500" y="6653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59555</xdr:rowOff>
    </xdr:from>
    <xdr:ext cx="378565" cy="259045"/>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3514017" y="67461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164300</xdr:rowOff>
    </xdr:from>
    <xdr:to>
      <xdr:col>67</xdr:col>
      <xdr:colOff>101600</xdr:colOff>
      <xdr:row>39</xdr:row>
      <xdr:rowOff>94450</xdr:rowOff>
    </xdr:to>
    <xdr:sp macro="" textlink="">
      <xdr:nvSpPr>
        <xdr:cNvPr id="550" name="楕円 549">
          <a:extLst>
            <a:ext uri="{FF2B5EF4-FFF2-40B4-BE49-F238E27FC236}">
              <a16:creationId xmlns:a16="http://schemas.microsoft.com/office/drawing/2014/main" id="{00000000-0008-0000-0600-000026020000}"/>
            </a:ext>
          </a:extLst>
        </xdr:cNvPr>
        <xdr:cNvSpPr/>
      </xdr:nvSpPr>
      <xdr:spPr>
        <a:xfrm>
          <a:off x="12763500" y="667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39</xdr:row>
      <xdr:rowOff>85577</xdr:rowOff>
    </xdr:from>
    <xdr:ext cx="313932" cy="259045"/>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2657333" y="67721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9" name="正方形/長方形 558">
          <a:extLst>
            <a:ext uri="{FF2B5EF4-FFF2-40B4-BE49-F238E27FC236}">
              <a16:creationId xmlns:a16="http://schemas.microsoft.com/office/drawing/2014/main" id="{00000000-0008-0000-0600-00002F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0" name="テキスト ボックス 559">
          <a:extLst>
            <a:ext uri="{FF2B5EF4-FFF2-40B4-BE49-F238E27FC236}">
              <a16:creationId xmlns:a16="http://schemas.microsoft.com/office/drawing/2014/main" id="{00000000-0008-0000-0600-000030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3" name="テキスト ボックス 562">
          <a:extLst>
            <a:ext uri="{FF2B5EF4-FFF2-40B4-BE49-F238E27FC236}">
              <a16:creationId xmlns:a16="http://schemas.microsoft.com/office/drawing/2014/main" id="{00000000-0008-0000-0600-000033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5" name="テキスト ボックス 564">
          <a:extLst>
            <a:ext uri="{FF2B5EF4-FFF2-40B4-BE49-F238E27FC236}">
              <a16:creationId xmlns:a16="http://schemas.microsoft.com/office/drawing/2014/main" id="{00000000-0008-0000-0600-000035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6" name="失業対策事業費グラフ枠">
          <a:extLst>
            <a:ext uri="{FF2B5EF4-FFF2-40B4-BE49-F238E27FC236}">
              <a16:creationId xmlns:a16="http://schemas.microsoft.com/office/drawing/2014/main" id="{00000000-0008-0000-0600-000036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8" name="失業対策事業費最小値テキスト">
          <a:extLst>
            <a:ext uri="{FF2B5EF4-FFF2-40B4-BE49-F238E27FC236}">
              <a16:creationId xmlns:a16="http://schemas.microsoft.com/office/drawing/2014/main" id="{00000000-0008-0000-0600-000038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0" name="失業対策事業費最大値テキスト">
          <a:extLst>
            <a:ext uri="{FF2B5EF4-FFF2-40B4-BE49-F238E27FC236}">
              <a16:creationId xmlns:a16="http://schemas.microsoft.com/office/drawing/2014/main" id="{00000000-0008-0000-0600-00003A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3" name="失業対策事業費平均値テキスト">
          <a:extLst>
            <a:ext uri="{FF2B5EF4-FFF2-40B4-BE49-F238E27FC236}">
              <a16:creationId xmlns:a16="http://schemas.microsoft.com/office/drawing/2014/main" id="{00000000-0008-0000-0600-00003D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4" name="フローチャート: 判断 573">
          <a:extLst>
            <a:ext uri="{FF2B5EF4-FFF2-40B4-BE49-F238E27FC236}">
              <a16:creationId xmlns:a16="http://schemas.microsoft.com/office/drawing/2014/main" id="{00000000-0008-0000-0600-00003E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6" name="フローチャート: 判断 575">
          <a:extLst>
            <a:ext uri="{FF2B5EF4-FFF2-40B4-BE49-F238E27FC236}">
              <a16:creationId xmlns:a16="http://schemas.microsoft.com/office/drawing/2014/main" id="{00000000-0008-0000-0600-000040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8" name="直線コネクタ 577">
          <a:extLst>
            <a:ext uri="{FF2B5EF4-FFF2-40B4-BE49-F238E27FC236}">
              <a16:creationId xmlns:a16="http://schemas.microsoft.com/office/drawing/2014/main" id="{00000000-0008-0000-0600-000042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9" name="フローチャート: 判断 578">
          <a:extLst>
            <a:ext uri="{FF2B5EF4-FFF2-40B4-BE49-F238E27FC236}">
              <a16:creationId xmlns:a16="http://schemas.microsoft.com/office/drawing/2014/main" id="{00000000-0008-0000-0600-000043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1" name="直線コネクタ 580">
          <a:extLst>
            <a:ext uri="{FF2B5EF4-FFF2-40B4-BE49-F238E27FC236}">
              <a16:creationId xmlns:a16="http://schemas.microsoft.com/office/drawing/2014/main" id="{00000000-0008-0000-0600-000045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2" name="フローチャート: 判断 581">
          <a:extLst>
            <a:ext uri="{FF2B5EF4-FFF2-40B4-BE49-F238E27FC236}">
              <a16:creationId xmlns:a16="http://schemas.microsoft.com/office/drawing/2014/main" id="{00000000-0008-0000-0600-000046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4" name="フローチャート: 判断 583">
          <a:extLst>
            <a:ext uri="{FF2B5EF4-FFF2-40B4-BE49-F238E27FC236}">
              <a16:creationId xmlns:a16="http://schemas.microsoft.com/office/drawing/2014/main" id="{00000000-0008-0000-0600-000048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1" name="楕円 590">
          <a:extLst>
            <a:ext uri="{FF2B5EF4-FFF2-40B4-BE49-F238E27FC236}">
              <a16:creationId xmlns:a16="http://schemas.microsoft.com/office/drawing/2014/main" id="{00000000-0008-0000-0600-00004F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2" name="失業対策事業費該当値テキスト">
          <a:extLst>
            <a:ext uri="{FF2B5EF4-FFF2-40B4-BE49-F238E27FC236}">
              <a16:creationId xmlns:a16="http://schemas.microsoft.com/office/drawing/2014/main" id="{00000000-0008-0000-0600-000050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5" name="楕円 594">
          <a:extLst>
            <a:ext uri="{FF2B5EF4-FFF2-40B4-BE49-F238E27FC236}">
              <a16:creationId xmlns:a16="http://schemas.microsoft.com/office/drawing/2014/main" id="{00000000-0008-0000-0600-000053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7" name="楕円 596">
          <a:extLst>
            <a:ext uri="{FF2B5EF4-FFF2-40B4-BE49-F238E27FC236}">
              <a16:creationId xmlns:a16="http://schemas.microsoft.com/office/drawing/2014/main" id="{00000000-0008-0000-0600-000055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9" name="楕円 598">
          <a:extLst>
            <a:ext uri="{FF2B5EF4-FFF2-40B4-BE49-F238E27FC236}">
              <a16:creationId xmlns:a16="http://schemas.microsoft.com/office/drawing/2014/main" id="{00000000-0008-0000-0600-000057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80</xdr:row>
      <xdr:rowOff>111777</xdr:rowOff>
    </xdr:from>
    <xdr:ext cx="53129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914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44450</xdr:rowOff>
    </xdr:from>
    <xdr:to>
      <xdr:col>89</xdr:col>
      <xdr:colOff>177800</xdr:colOff>
      <xdr:row>79</xdr:row>
      <xdr:rowOff>44450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73677</xdr:rowOff>
    </xdr:from>
    <xdr:ext cx="531299"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914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4" name="公債費グラフ枠">
          <a:extLst>
            <a:ext uri="{FF2B5EF4-FFF2-40B4-BE49-F238E27FC236}">
              <a16:creationId xmlns:a16="http://schemas.microsoft.com/office/drawing/2014/main" id="{00000000-0008-0000-0600-000070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31801</xdr:rowOff>
    </xdr:from>
    <xdr:to>
      <xdr:col>85</xdr:col>
      <xdr:colOff>126364</xdr:colOff>
      <xdr:row>79</xdr:row>
      <xdr:rowOff>14770</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flipV="1">
          <a:off x="16317595" y="12033301"/>
          <a:ext cx="1269" cy="15260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18597</xdr:rowOff>
    </xdr:from>
    <xdr:ext cx="534377" cy="259045"/>
    <xdr:sp macro="" textlink="">
      <xdr:nvSpPr>
        <xdr:cNvPr id="626" name="公債費最小値テキスト">
          <a:extLst>
            <a:ext uri="{FF2B5EF4-FFF2-40B4-BE49-F238E27FC236}">
              <a16:creationId xmlns:a16="http://schemas.microsoft.com/office/drawing/2014/main" id="{00000000-0008-0000-0600-000072020000}"/>
            </a:ext>
          </a:extLst>
        </xdr:cNvPr>
        <xdr:cNvSpPr txBox="1"/>
      </xdr:nvSpPr>
      <xdr:spPr>
        <a:xfrm>
          <a:off x="16370300" y="13563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41,558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14770</xdr:rowOff>
    </xdr:from>
    <xdr:to>
      <xdr:col>86</xdr:col>
      <xdr:colOff>25400</xdr:colOff>
      <xdr:row>79</xdr:row>
      <xdr:rowOff>14770</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a:off x="16230600" y="13559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149928</xdr:rowOff>
    </xdr:from>
    <xdr:ext cx="599010" cy="259045"/>
    <xdr:sp macro="" textlink="">
      <xdr:nvSpPr>
        <xdr:cNvPr id="628" name="公債費最大値テキスト">
          <a:extLst>
            <a:ext uri="{FF2B5EF4-FFF2-40B4-BE49-F238E27FC236}">
              <a16:creationId xmlns:a16="http://schemas.microsoft.com/office/drawing/2014/main" id="{00000000-0008-0000-0600-000074020000}"/>
            </a:ext>
          </a:extLst>
        </xdr:cNvPr>
        <xdr:cNvSpPr txBox="1"/>
      </xdr:nvSpPr>
      <xdr:spPr>
        <a:xfrm>
          <a:off x="16370300" y="118085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121,664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31801</xdr:rowOff>
    </xdr:from>
    <xdr:to>
      <xdr:col>86</xdr:col>
      <xdr:colOff>25400</xdr:colOff>
      <xdr:row>70</xdr:row>
      <xdr:rowOff>31801</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a:off x="16230600" y="120333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72664</xdr:rowOff>
    </xdr:from>
    <xdr:to>
      <xdr:col>85</xdr:col>
      <xdr:colOff>127000</xdr:colOff>
      <xdr:row>76</xdr:row>
      <xdr:rowOff>118726</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flipV="1">
          <a:off x="15481300" y="13102864"/>
          <a:ext cx="838200" cy="46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73</xdr:row>
      <xdr:rowOff>129512</xdr:rowOff>
    </xdr:from>
    <xdr:ext cx="534377" cy="259045"/>
    <xdr:sp macro="" textlink="">
      <xdr:nvSpPr>
        <xdr:cNvPr id="631" name="公債費平均値テキスト">
          <a:extLst>
            <a:ext uri="{FF2B5EF4-FFF2-40B4-BE49-F238E27FC236}">
              <a16:creationId xmlns:a16="http://schemas.microsoft.com/office/drawing/2014/main" id="{00000000-0008-0000-0600-000077020000}"/>
            </a:ext>
          </a:extLst>
        </xdr:cNvPr>
        <xdr:cNvSpPr txBox="1"/>
      </xdr:nvSpPr>
      <xdr:spPr>
        <a:xfrm>
          <a:off x="16370300" y="126453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106635</xdr:rowOff>
    </xdr:from>
    <xdr:to>
      <xdr:col>85</xdr:col>
      <xdr:colOff>177800</xdr:colOff>
      <xdr:row>75</xdr:row>
      <xdr:rowOff>36785</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6268700" y="12793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118726</xdr:rowOff>
    </xdr:from>
    <xdr:to>
      <xdr:col>81</xdr:col>
      <xdr:colOff>50800</xdr:colOff>
      <xdr:row>76</xdr:row>
      <xdr:rowOff>148901</xdr:rowOff>
    </xdr:to>
    <xdr:cxnSp macro="">
      <xdr:nvCxnSpPr>
        <xdr:cNvPr id="633" name="直線コネクタ 632">
          <a:extLst>
            <a:ext uri="{FF2B5EF4-FFF2-40B4-BE49-F238E27FC236}">
              <a16:creationId xmlns:a16="http://schemas.microsoft.com/office/drawing/2014/main" id="{00000000-0008-0000-0600-000079020000}"/>
            </a:ext>
          </a:extLst>
        </xdr:cNvPr>
        <xdr:cNvCxnSpPr/>
      </xdr:nvCxnSpPr>
      <xdr:spPr>
        <a:xfrm flipV="1">
          <a:off x="14592300" y="13148926"/>
          <a:ext cx="889000" cy="30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77889</xdr:rowOff>
    </xdr:from>
    <xdr:to>
      <xdr:col>81</xdr:col>
      <xdr:colOff>101600</xdr:colOff>
      <xdr:row>75</xdr:row>
      <xdr:rowOff>8039</xdr:rowOff>
    </xdr:to>
    <xdr:sp macro="" textlink="">
      <xdr:nvSpPr>
        <xdr:cNvPr id="634" name="フローチャート: 判断 633">
          <a:extLst>
            <a:ext uri="{FF2B5EF4-FFF2-40B4-BE49-F238E27FC236}">
              <a16:creationId xmlns:a16="http://schemas.microsoft.com/office/drawing/2014/main" id="{00000000-0008-0000-0600-00007A020000}"/>
            </a:ext>
          </a:extLst>
        </xdr:cNvPr>
        <xdr:cNvSpPr/>
      </xdr:nvSpPr>
      <xdr:spPr>
        <a:xfrm>
          <a:off x="15430500" y="12765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24566</xdr:rowOff>
    </xdr:from>
    <xdr:ext cx="534377"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5214111" y="12540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140709</xdr:rowOff>
    </xdr:from>
    <xdr:to>
      <xdr:col>76</xdr:col>
      <xdr:colOff>114300</xdr:colOff>
      <xdr:row>76</xdr:row>
      <xdr:rowOff>148901</xdr:rowOff>
    </xdr:to>
    <xdr:cxnSp macro="">
      <xdr:nvCxnSpPr>
        <xdr:cNvPr id="636" name="直線コネクタ 635">
          <a:extLst>
            <a:ext uri="{FF2B5EF4-FFF2-40B4-BE49-F238E27FC236}">
              <a16:creationId xmlns:a16="http://schemas.microsoft.com/office/drawing/2014/main" id="{00000000-0008-0000-0600-00007C020000}"/>
            </a:ext>
          </a:extLst>
        </xdr:cNvPr>
        <xdr:cNvCxnSpPr/>
      </xdr:nvCxnSpPr>
      <xdr:spPr>
        <a:xfrm>
          <a:off x="13703300" y="13170909"/>
          <a:ext cx="889000" cy="8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133991</xdr:rowOff>
    </xdr:from>
    <xdr:to>
      <xdr:col>76</xdr:col>
      <xdr:colOff>165100</xdr:colOff>
      <xdr:row>75</xdr:row>
      <xdr:rowOff>64141</xdr:rowOff>
    </xdr:to>
    <xdr:sp macro="" textlink="">
      <xdr:nvSpPr>
        <xdr:cNvPr id="637" name="フローチャート: 判断 636">
          <a:extLst>
            <a:ext uri="{FF2B5EF4-FFF2-40B4-BE49-F238E27FC236}">
              <a16:creationId xmlns:a16="http://schemas.microsoft.com/office/drawing/2014/main" id="{00000000-0008-0000-0600-00007D020000}"/>
            </a:ext>
          </a:extLst>
        </xdr:cNvPr>
        <xdr:cNvSpPr/>
      </xdr:nvSpPr>
      <xdr:spPr>
        <a:xfrm>
          <a:off x="14541500" y="12821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80668</xdr:rowOff>
    </xdr:from>
    <xdr:ext cx="534377"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4325111" y="12596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49612</xdr:rowOff>
    </xdr:from>
    <xdr:to>
      <xdr:col>71</xdr:col>
      <xdr:colOff>177800</xdr:colOff>
      <xdr:row>76</xdr:row>
      <xdr:rowOff>140709</xdr:rowOff>
    </xdr:to>
    <xdr:cxnSp macro="">
      <xdr:nvCxnSpPr>
        <xdr:cNvPr id="639" name="直線コネクタ 638">
          <a:extLst>
            <a:ext uri="{FF2B5EF4-FFF2-40B4-BE49-F238E27FC236}">
              <a16:creationId xmlns:a16="http://schemas.microsoft.com/office/drawing/2014/main" id="{00000000-0008-0000-0600-00007F020000}"/>
            </a:ext>
          </a:extLst>
        </xdr:cNvPr>
        <xdr:cNvCxnSpPr/>
      </xdr:nvCxnSpPr>
      <xdr:spPr>
        <a:xfrm>
          <a:off x="12814300" y="13079812"/>
          <a:ext cx="889000" cy="91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16872</xdr:rowOff>
    </xdr:from>
    <xdr:to>
      <xdr:col>72</xdr:col>
      <xdr:colOff>38100</xdr:colOff>
      <xdr:row>75</xdr:row>
      <xdr:rowOff>118472</xdr:rowOff>
    </xdr:to>
    <xdr:sp macro="" textlink="">
      <xdr:nvSpPr>
        <xdr:cNvPr id="640" name="フローチャート: 判断 639">
          <a:extLst>
            <a:ext uri="{FF2B5EF4-FFF2-40B4-BE49-F238E27FC236}">
              <a16:creationId xmlns:a16="http://schemas.microsoft.com/office/drawing/2014/main" id="{00000000-0008-0000-0600-000080020000}"/>
            </a:ext>
          </a:extLst>
        </xdr:cNvPr>
        <xdr:cNvSpPr/>
      </xdr:nvSpPr>
      <xdr:spPr>
        <a:xfrm>
          <a:off x="13652500" y="12875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134999</xdr:rowOff>
    </xdr:from>
    <xdr:ext cx="534377"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3436111" y="12650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53715</xdr:rowOff>
    </xdr:from>
    <xdr:to>
      <xdr:col>67</xdr:col>
      <xdr:colOff>101600</xdr:colOff>
      <xdr:row>75</xdr:row>
      <xdr:rowOff>155315</xdr:rowOff>
    </xdr:to>
    <xdr:sp macro="" textlink="">
      <xdr:nvSpPr>
        <xdr:cNvPr id="642" name="フローチャート: 判断 641">
          <a:extLst>
            <a:ext uri="{FF2B5EF4-FFF2-40B4-BE49-F238E27FC236}">
              <a16:creationId xmlns:a16="http://schemas.microsoft.com/office/drawing/2014/main" id="{00000000-0008-0000-0600-000082020000}"/>
            </a:ext>
          </a:extLst>
        </xdr:cNvPr>
        <xdr:cNvSpPr/>
      </xdr:nvSpPr>
      <xdr:spPr>
        <a:xfrm>
          <a:off x="12763500" y="12912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392</xdr:rowOff>
    </xdr:from>
    <xdr:ext cx="534377"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2547111" y="12687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21864</xdr:rowOff>
    </xdr:from>
    <xdr:to>
      <xdr:col>85</xdr:col>
      <xdr:colOff>177800</xdr:colOff>
      <xdr:row>76</xdr:row>
      <xdr:rowOff>123464</xdr:rowOff>
    </xdr:to>
    <xdr:sp macro="" textlink="">
      <xdr:nvSpPr>
        <xdr:cNvPr id="649" name="楕円 648">
          <a:extLst>
            <a:ext uri="{FF2B5EF4-FFF2-40B4-BE49-F238E27FC236}">
              <a16:creationId xmlns:a16="http://schemas.microsoft.com/office/drawing/2014/main" id="{00000000-0008-0000-0600-000089020000}"/>
            </a:ext>
          </a:extLst>
        </xdr:cNvPr>
        <xdr:cNvSpPr/>
      </xdr:nvSpPr>
      <xdr:spPr>
        <a:xfrm>
          <a:off x="16268700" y="13052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291</xdr:rowOff>
    </xdr:from>
    <xdr:ext cx="534377" cy="259045"/>
    <xdr:sp macro="" textlink="">
      <xdr:nvSpPr>
        <xdr:cNvPr id="650" name="公債費該当値テキスト">
          <a:extLst>
            <a:ext uri="{FF2B5EF4-FFF2-40B4-BE49-F238E27FC236}">
              <a16:creationId xmlns:a16="http://schemas.microsoft.com/office/drawing/2014/main" id="{00000000-0008-0000-0600-00008A020000}"/>
            </a:ext>
          </a:extLst>
        </xdr:cNvPr>
        <xdr:cNvSpPr txBox="1"/>
      </xdr:nvSpPr>
      <xdr:spPr>
        <a:xfrm>
          <a:off x="16370300" y="13030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67926</xdr:rowOff>
    </xdr:from>
    <xdr:to>
      <xdr:col>81</xdr:col>
      <xdr:colOff>101600</xdr:colOff>
      <xdr:row>76</xdr:row>
      <xdr:rowOff>169526</xdr:rowOff>
    </xdr:to>
    <xdr:sp macro="" textlink="">
      <xdr:nvSpPr>
        <xdr:cNvPr id="651" name="楕円 650">
          <a:extLst>
            <a:ext uri="{FF2B5EF4-FFF2-40B4-BE49-F238E27FC236}">
              <a16:creationId xmlns:a16="http://schemas.microsoft.com/office/drawing/2014/main" id="{00000000-0008-0000-0600-00008B020000}"/>
            </a:ext>
          </a:extLst>
        </xdr:cNvPr>
        <xdr:cNvSpPr/>
      </xdr:nvSpPr>
      <xdr:spPr>
        <a:xfrm>
          <a:off x="15430500" y="13098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160653</xdr:rowOff>
    </xdr:from>
    <xdr:ext cx="534377"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5214111" y="13190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98101</xdr:rowOff>
    </xdr:from>
    <xdr:to>
      <xdr:col>76</xdr:col>
      <xdr:colOff>165100</xdr:colOff>
      <xdr:row>77</xdr:row>
      <xdr:rowOff>28251</xdr:rowOff>
    </xdr:to>
    <xdr:sp macro="" textlink="">
      <xdr:nvSpPr>
        <xdr:cNvPr id="653" name="楕円 652">
          <a:extLst>
            <a:ext uri="{FF2B5EF4-FFF2-40B4-BE49-F238E27FC236}">
              <a16:creationId xmlns:a16="http://schemas.microsoft.com/office/drawing/2014/main" id="{00000000-0008-0000-0600-00008D020000}"/>
            </a:ext>
          </a:extLst>
        </xdr:cNvPr>
        <xdr:cNvSpPr/>
      </xdr:nvSpPr>
      <xdr:spPr>
        <a:xfrm>
          <a:off x="14541500" y="13128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19378</xdr:rowOff>
    </xdr:from>
    <xdr:ext cx="534377"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4325111" y="13221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89909</xdr:rowOff>
    </xdr:from>
    <xdr:to>
      <xdr:col>72</xdr:col>
      <xdr:colOff>38100</xdr:colOff>
      <xdr:row>77</xdr:row>
      <xdr:rowOff>20059</xdr:rowOff>
    </xdr:to>
    <xdr:sp macro="" textlink="">
      <xdr:nvSpPr>
        <xdr:cNvPr id="655" name="楕円 654">
          <a:extLst>
            <a:ext uri="{FF2B5EF4-FFF2-40B4-BE49-F238E27FC236}">
              <a16:creationId xmlns:a16="http://schemas.microsoft.com/office/drawing/2014/main" id="{00000000-0008-0000-0600-00008F020000}"/>
            </a:ext>
          </a:extLst>
        </xdr:cNvPr>
        <xdr:cNvSpPr/>
      </xdr:nvSpPr>
      <xdr:spPr>
        <a:xfrm>
          <a:off x="13652500" y="13120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11186</xdr:rowOff>
    </xdr:from>
    <xdr:ext cx="534377"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3436111" y="13212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170262</xdr:rowOff>
    </xdr:from>
    <xdr:to>
      <xdr:col>67</xdr:col>
      <xdr:colOff>101600</xdr:colOff>
      <xdr:row>76</xdr:row>
      <xdr:rowOff>100412</xdr:rowOff>
    </xdr:to>
    <xdr:sp macro="" textlink="">
      <xdr:nvSpPr>
        <xdr:cNvPr id="657" name="楕円 656">
          <a:extLst>
            <a:ext uri="{FF2B5EF4-FFF2-40B4-BE49-F238E27FC236}">
              <a16:creationId xmlns:a16="http://schemas.microsoft.com/office/drawing/2014/main" id="{00000000-0008-0000-0600-000091020000}"/>
            </a:ext>
          </a:extLst>
        </xdr:cNvPr>
        <xdr:cNvSpPr/>
      </xdr:nvSpPr>
      <xdr:spPr>
        <a:xfrm>
          <a:off x="12763500" y="13029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91539</xdr:rowOff>
    </xdr:from>
    <xdr:ext cx="534377"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2547111" y="13121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1" name="積立金グラフ枠">
          <a:extLst>
            <a:ext uri="{FF2B5EF4-FFF2-40B4-BE49-F238E27FC236}">
              <a16:creationId xmlns:a16="http://schemas.microsoft.com/office/drawing/2014/main" id="{00000000-0008-0000-0600-0000A9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23518</xdr:rowOff>
    </xdr:from>
    <xdr:to>
      <xdr:col>85</xdr:col>
      <xdr:colOff>126364</xdr:colOff>
      <xdr:row>98</xdr:row>
      <xdr:rowOff>148616</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flipV="1">
          <a:off x="16317595" y="15454018"/>
          <a:ext cx="1269" cy="14966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152443</xdr:rowOff>
    </xdr:from>
    <xdr:ext cx="469744" cy="259045"/>
    <xdr:sp macro="" textlink="">
      <xdr:nvSpPr>
        <xdr:cNvPr id="683" name="積立金最小値テキスト">
          <a:extLst>
            <a:ext uri="{FF2B5EF4-FFF2-40B4-BE49-F238E27FC236}">
              <a16:creationId xmlns:a16="http://schemas.microsoft.com/office/drawing/2014/main" id="{00000000-0008-0000-0600-0000AB020000}"/>
            </a:ext>
          </a:extLst>
        </xdr:cNvPr>
        <xdr:cNvSpPr txBox="1"/>
      </xdr:nvSpPr>
      <xdr:spPr>
        <a:xfrm>
          <a:off x="16370300" y="16954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148616</xdr:rowOff>
    </xdr:from>
    <xdr:to>
      <xdr:col>86</xdr:col>
      <xdr:colOff>25400</xdr:colOff>
      <xdr:row>98</xdr:row>
      <xdr:rowOff>148616</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6230600" y="16950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141645</xdr:rowOff>
    </xdr:from>
    <xdr:ext cx="599010" cy="259045"/>
    <xdr:sp macro="" textlink="">
      <xdr:nvSpPr>
        <xdr:cNvPr id="685" name="積立金最大値テキスト">
          <a:extLst>
            <a:ext uri="{FF2B5EF4-FFF2-40B4-BE49-F238E27FC236}">
              <a16:creationId xmlns:a16="http://schemas.microsoft.com/office/drawing/2014/main" id="{00000000-0008-0000-0600-0000AD020000}"/>
            </a:ext>
          </a:extLst>
        </xdr:cNvPr>
        <xdr:cNvSpPr txBox="1"/>
      </xdr:nvSpPr>
      <xdr:spPr>
        <a:xfrm>
          <a:off x="16370300" y="152292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205,247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23518</xdr:rowOff>
    </xdr:from>
    <xdr:to>
      <xdr:col>86</xdr:col>
      <xdr:colOff>25400</xdr:colOff>
      <xdr:row>90</xdr:row>
      <xdr:rowOff>23518</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6230600" y="154540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70084</xdr:rowOff>
    </xdr:from>
    <xdr:to>
      <xdr:col>85</xdr:col>
      <xdr:colOff>127000</xdr:colOff>
      <xdr:row>98</xdr:row>
      <xdr:rowOff>6091</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a:off x="15481300" y="16700734"/>
          <a:ext cx="838200" cy="107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110634</xdr:rowOff>
    </xdr:from>
    <xdr:ext cx="534377" cy="259045"/>
    <xdr:sp macro="" textlink="">
      <xdr:nvSpPr>
        <xdr:cNvPr id="688" name="積立金平均値テキスト">
          <a:extLst>
            <a:ext uri="{FF2B5EF4-FFF2-40B4-BE49-F238E27FC236}">
              <a16:creationId xmlns:a16="http://schemas.microsoft.com/office/drawing/2014/main" id="{00000000-0008-0000-0600-0000B0020000}"/>
            </a:ext>
          </a:extLst>
        </xdr:cNvPr>
        <xdr:cNvSpPr txBox="1"/>
      </xdr:nvSpPr>
      <xdr:spPr>
        <a:xfrm>
          <a:off x="16370300" y="163983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87757</xdr:rowOff>
    </xdr:from>
    <xdr:to>
      <xdr:col>85</xdr:col>
      <xdr:colOff>177800</xdr:colOff>
      <xdr:row>97</xdr:row>
      <xdr:rowOff>17907</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6268700" y="16546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70084</xdr:rowOff>
    </xdr:from>
    <xdr:to>
      <xdr:col>81</xdr:col>
      <xdr:colOff>50800</xdr:colOff>
      <xdr:row>98</xdr:row>
      <xdr:rowOff>121557</xdr:rowOff>
    </xdr:to>
    <xdr:cxnSp macro="">
      <xdr:nvCxnSpPr>
        <xdr:cNvPr id="690" name="直線コネクタ 689">
          <a:extLst>
            <a:ext uri="{FF2B5EF4-FFF2-40B4-BE49-F238E27FC236}">
              <a16:creationId xmlns:a16="http://schemas.microsoft.com/office/drawing/2014/main" id="{00000000-0008-0000-0600-0000B2020000}"/>
            </a:ext>
          </a:extLst>
        </xdr:cNvPr>
        <xdr:cNvCxnSpPr/>
      </xdr:nvCxnSpPr>
      <xdr:spPr>
        <a:xfrm flipV="1">
          <a:off x="14592300" y="16700734"/>
          <a:ext cx="889000" cy="222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146126</xdr:rowOff>
    </xdr:from>
    <xdr:to>
      <xdr:col>81</xdr:col>
      <xdr:colOff>101600</xdr:colOff>
      <xdr:row>96</xdr:row>
      <xdr:rowOff>76276</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5430500" y="16433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92803</xdr:rowOff>
    </xdr:from>
    <xdr:ext cx="534377"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5214111" y="16209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121557</xdr:rowOff>
    </xdr:from>
    <xdr:to>
      <xdr:col>76</xdr:col>
      <xdr:colOff>114300</xdr:colOff>
      <xdr:row>98</xdr:row>
      <xdr:rowOff>141720</xdr:rowOff>
    </xdr:to>
    <xdr:cxnSp macro="">
      <xdr:nvCxnSpPr>
        <xdr:cNvPr id="693" name="直線コネクタ 692">
          <a:extLst>
            <a:ext uri="{FF2B5EF4-FFF2-40B4-BE49-F238E27FC236}">
              <a16:creationId xmlns:a16="http://schemas.microsoft.com/office/drawing/2014/main" id="{00000000-0008-0000-0600-0000B5020000}"/>
            </a:ext>
          </a:extLst>
        </xdr:cNvPr>
        <xdr:cNvCxnSpPr/>
      </xdr:nvCxnSpPr>
      <xdr:spPr>
        <a:xfrm flipV="1">
          <a:off x="13703300" y="16923657"/>
          <a:ext cx="889000" cy="20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11770</xdr:rowOff>
    </xdr:from>
    <xdr:to>
      <xdr:col>76</xdr:col>
      <xdr:colOff>165100</xdr:colOff>
      <xdr:row>97</xdr:row>
      <xdr:rowOff>113370</xdr:rowOff>
    </xdr:to>
    <xdr:sp macro="" textlink="">
      <xdr:nvSpPr>
        <xdr:cNvPr id="694" name="フローチャート: 判断 693">
          <a:extLst>
            <a:ext uri="{FF2B5EF4-FFF2-40B4-BE49-F238E27FC236}">
              <a16:creationId xmlns:a16="http://schemas.microsoft.com/office/drawing/2014/main" id="{00000000-0008-0000-0600-0000B6020000}"/>
            </a:ext>
          </a:extLst>
        </xdr:cNvPr>
        <xdr:cNvSpPr/>
      </xdr:nvSpPr>
      <xdr:spPr>
        <a:xfrm>
          <a:off x="14541500" y="16642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129897</xdr:rowOff>
    </xdr:from>
    <xdr:ext cx="534377"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4325111" y="16417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90818</xdr:rowOff>
    </xdr:from>
    <xdr:to>
      <xdr:col>71</xdr:col>
      <xdr:colOff>177800</xdr:colOff>
      <xdr:row>98</xdr:row>
      <xdr:rowOff>141720</xdr:rowOff>
    </xdr:to>
    <xdr:cxnSp macro="">
      <xdr:nvCxnSpPr>
        <xdr:cNvPr id="696" name="直線コネクタ 695">
          <a:extLst>
            <a:ext uri="{FF2B5EF4-FFF2-40B4-BE49-F238E27FC236}">
              <a16:creationId xmlns:a16="http://schemas.microsoft.com/office/drawing/2014/main" id="{00000000-0008-0000-0600-0000B8020000}"/>
            </a:ext>
          </a:extLst>
        </xdr:cNvPr>
        <xdr:cNvCxnSpPr/>
      </xdr:nvCxnSpPr>
      <xdr:spPr>
        <a:xfrm>
          <a:off x="12814300" y="16892918"/>
          <a:ext cx="889000" cy="50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75261</xdr:rowOff>
    </xdr:from>
    <xdr:to>
      <xdr:col>72</xdr:col>
      <xdr:colOff>38100</xdr:colOff>
      <xdr:row>98</xdr:row>
      <xdr:rowOff>5411</xdr:rowOff>
    </xdr:to>
    <xdr:sp macro="" textlink="">
      <xdr:nvSpPr>
        <xdr:cNvPr id="697" name="フローチャート: 判断 696">
          <a:extLst>
            <a:ext uri="{FF2B5EF4-FFF2-40B4-BE49-F238E27FC236}">
              <a16:creationId xmlns:a16="http://schemas.microsoft.com/office/drawing/2014/main" id="{00000000-0008-0000-0600-0000B9020000}"/>
            </a:ext>
          </a:extLst>
        </xdr:cNvPr>
        <xdr:cNvSpPr/>
      </xdr:nvSpPr>
      <xdr:spPr>
        <a:xfrm>
          <a:off x="13652500" y="16705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21938</xdr:rowOff>
    </xdr:from>
    <xdr:ext cx="534377"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3436111" y="16481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3442</xdr:rowOff>
    </xdr:from>
    <xdr:to>
      <xdr:col>67</xdr:col>
      <xdr:colOff>101600</xdr:colOff>
      <xdr:row>97</xdr:row>
      <xdr:rowOff>105042</xdr:rowOff>
    </xdr:to>
    <xdr:sp macro="" textlink="">
      <xdr:nvSpPr>
        <xdr:cNvPr id="699" name="フローチャート: 判断 698">
          <a:extLst>
            <a:ext uri="{FF2B5EF4-FFF2-40B4-BE49-F238E27FC236}">
              <a16:creationId xmlns:a16="http://schemas.microsoft.com/office/drawing/2014/main" id="{00000000-0008-0000-0600-0000BB020000}"/>
            </a:ext>
          </a:extLst>
        </xdr:cNvPr>
        <xdr:cNvSpPr/>
      </xdr:nvSpPr>
      <xdr:spPr>
        <a:xfrm>
          <a:off x="12763500" y="16634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121569</xdr:rowOff>
    </xdr:from>
    <xdr:ext cx="534377"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2547111" y="16409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126741</xdr:rowOff>
    </xdr:from>
    <xdr:to>
      <xdr:col>85</xdr:col>
      <xdr:colOff>177800</xdr:colOff>
      <xdr:row>98</xdr:row>
      <xdr:rowOff>56891</xdr:rowOff>
    </xdr:to>
    <xdr:sp macro="" textlink="">
      <xdr:nvSpPr>
        <xdr:cNvPr id="706" name="楕円 705">
          <a:extLst>
            <a:ext uri="{FF2B5EF4-FFF2-40B4-BE49-F238E27FC236}">
              <a16:creationId xmlns:a16="http://schemas.microsoft.com/office/drawing/2014/main" id="{00000000-0008-0000-0600-0000C2020000}"/>
            </a:ext>
          </a:extLst>
        </xdr:cNvPr>
        <xdr:cNvSpPr/>
      </xdr:nvSpPr>
      <xdr:spPr>
        <a:xfrm>
          <a:off x="16268700" y="16757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105168</xdr:rowOff>
    </xdr:from>
    <xdr:ext cx="534377" cy="259045"/>
    <xdr:sp macro="" textlink="">
      <xdr:nvSpPr>
        <xdr:cNvPr id="707" name="積立金該当値テキスト">
          <a:extLst>
            <a:ext uri="{FF2B5EF4-FFF2-40B4-BE49-F238E27FC236}">
              <a16:creationId xmlns:a16="http://schemas.microsoft.com/office/drawing/2014/main" id="{00000000-0008-0000-0600-0000C3020000}"/>
            </a:ext>
          </a:extLst>
        </xdr:cNvPr>
        <xdr:cNvSpPr txBox="1"/>
      </xdr:nvSpPr>
      <xdr:spPr>
        <a:xfrm>
          <a:off x="16370300" y="16735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19284</xdr:rowOff>
    </xdr:from>
    <xdr:to>
      <xdr:col>81</xdr:col>
      <xdr:colOff>101600</xdr:colOff>
      <xdr:row>97</xdr:row>
      <xdr:rowOff>120884</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5430500" y="16649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112011</xdr:rowOff>
    </xdr:from>
    <xdr:ext cx="534377"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5214111" y="16742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70757</xdr:rowOff>
    </xdr:from>
    <xdr:to>
      <xdr:col>76</xdr:col>
      <xdr:colOff>165100</xdr:colOff>
      <xdr:row>99</xdr:row>
      <xdr:rowOff>907</xdr:rowOff>
    </xdr:to>
    <xdr:sp macro="" textlink="">
      <xdr:nvSpPr>
        <xdr:cNvPr id="710" name="楕円 709">
          <a:extLst>
            <a:ext uri="{FF2B5EF4-FFF2-40B4-BE49-F238E27FC236}">
              <a16:creationId xmlns:a16="http://schemas.microsoft.com/office/drawing/2014/main" id="{00000000-0008-0000-0600-0000C6020000}"/>
            </a:ext>
          </a:extLst>
        </xdr:cNvPr>
        <xdr:cNvSpPr/>
      </xdr:nvSpPr>
      <xdr:spPr>
        <a:xfrm>
          <a:off x="14541500" y="16872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163484</xdr:rowOff>
    </xdr:from>
    <xdr:ext cx="534377"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4325111" y="16965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90920</xdr:rowOff>
    </xdr:from>
    <xdr:to>
      <xdr:col>72</xdr:col>
      <xdr:colOff>38100</xdr:colOff>
      <xdr:row>99</xdr:row>
      <xdr:rowOff>21070</xdr:rowOff>
    </xdr:to>
    <xdr:sp macro="" textlink="">
      <xdr:nvSpPr>
        <xdr:cNvPr id="712" name="楕円 711">
          <a:extLst>
            <a:ext uri="{FF2B5EF4-FFF2-40B4-BE49-F238E27FC236}">
              <a16:creationId xmlns:a16="http://schemas.microsoft.com/office/drawing/2014/main" id="{00000000-0008-0000-0600-0000C8020000}"/>
            </a:ext>
          </a:extLst>
        </xdr:cNvPr>
        <xdr:cNvSpPr/>
      </xdr:nvSpPr>
      <xdr:spPr>
        <a:xfrm>
          <a:off x="13652500" y="16893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12197</xdr:rowOff>
    </xdr:from>
    <xdr:ext cx="469744"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3468428" y="1698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40018</xdr:rowOff>
    </xdr:from>
    <xdr:to>
      <xdr:col>67</xdr:col>
      <xdr:colOff>101600</xdr:colOff>
      <xdr:row>98</xdr:row>
      <xdr:rowOff>141618</xdr:rowOff>
    </xdr:to>
    <xdr:sp macro="" textlink="">
      <xdr:nvSpPr>
        <xdr:cNvPr id="714" name="楕円 713">
          <a:extLst>
            <a:ext uri="{FF2B5EF4-FFF2-40B4-BE49-F238E27FC236}">
              <a16:creationId xmlns:a16="http://schemas.microsoft.com/office/drawing/2014/main" id="{00000000-0008-0000-0600-0000CA020000}"/>
            </a:ext>
          </a:extLst>
        </xdr:cNvPr>
        <xdr:cNvSpPr/>
      </xdr:nvSpPr>
      <xdr:spPr>
        <a:xfrm>
          <a:off x="12763500" y="16842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132745</xdr:rowOff>
    </xdr:from>
    <xdr:ext cx="534377"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2547111" y="16934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3" name="正方形/長方形 722">
          <a:extLst>
            <a:ext uri="{FF2B5EF4-FFF2-40B4-BE49-F238E27FC236}">
              <a16:creationId xmlns:a16="http://schemas.microsoft.com/office/drawing/2014/main" id="{00000000-0008-0000-0600-0000D3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8" name="投資及び出資金グラフ枠">
          <a:extLst>
            <a:ext uri="{FF2B5EF4-FFF2-40B4-BE49-F238E27FC236}">
              <a16:creationId xmlns:a16="http://schemas.microsoft.com/office/drawing/2014/main" id="{00000000-0008-0000-0600-0000E2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162865</xdr:rowOff>
    </xdr:from>
    <xdr:to>
      <xdr:col>116</xdr:col>
      <xdr:colOff>62864</xdr:colOff>
      <xdr:row>39</xdr:row>
      <xdr:rowOff>44450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flipV="1">
          <a:off x="22159595" y="5306365"/>
          <a:ext cx="1269" cy="14246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0" name="投資及び出資金最小値テキスト">
          <a:extLst>
            <a:ext uri="{FF2B5EF4-FFF2-40B4-BE49-F238E27FC236}">
              <a16:creationId xmlns:a16="http://schemas.microsoft.com/office/drawing/2014/main" id="{00000000-0008-0000-0600-0000E4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109542</xdr:rowOff>
    </xdr:from>
    <xdr:ext cx="534377" cy="259045"/>
    <xdr:sp macro="" textlink="">
      <xdr:nvSpPr>
        <xdr:cNvPr id="742" name="投資及び出資金最大値テキスト">
          <a:extLst>
            <a:ext uri="{FF2B5EF4-FFF2-40B4-BE49-F238E27FC236}">
              <a16:creationId xmlns:a16="http://schemas.microsoft.com/office/drawing/2014/main" id="{00000000-0008-0000-0600-0000E6020000}"/>
            </a:ext>
          </a:extLst>
        </xdr:cNvPr>
        <xdr:cNvSpPr txBox="1"/>
      </xdr:nvSpPr>
      <xdr:spPr>
        <a:xfrm>
          <a:off x="22212300" y="5081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162865</xdr:rowOff>
    </xdr:from>
    <xdr:to>
      <xdr:col>116</xdr:col>
      <xdr:colOff>152400</xdr:colOff>
      <xdr:row>30</xdr:row>
      <xdr:rowOff>162865</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22072600" y="53063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30</xdr:row>
      <xdr:rowOff>68681</xdr:rowOff>
    </xdr:from>
    <xdr:to>
      <xdr:col>116</xdr:col>
      <xdr:colOff>63500</xdr:colOff>
      <xdr:row>30</xdr:row>
      <xdr:rowOff>162865</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a:off x="21323300" y="5212181"/>
          <a:ext cx="838200" cy="94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94607</xdr:rowOff>
    </xdr:from>
    <xdr:ext cx="469744" cy="259045"/>
    <xdr:sp macro="" textlink="">
      <xdr:nvSpPr>
        <xdr:cNvPr id="745" name="投資及び出資金平均値テキスト">
          <a:extLst>
            <a:ext uri="{FF2B5EF4-FFF2-40B4-BE49-F238E27FC236}">
              <a16:creationId xmlns:a16="http://schemas.microsoft.com/office/drawing/2014/main" id="{00000000-0008-0000-0600-0000E9020000}"/>
            </a:ext>
          </a:extLst>
        </xdr:cNvPr>
        <xdr:cNvSpPr txBox="1"/>
      </xdr:nvSpPr>
      <xdr:spPr>
        <a:xfrm>
          <a:off x="22212300" y="62668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116180</xdr:rowOff>
    </xdr:from>
    <xdr:to>
      <xdr:col>116</xdr:col>
      <xdr:colOff>114300</xdr:colOff>
      <xdr:row>37</xdr:row>
      <xdr:rowOff>46330</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22110700" y="6288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30</xdr:row>
      <xdr:rowOff>68681</xdr:rowOff>
    </xdr:from>
    <xdr:to>
      <xdr:col>111</xdr:col>
      <xdr:colOff>177800</xdr:colOff>
      <xdr:row>32</xdr:row>
      <xdr:rowOff>18237</xdr:rowOff>
    </xdr:to>
    <xdr:cxnSp macro="">
      <xdr:nvCxnSpPr>
        <xdr:cNvPr id="747" name="直線コネクタ 746">
          <a:extLst>
            <a:ext uri="{FF2B5EF4-FFF2-40B4-BE49-F238E27FC236}">
              <a16:creationId xmlns:a16="http://schemas.microsoft.com/office/drawing/2014/main" id="{00000000-0008-0000-0600-0000EB020000}"/>
            </a:ext>
          </a:extLst>
        </xdr:cNvPr>
        <xdr:cNvCxnSpPr/>
      </xdr:nvCxnSpPr>
      <xdr:spPr>
        <a:xfrm flipV="1">
          <a:off x="20434300" y="5212181"/>
          <a:ext cx="889000" cy="292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129896</xdr:rowOff>
    </xdr:from>
    <xdr:to>
      <xdr:col>112</xdr:col>
      <xdr:colOff>38100</xdr:colOff>
      <xdr:row>37</xdr:row>
      <xdr:rowOff>60046</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21272500" y="6302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51173</xdr:rowOff>
    </xdr:from>
    <xdr:ext cx="469744"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1088428" y="63948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32</xdr:row>
      <xdr:rowOff>18237</xdr:rowOff>
    </xdr:from>
    <xdr:to>
      <xdr:col>107</xdr:col>
      <xdr:colOff>50800</xdr:colOff>
      <xdr:row>32</xdr:row>
      <xdr:rowOff>74168</xdr:rowOff>
    </xdr:to>
    <xdr:cxnSp macro="">
      <xdr:nvCxnSpPr>
        <xdr:cNvPr id="750" name="直線コネクタ 749">
          <a:extLst>
            <a:ext uri="{FF2B5EF4-FFF2-40B4-BE49-F238E27FC236}">
              <a16:creationId xmlns:a16="http://schemas.microsoft.com/office/drawing/2014/main" id="{00000000-0008-0000-0600-0000EE020000}"/>
            </a:ext>
          </a:extLst>
        </xdr:cNvPr>
        <xdr:cNvCxnSpPr/>
      </xdr:nvCxnSpPr>
      <xdr:spPr>
        <a:xfrm flipV="1">
          <a:off x="19545300" y="5504637"/>
          <a:ext cx="889000" cy="55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168377</xdr:rowOff>
    </xdr:from>
    <xdr:to>
      <xdr:col>107</xdr:col>
      <xdr:colOff>101600</xdr:colOff>
      <xdr:row>37</xdr:row>
      <xdr:rowOff>98527</xdr:rowOff>
    </xdr:to>
    <xdr:sp macro="" textlink="">
      <xdr:nvSpPr>
        <xdr:cNvPr id="751" name="フローチャート: 判断 750">
          <a:extLst>
            <a:ext uri="{FF2B5EF4-FFF2-40B4-BE49-F238E27FC236}">
              <a16:creationId xmlns:a16="http://schemas.microsoft.com/office/drawing/2014/main" id="{00000000-0008-0000-0600-0000EF020000}"/>
            </a:ext>
          </a:extLst>
        </xdr:cNvPr>
        <xdr:cNvSpPr/>
      </xdr:nvSpPr>
      <xdr:spPr>
        <a:xfrm>
          <a:off x="20383500" y="6340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89654</xdr:rowOff>
    </xdr:from>
    <xdr:ext cx="469744"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0199428" y="6433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32</xdr:row>
      <xdr:rowOff>74168</xdr:rowOff>
    </xdr:from>
    <xdr:to>
      <xdr:col>102</xdr:col>
      <xdr:colOff>114300</xdr:colOff>
      <xdr:row>33</xdr:row>
      <xdr:rowOff>18771</xdr:rowOff>
    </xdr:to>
    <xdr:cxnSp macro="">
      <xdr:nvCxnSpPr>
        <xdr:cNvPr id="753" name="直線コネクタ 752">
          <a:extLst>
            <a:ext uri="{FF2B5EF4-FFF2-40B4-BE49-F238E27FC236}">
              <a16:creationId xmlns:a16="http://schemas.microsoft.com/office/drawing/2014/main" id="{00000000-0008-0000-0600-0000F1020000}"/>
            </a:ext>
          </a:extLst>
        </xdr:cNvPr>
        <xdr:cNvCxnSpPr/>
      </xdr:nvCxnSpPr>
      <xdr:spPr>
        <a:xfrm flipV="1">
          <a:off x="18656300" y="5560568"/>
          <a:ext cx="889000" cy="116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157404</xdr:rowOff>
    </xdr:from>
    <xdr:to>
      <xdr:col>102</xdr:col>
      <xdr:colOff>165100</xdr:colOff>
      <xdr:row>37</xdr:row>
      <xdr:rowOff>87554</xdr:rowOff>
    </xdr:to>
    <xdr:sp macro="" textlink="">
      <xdr:nvSpPr>
        <xdr:cNvPr id="754" name="フローチャート: 判断 753">
          <a:extLst>
            <a:ext uri="{FF2B5EF4-FFF2-40B4-BE49-F238E27FC236}">
              <a16:creationId xmlns:a16="http://schemas.microsoft.com/office/drawing/2014/main" id="{00000000-0008-0000-0600-0000F2020000}"/>
            </a:ext>
          </a:extLst>
        </xdr:cNvPr>
        <xdr:cNvSpPr/>
      </xdr:nvSpPr>
      <xdr:spPr>
        <a:xfrm>
          <a:off x="19494500" y="6329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78681</xdr:rowOff>
    </xdr:from>
    <xdr:ext cx="469744"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19310428" y="6422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71679</xdr:rowOff>
    </xdr:from>
    <xdr:to>
      <xdr:col>98</xdr:col>
      <xdr:colOff>38100</xdr:colOff>
      <xdr:row>38</xdr:row>
      <xdr:rowOff>1829</xdr:rowOff>
    </xdr:to>
    <xdr:sp macro="" textlink="">
      <xdr:nvSpPr>
        <xdr:cNvPr id="756" name="フローチャート: 判断 755">
          <a:extLst>
            <a:ext uri="{FF2B5EF4-FFF2-40B4-BE49-F238E27FC236}">
              <a16:creationId xmlns:a16="http://schemas.microsoft.com/office/drawing/2014/main" id="{00000000-0008-0000-0600-0000F4020000}"/>
            </a:ext>
          </a:extLst>
        </xdr:cNvPr>
        <xdr:cNvSpPr/>
      </xdr:nvSpPr>
      <xdr:spPr>
        <a:xfrm>
          <a:off x="18605500" y="6415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164406</xdr:rowOff>
    </xdr:from>
    <xdr:ext cx="469744"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8421428" y="65080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30</xdr:row>
      <xdr:rowOff>112065</xdr:rowOff>
    </xdr:from>
    <xdr:to>
      <xdr:col>116</xdr:col>
      <xdr:colOff>114300</xdr:colOff>
      <xdr:row>31</xdr:row>
      <xdr:rowOff>42215</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22110700" y="5255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30</xdr:row>
      <xdr:rowOff>65092</xdr:rowOff>
    </xdr:from>
    <xdr:ext cx="534377" cy="259045"/>
    <xdr:sp macro="" textlink="">
      <xdr:nvSpPr>
        <xdr:cNvPr id="764" name="投資及び出資金該当値テキスト">
          <a:extLst>
            <a:ext uri="{FF2B5EF4-FFF2-40B4-BE49-F238E27FC236}">
              <a16:creationId xmlns:a16="http://schemas.microsoft.com/office/drawing/2014/main" id="{00000000-0008-0000-0600-0000FC020000}"/>
            </a:ext>
          </a:extLst>
        </xdr:cNvPr>
        <xdr:cNvSpPr txBox="1"/>
      </xdr:nvSpPr>
      <xdr:spPr>
        <a:xfrm>
          <a:off x="22212300" y="5208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30</xdr:row>
      <xdr:rowOff>17881</xdr:rowOff>
    </xdr:from>
    <xdr:to>
      <xdr:col>112</xdr:col>
      <xdr:colOff>38100</xdr:colOff>
      <xdr:row>30</xdr:row>
      <xdr:rowOff>119481</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21272500" y="5161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28</xdr:row>
      <xdr:rowOff>136008</xdr:rowOff>
    </xdr:from>
    <xdr:ext cx="534377"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21056111" y="4936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31</xdr:row>
      <xdr:rowOff>138887</xdr:rowOff>
    </xdr:from>
    <xdr:to>
      <xdr:col>107</xdr:col>
      <xdr:colOff>101600</xdr:colOff>
      <xdr:row>32</xdr:row>
      <xdr:rowOff>69037</xdr:rowOff>
    </xdr:to>
    <xdr:sp macro="" textlink="">
      <xdr:nvSpPr>
        <xdr:cNvPr id="767" name="楕円 766">
          <a:extLst>
            <a:ext uri="{FF2B5EF4-FFF2-40B4-BE49-F238E27FC236}">
              <a16:creationId xmlns:a16="http://schemas.microsoft.com/office/drawing/2014/main" id="{00000000-0008-0000-0600-0000FF020000}"/>
            </a:ext>
          </a:extLst>
        </xdr:cNvPr>
        <xdr:cNvSpPr/>
      </xdr:nvSpPr>
      <xdr:spPr>
        <a:xfrm>
          <a:off x="20383500" y="5453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30</xdr:row>
      <xdr:rowOff>85564</xdr:rowOff>
    </xdr:from>
    <xdr:ext cx="534377"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20167111" y="5229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32</xdr:row>
      <xdr:rowOff>23368</xdr:rowOff>
    </xdr:from>
    <xdr:to>
      <xdr:col>102</xdr:col>
      <xdr:colOff>165100</xdr:colOff>
      <xdr:row>32</xdr:row>
      <xdr:rowOff>124968</xdr:rowOff>
    </xdr:to>
    <xdr:sp macro="" textlink="">
      <xdr:nvSpPr>
        <xdr:cNvPr id="769" name="楕円 768">
          <a:extLst>
            <a:ext uri="{FF2B5EF4-FFF2-40B4-BE49-F238E27FC236}">
              <a16:creationId xmlns:a16="http://schemas.microsoft.com/office/drawing/2014/main" id="{00000000-0008-0000-0600-000001030000}"/>
            </a:ext>
          </a:extLst>
        </xdr:cNvPr>
        <xdr:cNvSpPr/>
      </xdr:nvSpPr>
      <xdr:spPr>
        <a:xfrm>
          <a:off x="19494500" y="5509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30</xdr:row>
      <xdr:rowOff>141495</xdr:rowOff>
    </xdr:from>
    <xdr:ext cx="534377"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9278111" y="5284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32</xdr:row>
      <xdr:rowOff>139421</xdr:rowOff>
    </xdr:from>
    <xdr:to>
      <xdr:col>98</xdr:col>
      <xdr:colOff>38100</xdr:colOff>
      <xdr:row>33</xdr:row>
      <xdr:rowOff>69571</xdr:rowOff>
    </xdr:to>
    <xdr:sp macro="" textlink="">
      <xdr:nvSpPr>
        <xdr:cNvPr id="771" name="楕円 770">
          <a:extLst>
            <a:ext uri="{FF2B5EF4-FFF2-40B4-BE49-F238E27FC236}">
              <a16:creationId xmlns:a16="http://schemas.microsoft.com/office/drawing/2014/main" id="{00000000-0008-0000-0600-000003030000}"/>
            </a:ext>
          </a:extLst>
        </xdr:cNvPr>
        <xdr:cNvSpPr/>
      </xdr:nvSpPr>
      <xdr:spPr>
        <a:xfrm>
          <a:off x="18605500" y="5625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31</xdr:row>
      <xdr:rowOff>86098</xdr:rowOff>
    </xdr:from>
    <xdr:ext cx="534377"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8389111" y="5401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9" name="正方形/長方形 778">
          <a:extLst>
            <a:ext uri="{FF2B5EF4-FFF2-40B4-BE49-F238E27FC236}">
              <a16:creationId xmlns:a16="http://schemas.microsoft.com/office/drawing/2014/main" id="{00000000-0008-0000-0600-00000B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0" name="正方形/長方形 779">
          <a:extLst>
            <a:ext uri="{FF2B5EF4-FFF2-40B4-BE49-F238E27FC236}">
              <a16:creationId xmlns:a16="http://schemas.microsoft.com/office/drawing/2014/main" id="{00000000-0008-0000-0600-00000C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35577</xdr:rowOff>
    </xdr:from>
    <xdr:ext cx="467179"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5" name="貸付金グラフ枠">
          <a:extLst>
            <a:ext uri="{FF2B5EF4-FFF2-40B4-BE49-F238E27FC236}">
              <a16:creationId xmlns:a16="http://schemas.microsoft.com/office/drawing/2014/main" id="{00000000-0008-0000-0600-00001B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41173</xdr:rowOff>
    </xdr:from>
    <xdr:to>
      <xdr:col>116</xdr:col>
      <xdr:colOff>62864</xdr:colOff>
      <xdr:row>59</xdr:row>
      <xdr:rowOff>44450</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flipV="1">
          <a:off x="22159595" y="8785123"/>
          <a:ext cx="1269" cy="13748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7" name="貸付金最小値テキスト">
          <a:extLst>
            <a:ext uri="{FF2B5EF4-FFF2-40B4-BE49-F238E27FC236}">
              <a16:creationId xmlns:a16="http://schemas.microsoft.com/office/drawing/2014/main" id="{00000000-0008-0000-0600-00001D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159300</xdr:rowOff>
    </xdr:from>
    <xdr:ext cx="534377" cy="259045"/>
    <xdr:sp macro="" textlink="">
      <xdr:nvSpPr>
        <xdr:cNvPr id="799" name="貸付金最大値テキスト">
          <a:extLst>
            <a:ext uri="{FF2B5EF4-FFF2-40B4-BE49-F238E27FC236}">
              <a16:creationId xmlns:a16="http://schemas.microsoft.com/office/drawing/2014/main" id="{00000000-0008-0000-0600-00001F030000}"/>
            </a:ext>
          </a:extLst>
        </xdr:cNvPr>
        <xdr:cNvSpPr txBox="1"/>
      </xdr:nvSpPr>
      <xdr:spPr>
        <a:xfrm>
          <a:off x="22212300" y="8560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41173</xdr:rowOff>
    </xdr:from>
    <xdr:to>
      <xdr:col>116</xdr:col>
      <xdr:colOff>152400</xdr:colOff>
      <xdr:row>51</xdr:row>
      <xdr:rowOff>41173</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22072600" y="8785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57</xdr:row>
      <xdr:rowOff>160045</xdr:rowOff>
    </xdr:from>
    <xdr:to>
      <xdr:col>116</xdr:col>
      <xdr:colOff>63500</xdr:colOff>
      <xdr:row>57</xdr:row>
      <xdr:rowOff>160884</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a:off x="21323300" y="9932695"/>
          <a:ext cx="838200" cy="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54703</xdr:rowOff>
    </xdr:from>
    <xdr:ext cx="469744" cy="259045"/>
    <xdr:sp macro="" textlink="">
      <xdr:nvSpPr>
        <xdr:cNvPr id="802" name="貸付金平均値テキスト">
          <a:extLst>
            <a:ext uri="{FF2B5EF4-FFF2-40B4-BE49-F238E27FC236}">
              <a16:creationId xmlns:a16="http://schemas.microsoft.com/office/drawing/2014/main" id="{00000000-0008-0000-0600-000022030000}"/>
            </a:ext>
          </a:extLst>
        </xdr:cNvPr>
        <xdr:cNvSpPr txBox="1"/>
      </xdr:nvSpPr>
      <xdr:spPr>
        <a:xfrm>
          <a:off x="22212300" y="96559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31826</xdr:rowOff>
    </xdr:from>
    <xdr:to>
      <xdr:col>116</xdr:col>
      <xdr:colOff>114300</xdr:colOff>
      <xdr:row>57</xdr:row>
      <xdr:rowOff>133426</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22110700" y="9804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160045</xdr:rowOff>
    </xdr:from>
    <xdr:to>
      <xdr:col>111</xdr:col>
      <xdr:colOff>177800</xdr:colOff>
      <xdr:row>57</xdr:row>
      <xdr:rowOff>164694</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flipV="1">
          <a:off x="20434300" y="9932695"/>
          <a:ext cx="889000" cy="4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31217</xdr:rowOff>
    </xdr:from>
    <xdr:to>
      <xdr:col>112</xdr:col>
      <xdr:colOff>38100</xdr:colOff>
      <xdr:row>57</xdr:row>
      <xdr:rowOff>132817</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21272500" y="9803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55</xdr:row>
      <xdr:rowOff>149344</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1088428" y="95790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57</xdr:row>
      <xdr:rowOff>144958</xdr:rowOff>
    </xdr:from>
    <xdr:to>
      <xdr:col>107</xdr:col>
      <xdr:colOff>50800</xdr:colOff>
      <xdr:row>57</xdr:row>
      <xdr:rowOff>164694</xdr:rowOff>
    </xdr:to>
    <xdr:cxnSp macro="">
      <xdr:nvCxnSpPr>
        <xdr:cNvPr id="807" name="直線コネクタ 806">
          <a:extLst>
            <a:ext uri="{FF2B5EF4-FFF2-40B4-BE49-F238E27FC236}">
              <a16:creationId xmlns:a16="http://schemas.microsoft.com/office/drawing/2014/main" id="{00000000-0008-0000-0600-000027030000}"/>
            </a:ext>
          </a:extLst>
        </xdr:cNvPr>
        <xdr:cNvCxnSpPr/>
      </xdr:nvCxnSpPr>
      <xdr:spPr>
        <a:xfrm>
          <a:off x="19545300" y="9917608"/>
          <a:ext cx="889000" cy="19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54839</xdr:rowOff>
    </xdr:from>
    <xdr:to>
      <xdr:col>107</xdr:col>
      <xdr:colOff>101600</xdr:colOff>
      <xdr:row>57</xdr:row>
      <xdr:rowOff>156439</xdr:rowOff>
    </xdr:to>
    <xdr:sp macro="" textlink="">
      <xdr:nvSpPr>
        <xdr:cNvPr id="808" name="フローチャート: 判断 807">
          <a:extLst>
            <a:ext uri="{FF2B5EF4-FFF2-40B4-BE49-F238E27FC236}">
              <a16:creationId xmlns:a16="http://schemas.microsoft.com/office/drawing/2014/main" id="{00000000-0008-0000-0600-000028030000}"/>
            </a:ext>
          </a:extLst>
        </xdr:cNvPr>
        <xdr:cNvSpPr/>
      </xdr:nvSpPr>
      <xdr:spPr>
        <a:xfrm>
          <a:off x="20383500" y="9827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1516</xdr:rowOff>
    </xdr:from>
    <xdr:ext cx="469744"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0199428" y="9602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57</xdr:row>
      <xdr:rowOff>144958</xdr:rowOff>
    </xdr:from>
    <xdr:to>
      <xdr:col>102</xdr:col>
      <xdr:colOff>114300</xdr:colOff>
      <xdr:row>58</xdr:row>
      <xdr:rowOff>23647</xdr:rowOff>
    </xdr:to>
    <xdr:cxnSp macro="">
      <xdr:nvCxnSpPr>
        <xdr:cNvPr id="810" name="直線コネクタ 809">
          <a:extLst>
            <a:ext uri="{FF2B5EF4-FFF2-40B4-BE49-F238E27FC236}">
              <a16:creationId xmlns:a16="http://schemas.microsoft.com/office/drawing/2014/main" id="{00000000-0008-0000-0600-00002A030000}"/>
            </a:ext>
          </a:extLst>
        </xdr:cNvPr>
        <xdr:cNvCxnSpPr/>
      </xdr:nvCxnSpPr>
      <xdr:spPr>
        <a:xfrm flipV="1">
          <a:off x="18656300" y="9917608"/>
          <a:ext cx="889000" cy="50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93091</xdr:rowOff>
    </xdr:from>
    <xdr:to>
      <xdr:col>102</xdr:col>
      <xdr:colOff>165100</xdr:colOff>
      <xdr:row>58</xdr:row>
      <xdr:rowOff>23241</xdr:rowOff>
    </xdr:to>
    <xdr:sp macro="" textlink="">
      <xdr:nvSpPr>
        <xdr:cNvPr id="811" name="フローチャート: 判断 810">
          <a:extLst>
            <a:ext uri="{FF2B5EF4-FFF2-40B4-BE49-F238E27FC236}">
              <a16:creationId xmlns:a16="http://schemas.microsoft.com/office/drawing/2014/main" id="{00000000-0008-0000-0600-00002B030000}"/>
            </a:ext>
          </a:extLst>
        </xdr:cNvPr>
        <xdr:cNvSpPr/>
      </xdr:nvSpPr>
      <xdr:spPr>
        <a:xfrm>
          <a:off x="19494500" y="9865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39768</xdr:rowOff>
    </xdr:from>
    <xdr:ext cx="469744"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9310428" y="96409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141554</xdr:rowOff>
    </xdr:from>
    <xdr:to>
      <xdr:col>98</xdr:col>
      <xdr:colOff>38100</xdr:colOff>
      <xdr:row>58</xdr:row>
      <xdr:rowOff>71704</xdr:rowOff>
    </xdr:to>
    <xdr:sp macro="" textlink="">
      <xdr:nvSpPr>
        <xdr:cNvPr id="813" name="フローチャート: 判断 812">
          <a:extLst>
            <a:ext uri="{FF2B5EF4-FFF2-40B4-BE49-F238E27FC236}">
              <a16:creationId xmlns:a16="http://schemas.microsoft.com/office/drawing/2014/main" id="{00000000-0008-0000-0600-00002D030000}"/>
            </a:ext>
          </a:extLst>
        </xdr:cNvPr>
        <xdr:cNvSpPr/>
      </xdr:nvSpPr>
      <xdr:spPr>
        <a:xfrm>
          <a:off x="18605500" y="9914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88231</xdr:rowOff>
    </xdr:from>
    <xdr:ext cx="469744"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8421428" y="9689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110084</xdr:rowOff>
    </xdr:from>
    <xdr:to>
      <xdr:col>116</xdr:col>
      <xdr:colOff>114300</xdr:colOff>
      <xdr:row>58</xdr:row>
      <xdr:rowOff>40234</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22110700" y="9882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88511</xdr:rowOff>
    </xdr:from>
    <xdr:ext cx="469744" cy="259045"/>
    <xdr:sp macro="" textlink="">
      <xdr:nvSpPr>
        <xdr:cNvPr id="821" name="貸付金該当値テキスト">
          <a:extLst>
            <a:ext uri="{FF2B5EF4-FFF2-40B4-BE49-F238E27FC236}">
              <a16:creationId xmlns:a16="http://schemas.microsoft.com/office/drawing/2014/main" id="{00000000-0008-0000-0600-000035030000}"/>
            </a:ext>
          </a:extLst>
        </xdr:cNvPr>
        <xdr:cNvSpPr txBox="1"/>
      </xdr:nvSpPr>
      <xdr:spPr>
        <a:xfrm>
          <a:off x="22212300" y="98611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109245</xdr:rowOff>
    </xdr:from>
    <xdr:to>
      <xdr:col>112</xdr:col>
      <xdr:colOff>38100</xdr:colOff>
      <xdr:row>58</xdr:row>
      <xdr:rowOff>39395</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21272500" y="9881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30522</xdr:rowOff>
    </xdr:from>
    <xdr:ext cx="469744"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21088428" y="9974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113894</xdr:rowOff>
    </xdr:from>
    <xdr:to>
      <xdr:col>107</xdr:col>
      <xdr:colOff>101600</xdr:colOff>
      <xdr:row>58</xdr:row>
      <xdr:rowOff>44044</xdr:rowOff>
    </xdr:to>
    <xdr:sp macro="" textlink="">
      <xdr:nvSpPr>
        <xdr:cNvPr id="824" name="楕円 823">
          <a:extLst>
            <a:ext uri="{FF2B5EF4-FFF2-40B4-BE49-F238E27FC236}">
              <a16:creationId xmlns:a16="http://schemas.microsoft.com/office/drawing/2014/main" id="{00000000-0008-0000-0600-000038030000}"/>
            </a:ext>
          </a:extLst>
        </xdr:cNvPr>
        <xdr:cNvSpPr/>
      </xdr:nvSpPr>
      <xdr:spPr>
        <a:xfrm>
          <a:off x="20383500" y="9886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35171</xdr:rowOff>
    </xdr:from>
    <xdr:ext cx="469744"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20199428" y="9979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94158</xdr:rowOff>
    </xdr:from>
    <xdr:to>
      <xdr:col>102</xdr:col>
      <xdr:colOff>165100</xdr:colOff>
      <xdr:row>58</xdr:row>
      <xdr:rowOff>24308</xdr:rowOff>
    </xdr:to>
    <xdr:sp macro="" textlink="">
      <xdr:nvSpPr>
        <xdr:cNvPr id="826" name="楕円 825">
          <a:extLst>
            <a:ext uri="{FF2B5EF4-FFF2-40B4-BE49-F238E27FC236}">
              <a16:creationId xmlns:a16="http://schemas.microsoft.com/office/drawing/2014/main" id="{00000000-0008-0000-0600-00003A030000}"/>
            </a:ext>
          </a:extLst>
        </xdr:cNvPr>
        <xdr:cNvSpPr/>
      </xdr:nvSpPr>
      <xdr:spPr>
        <a:xfrm>
          <a:off x="19494500" y="9866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15435</xdr:rowOff>
    </xdr:from>
    <xdr:ext cx="469744"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9310428" y="9959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144297</xdr:rowOff>
    </xdr:from>
    <xdr:to>
      <xdr:col>98</xdr:col>
      <xdr:colOff>38100</xdr:colOff>
      <xdr:row>58</xdr:row>
      <xdr:rowOff>74447</xdr:rowOff>
    </xdr:to>
    <xdr:sp macro="" textlink="">
      <xdr:nvSpPr>
        <xdr:cNvPr id="828" name="楕円 827">
          <a:extLst>
            <a:ext uri="{FF2B5EF4-FFF2-40B4-BE49-F238E27FC236}">
              <a16:creationId xmlns:a16="http://schemas.microsoft.com/office/drawing/2014/main" id="{00000000-0008-0000-0600-00003C030000}"/>
            </a:ext>
          </a:extLst>
        </xdr:cNvPr>
        <xdr:cNvSpPr/>
      </xdr:nvSpPr>
      <xdr:spPr>
        <a:xfrm>
          <a:off x="18605500" y="9916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65574</xdr:rowOff>
    </xdr:from>
    <xdr:ext cx="469744"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8421428" y="100096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6" name="正方形/長方形 835">
          <a:extLst>
            <a:ext uri="{FF2B5EF4-FFF2-40B4-BE49-F238E27FC236}">
              <a16:creationId xmlns:a16="http://schemas.microsoft.com/office/drawing/2014/main" id="{00000000-0008-0000-0600-000044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7" name="正方形/長方形 836">
          <a:extLst>
            <a:ext uri="{FF2B5EF4-FFF2-40B4-BE49-F238E27FC236}">
              <a16:creationId xmlns:a16="http://schemas.microsoft.com/office/drawing/2014/main" id="{00000000-0008-0000-0600-000045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2" name="テキスト ボックス 851">
          <a:extLst>
            <a:ext uri="{FF2B5EF4-FFF2-40B4-BE49-F238E27FC236}">
              <a16:creationId xmlns:a16="http://schemas.microsoft.com/office/drawing/2014/main" id="{00000000-0008-0000-0600-000054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3" name="繰出金グラフ枠">
          <a:extLst>
            <a:ext uri="{FF2B5EF4-FFF2-40B4-BE49-F238E27FC236}">
              <a16:creationId xmlns:a16="http://schemas.microsoft.com/office/drawing/2014/main" id="{00000000-0008-0000-0600-000055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126822</xdr:rowOff>
    </xdr:from>
    <xdr:to>
      <xdr:col>116</xdr:col>
      <xdr:colOff>62864</xdr:colOff>
      <xdr:row>77</xdr:row>
      <xdr:rowOff>120993</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flipV="1">
          <a:off x="22159595" y="12128322"/>
          <a:ext cx="1269" cy="11943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77</xdr:row>
      <xdr:rowOff>124820</xdr:rowOff>
    </xdr:from>
    <xdr:ext cx="534377" cy="259045"/>
    <xdr:sp macro="" textlink="">
      <xdr:nvSpPr>
        <xdr:cNvPr id="855" name="繰出金最小値テキスト">
          <a:extLst>
            <a:ext uri="{FF2B5EF4-FFF2-40B4-BE49-F238E27FC236}">
              <a16:creationId xmlns:a16="http://schemas.microsoft.com/office/drawing/2014/main" id="{00000000-0008-0000-0600-000057030000}"/>
            </a:ext>
          </a:extLst>
        </xdr:cNvPr>
        <xdr:cNvSpPr txBox="1"/>
      </xdr:nvSpPr>
      <xdr:spPr>
        <a:xfrm>
          <a:off x="22212300" y="13326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33,982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120993</xdr:rowOff>
    </xdr:from>
    <xdr:to>
      <xdr:col>116</xdr:col>
      <xdr:colOff>152400</xdr:colOff>
      <xdr:row>77</xdr:row>
      <xdr:rowOff>120993</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a:off x="22072600" y="13322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73499</xdr:rowOff>
    </xdr:from>
    <xdr:ext cx="534377" cy="259045"/>
    <xdr:sp macro="" textlink="">
      <xdr:nvSpPr>
        <xdr:cNvPr id="857" name="繰出金最大値テキスト">
          <a:extLst>
            <a:ext uri="{FF2B5EF4-FFF2-40B4-BE49-F238E27FC236}">
              <a16:creationId xmlns:a16="http://schemas.microsoft.com/office/drawing/2014/main" id="{00000000-0008-0000-0600-000059030000}"/>
            </a:ext>
          </a:extLst>
        </xdr:cNvPr>
        <xdr:cNvSpPr txBox="1"/>
      </xdr:nvSpPr>
      <xdr:spPr>
        <a:xfrm>
          <a:off x="22212300" y="11903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96,676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126822</xdr:rowOff>
    </xdr:from>
    <xdr:to>
      <xdr:col>116</xdr:col>
      <xdr:colOff>152400</xdr:colOff>
      <xdr:row>70</xdr:row>
      <xdr:rowOff>126822</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a:off x="22072600" y="121283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72</xdr:row>
      <xdr:rowOff>78587</xdr:rowOff>
    </xdr:from>
    <xdr:to>
      <xdr:col>116</xdr:col>
      <xdr:colOff>63500</xdr:colOff>
      <xdr:row>72</xdr:row>
      <xdr:rowOff>82550</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flipV="1">
          <a:off x="21323300" y="12422987"/>
          <a:ext cx="838200" cy="3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73</xdr:row>
      <xdr:rowOff>30446</xdr:rowOff>
    </xdr:from>
    <xdr:ext cx="534377" cy="259045"/>
    <xdr:sp macro="" textlink="">
      <xdr:nvSpPr>
        <xdr:cNvPr id="860" name="繰出金平均値テキスト">
          <a:extLst>
            <a:ext uri="{FF2B5EF4-FFF2-40B4-BE49-F238E27FC236}">
              <a16:creationId xmlns:a16="http://schemas.microsoft.com/office/drawing/2014/main" id="{00000000-0008-0000-0600-00005C030000}"/>
            </a:ext>
          </a:extLst>
        </xdr:cNvPr>
        <xdr:cNvSpPr txBox="1"/>
      </xdr:nvSpPr>
      <xdr:spPr>
        <a:xfrm>
          <a:off x="22212300" y="125462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52019</xdr:rowOff>
    </xdr:from>
    <xdr:to>
      <xdr:col>116</xdr:col>
      <xdr:colOff>114300</xdr:colOff>
      <xdr:row>73</xdr:row>
      <xdr:rowOff>153619</xdr:rowOff>
    </xdr:to>
    <xdr:sp macro="" textlink="">
      <xdr:nvSpPr>
        <xdr:cNvPr id="861" name="フローチャート: 判断 860">
          <a:extLst>
            <a:ext uri="{FF2B5EF4-FFF2-40B4-BE49-F238E27FC236}">
              <a16:creationId xmlns:a16="http://schemas.microsoft.com/office/drawing/2014/main" id="{00000000-0008-0000-0600-00005D030000}"/>
            </a:ext>
          </a:extLst>
        </xdr:cNvPr>
        <xdr:cNvSpPr/>
      </xdr:nvSpPr>
      <xdr:spPr>
        <a:xfrm>
          <a:off x="22110700" y="12567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72</xdr:row>
      <xdr:rowOff>82550</xdr:rowOff>
    </xdr:from>
    <xdr:to>
      <xdr:col>111</xdr:col>
      <xdr:colOff>177800</xdr:colOff>
      <xdr:row>73</xdr:row>
      <xdr:rowOff>60547</xdr:rowOff>
    </xdr:to>
    <xdr:cxnSp macro="">
      <xdr:nvCxnSpPr>
        <xdr:cNvPr id="862" name="直線コネクタ 861">
          <a:extLst>
            <a:ext uri="{FF2B5EF4-FFF2-40B4-BE49-F238E27FC236}">
              <a16:creationId xmlns:a16="http://schemas.microsoft.com/office/drawing/2014/main" id="{00000000-0008-0000-0600-00005E030000}"/>
            </a:ext>
          </a:extLst>
        </xdr:cNvPr>
        <xdr:cNvCxnSpPr/>
      </xdr:nvCxnSpPr>
      <xdr:spPr>
        <a:xfrm flipV="1">
          <a:off x="20434300" y="12426950"/>
          <a:ext cx="889000" cy="149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73</xdr:row>
      <xdr:rowOff>95548</xdr:rowOff>
    </xdr:from>
    <xdr:to>
      <xdr:col>112</xdr:col>
      <xdr:colOff>38100</xdr:colOff>
      <xdr:row>74</xdr:row>
      <xdr:rowOff>25698</xdr:rowOff>
    </xdr:to>
    <xdr:sp macro="" textlink="">
      <xdr:nvSpPr>
        <xdr:cNvPr id="863" name="フローチャート: 判断 862">
          <a:extLst>
            <a:ext uri="{FF2B5EF4-FFF2-40B4-BE49-F238E27FC236}">
              <a16:creationId xmlns:a16="http://schemas.microsoft.com/office/drawing/2014/main" id="{00000000-0008-0000-0600-00005F030000}"/>
            </a:ext>
          </a:extLst>
        </xdr:cNvPr>
        <xdr:cNvSpPr/>
      </xdr:nvSpPr>
      <xdr:spPr>
        <a:xfrm>
          <a:off x="21272500" y="12611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16825</xdr:rowOff>
    </xdr:from>
    <xdr:ext cx="534377"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1056111" y="12704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73</xdr:row>
      <xdr:rowOff>60547</xdr:rowOff>
    </xdr:from>
    <xdr:to>
      <xdr:col>107</xdr:col>
      <xdr:colOff>50800</xdr:colOff>
      <xdr:row>73</xdr:row>
      <xdr:rowOff>113087</xdr:rowOff>
    </xdr:to>
    <xdr:cxnSp macro="">
      <xdr:nvCxnSpPr>
        <xdr:cNvPr id="865" name="直線コネクタ 864">
          <a:extLst>
            <a:ext uri="{FF2B5EF4-FFF2-40B4-BE49-F238E27FC236}">
              <a16:creationId xmlns:a16="http://schemas.microsoft.com/office/drawing/2014/main" id="{00000000-0008-0000-0600-000061030000}"/>
            </a:ext>
          </a:extLst>
        </xdr:cNvPr>
        <xdr:cNvCxnSpPr/>
      </xdr:nvCxnSpPr>
      <xdr:spPr>
        <a:xfrm flipV="1">
          <a:off x="19545300" y="12576397"/>
          <a:ext cx="889000" cy="52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73</xdr:row>
      <xdr:rowOff>148717</xdr:rowOff>
    </xdr:from>
    <xdr:to>
      <xdr:col>107</xdr:col>
      <xdr:colOff>101600</xdr:colOff>
      <xdr:row>74</xdr:row>
      <xdr:rowOff>78867</xdr:rowOff>
    </xdr:to>
    <xdr:sp macro="" textlink="">
      <xdr:nvSpPr>
        <xdr:cNvPr id="866" name="フローチャート: 判断 865">
          <a:extLst>
            <a:ext uri="{FF2B5EF4-FFF2-40B4-BE49-F238E27FC236}">
              <a16:creationId xmlns:a16="http://schemas.microsoft.com/office/drawing/2014/main" id="{00000000-0008-0000-0600-000062030000}"/>
            </a:ext>
          </a:extLst>
        </xdr:cNvPr>
        <xdr:cNvSpPr/>
      </xdr:nvSpPr>
      <xdr:spPr>
        <a:xfrm>
          <a:off x="20383500" y="12664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69994</xdr:rowOff>
    </xdr:from>
    <xdr:ext cx="534377"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0167111" y="12757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73</xdr:row>
      <xdr:rowOff>113087</xdr:rowOff>
    </xdr:from>
    <xdr:to>
      <xdr:col>102</xdr:col>
      <xdr:colOff>114300</xdr:colOff>
      <xdr:row>73</xdr:row>
      <xdr:rowOff>168790</xdr:rowOff>
    </xdr:to>
    <xdr:cxnSp macro="">
      <xdr:nvCxnSpPr>
        <xdr:cNvPr id="868" name="直線コネクタ 867">
          <a:extLst>
            <a:ext uri="{FF2B5EF4-FFF2-40B4-BE49-F238E27FC236}">
              <a16:creationId xmlns:a16="http://schemas.microsoft.com/office/drawing/2014/main" id="{00000000-0008-0000-0600-000064030000}"/>
            </a:ext>
          </a:extLst>
        </xdr:cNvPr>
        <xdr:cNvCxnSpPr/>
      </xdr:nvCxnSpPr>
      <xdr:spPr>
        <a:xfrm flipV="1">
          <a:off x="18656300" y="12628937"/>
          <a:ext cx="889000" cy="55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73</xdr:row>
      <xdr:rowOff>84385</xdr:rowOff>
    </xdr:from>
    <xdr:to>
      <xdr:col>102</xdr:col>
      <xdr:colOff>165100</xdr:colOff>
      <xdr:row>74</xdr:row>
      <xdr:rowOff>14535</xdr:rowOff>
    </xdr:to>
    <xdr:sp macro="" textlink="">
      <xdr:nvSpPr>
        <xdr:cNvPr id="869" name="フローチャート: 判断 868">
          <a:extLst>
            <a:ext uri="{FF2B5EF4-FFF2-40B4-BE49-F238E27FC236}">
              <a16:creationId xmlns:a16="http://schemas.microsoft.com/office/drawing/2014/main" id="{00000000-0008-0000-0600-000065030000}"/>
            </a:ext>
          </a:extLst>
        </xdr:cNvPr>
        <xdr:cNvSpPr/>
      </xdr:nvSpPr>
      <xdr:spPr>
        <a:xfrm>
          <a:off x="19494500" y="12600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5662</xdr:rowOff>
    </xdr:from>
    <xdr:ext cx="534377"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9278111" y="12692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114408</xdr:rowOff>
    </xdr:from>
    <xdr:to>
      <xdr:col>98</xdr:col>
      <xdr:colOff>38100</xdr:colOff>
      <xdr:row>74</xdr:row>
      <xdr:rowOff>44558</xdr:rowOff>
    </xdr:to>
    <xdr:sp macro="" textlink="">
      <xdr:nvSpPr>
        <xdr:cNvPr id="871" name="フローチャート: 判断 870">
          <a:extLst>
            <a:ext uri="{FF2B5EF4-FFF2-40B4-BE49-F238E27FC236}">
              <a16:creationId xmlns:a16="http://schemas.microsoft.com/office/drawing/2014/main" id="{00000000-0008-0000-0600-000067030000}"/>
            </a:ext>
          </a:extLst>
        </xdr:cNvPr>
        <xdr:cNvSpPr/>
      </xdr:nvSpPr>
      <xdr:spPr>
        <a:xfrm>
          <a:off x="18605500" y="12630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72</xdr:row>
      <xdr:rowOff>61085</xdr:rowOff>
    </xdr:from>
    <xdr:ext cx="534377"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8389111" y="12405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72</xdr:row>
      <xdr:rowOff>27787</xdr:rowOff>
    </xdr:from>
    <xdr:to>
      <xdr:col>116</xdr:col>
      <xdr:colOff>114300</xdr:colOff>
      <xdr:row>72</xdr:row>
      <xdr:rowOff>129387</xdr:rowOff>
    </xdr:to>
    <xdr:sp macro="" textlink="">
      <xdr:nvSpPr>
        <xdr:cNvPr id="878" name="楕円 877">
          <a:extLst>
            <a:ext uri="{FF2B5EF4-FFF2-40B4-BE49-F238E27FC236}">
              <a16:creationId xmlns:a16="http://schemas.microsoft.com/office/drawing/2014/main" id="{00000000-0008-0000-0600-00006E030000}"/>
            </a:ext>
          </a:extLst>
        </xdr:cNvPr>
        <xdr:cNvSpPr/>
      </xdr:nvSpPr>
      <xdr:spPr>
        <a:xfrm>
          <a:off x="22110700" y="12372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71</xdr:row>
      <xdr:rowOff>50664</xdr:rowOff>
    </xdr:from>
    <xdr:ext cx="534377" cy="259045"/>
    <xdr:sp macro="" textlink="">
      <xdr:nvSpPr>
        <xdr:cNvPr id="879" name="繰出金該当値テキスト">
          <a:extLst>
            <a:ext uri="{FF2B5EF4-FFF2-40B4-BE49-F238E27FC236}">
              <a16:creationId xmlns:a16="http://schemas.microsoft.com/office/drawing/2014/main" id="{00000000-0008-0000-0600-00006F030000}"/>
            </a:ext>
          </a:extLst>
        </xdr:cNvPr>
        <xdr:cNvSpPr txBox="1"/>
      </xdr:nvSpPr>
      <xdr:spPr>
        <a:xfrm>
          <a:off x="22212300" y="12223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72</xdr:row>
      <xdr:rowOff>31750</xdr:rowOff>
    </xdr:from>
    <xdr:to>
      <xdr:col>112</xdr:col>
      <xdr:colOff>38100</xdr:colOff>
      <xdr:row>72</xdr:row>
      <xdr:rowOff>133350</xdr:rowOff>
    </xdr:to>
    <xdr:sp macro="" textlink="">
      <xdr:nvSpPr>
        <xdr:cNvPr id="880" name="楕円 879">
          <a:extLst>
            <a:ext uri="{FF2B5EF4-FFF2-40B4-BE49-F238E27FC236}">
              <a16:creationId xmlns:a16="http://schemas.microsoft.com/office/drawing/2014/main" id="{00000000-0008-0000-0600-000070030000}"/>
            </a:ext>
          </a:extLst>
        </xdr:cNvPr>
        <xdr:cNvSpPr/>
      </xdr:nvSpPr>
      <xdr:spPr>
        <a:xfrm>
          <a:off x="21272500" y="1237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70</xdr:row>
      <xdr:rowOff>149877</xdr:rowOff>
    </xdr:from>
    <xdr:ext cx="534377"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21056111" y="12151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73</xdr:row>
      <xdr:rowOff>9747</xdr:rowOff>
    </xdr:from>
    <xdr:to>
      <xdr:col>107</xdr:col>
      <xdr:colOff>101600</xdr:colOff>
      <xdr:row>73</xdr:row>
      <xdr:rowOff>111347</xdr:rowOff>
    </xdr:to>
    <xdr:sp macro="" textlink="">
      <xdr:nvSpPr>
        <xdr:cNvPr id="882" name="楕円 881">
          <a:extLst>
            <a:ext uri="{FF2B5EF4-FFF2-40B4-BE49-F238E27FC236}">
              <a16:creationId xmlns:a16="http://schemas.microsoft.com/office/drawing/2014/main" id="{00000000-0008-0000-0600-000072030000}"/>
            </a:ext>
          </a:extLst>
        </xdr:cNvPr>
        <xdr:cNvSpPr/>
      </xdr:nvSpPr>
      <xdr:spPr>
        <a:xfrm>
          <a:off x="20383500" y="12525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71</xdr:row>
      <xdr:rowOff>127874</xdr:rowOff>
    </xdr:from>
    <xdr:ext cx="534377"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20167111" y="12300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73</xdr:row>
      <xdr:rowOff>62287</xdr:rowOff>
    </xdr:from>
    <xdr:to>
      <xdr:col>102</xdr:col>
      <xdr:colOff>165100</xdr:colOff>
      <xdr:row>73</xdr:row>
      <xdr:rowOff>163887</xdr:rowOff>
    </xdr:to>
    <xdr:sp macro="" textlink="">
      <xdr:nvSpPr>
        <xdr:cNvPr id="884" name="楕円 883">
          <a:extLst>
            <a:ext uri="{FF2B5EF4-FFF2-40B4-BE49-F238E27FC236}">
              <a16:creationId xmlns:a16="http://schemas.microsoft.com/office/drawing/2014/main" id="{00000000-0008-0000-0600-000074030000}"/>
            </a:ext>
          </a:extLst>
        </xdr:cNvPr>
        <xdr:cNvSpPr/>
      </xdr:nvSpPr>
      <xdr:spPr>
        <a:xfrm>
          <a:off x="19494500" y="12578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72</xdr:row>
      <xdr:rowOff>8964</xdr:rowOff>
    </xdr:from>
    <xdr:ext cx="534377"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19278111" y="12353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117990</xdr:rowOff>
    </xdr:from>
    <xdr:to>
      <xdr:col>98</xdr:col>
      <xdr:colOff>38100</xdr:colOff>
      <xdr:row>74</xdr:row>
      <xdr:rowOff>48140</xdr:rowOff>
    </xdr:to>
    <xdr:sp macro="" textlink="">
      <xdr:nvSpPr>
        <xdr:cNvPr id="886" name="楕円 885">
          <a:extLst>
            <a:ext uri="{FF2B5EF4-FFF2-40B4-BE49-F238E27FC236}">
              <a16:creationId xmlns:a16="http://schemas.microsoft.com/office/drawing/2014/main" id="{00000000-0008-0000-0600-000076030000}"/>
            </a:ext>
          </a:extLst>
        </xdr:cNvPr>
        <xdr:cNvSpPr/>
      </xdr:nvSpPr>
      <xdr:spPr>
        <a:xfrm>
          <a:off x="18605500" y="12633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39267</xdr:rowOff>
    </xdr:from>
    <xdr:ext cx="534377" cy="259045"/>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18389111" y="12726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4" name="正方形/長方形 893">
          <a:extLst>
            <a:ext uri="{FF2B5EF4-FFF2-40B4-BE49-F238E27FC236}">
              <a16:creationId xmlns:a16="http://schemas.microsoft.com/office/drawing/2014/main" id="{00000000-0008-0000-0600-00007E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5" name="正方形/長方形 894">
          <a:extLst>
            <a:ext uri="{FF2B5EF4-FFF2-40B4-BE49-F238E27FC236}">
              <a16:creationId xmlns:a16="http://schemas.microsoft.com/office/drawing/2014/main" id="{00000000-0008-0000-0600-00007F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9" name="テキスト ボックス 898">
          <a:extLst>
            <a:ext uri="{FF2B5EF4-FFF2-40B4-BE49-F238E27FC236}">
              <a16:creationId xmlns:a16="http://schemas.microsoft.com/office/drawing/2014/main" id="{00000000-0008-0000-0600-000083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1" name="テキスト ボックス 900">
          <a:extLst>
            <a:ext uri="{FF2B5EF4-FFF2-40B4-BE49-F238E27FC236}">
              <a16:creationId xmlns:a16="http://schemas.microsoft.com/office/drawing/2014/main" id="{00000000-0008-0000-0600-000085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2" name="前年度繰上充用金グラフ枠">
          <a:extLst>
            <a:ext uri="{FF2B5EF4-FFF2-40B4-BE49-F238E27FC236}">
              <a16:creationId xmlns:a16="http://schemas.microsoft.com/office/drawing/2014/main" id="{00000000-0008-0000-0600-000086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4" name="前年度繰上充用金最小値テキスト">
          <a:extLst>
            <a:ext uri="{FF2B5EF4-FFF2-40B4-BE49-F238E27FC236}">
              <a16:creationId xmlns:a16="http://schemas.microsoft.com/office/drawing/2014/main" id="{00000000-0008-0000-0600-000088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6" name="前年度繰上充用金最大値テキスト">
          <a:extLst>
            <a:ext uri="{FF2B5EF4-FFF2-40B4-BE49-F238E27FC236}">
              <a16:creationId xmlns:a16="http://schemas.microsoft.com/office/drawing/2014/main" id="{00000000-0008-0000-0600-00008A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9" name="前年度繰上充用金平均値テキスト">
          <a:extLst>
            <a:ext uri="{FF2B5EF4-FFF2-40B4-BE49-F238E27FC236}">
              <a16:creationId xmlns:a16="http://schemas.microsoft.com/office/drawing/2014/main" id="{00000000-0008-0000-0600-00008D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0" name="フローチャート: 判断 909">
          <a:extLst>
            <a:ext uri="{FF2B5EF4-FFF2-40B4-BE49-F238E27FC236}">
              <a16:creationId xmlns:a16="http://schemas.microsoft.com/office/drawing/2014/main" id="{00000000-0008-0000-0600-00008E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1" name="直線コネクタ 910">
          <a:extLst>
            <a:ext uri="{FF2B5EF4-FFF2-40B4-BE49-F238E27FC236}">
              <a16:creationId xmlns:a16="http://schemas.microsoft.com/office/drawing/2014/main" id="{00000000-0008-0000-0600-00008F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2" name="フローチャート: 判断 911">
          <a:extLst>
            <a:ext uri="{FF2B5EF4-FFF2-40B4-BE49-F238E27FC236}">
              <a16:creationId xmlns:a16="http://schemas.microsoft.com/office/drawing/2014/main" id="{00000000-0008-0000-0600-000090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4" name="直線コネクタ 913">
          <a:extLst>
            <a:ext uri="{FF2B5EF4-FFF2-40B4-BE49-F238E27FC236}">
              <a16:creationId xmlns:a16="http://schemas.microsoft.com/office/drawing/2014/main" id="{00000000-0008-0000-0600-000092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5" name="フローチャート: 判断 914">
          <a:extLst>
            <a:ext uri="{FF2B5EF4-FFF2-40B4-BE49-F238E27FC236}">
              <a16:creationId xmlns:a16="http://schemas.microsoft.com/office/drawing/2014/main" id="{00000000-0008-0000-0600-000093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7" name="直線コネクタ 916">
          <a:extLst>
            <a:ext uri="{FF2B5EF4-FFF2-40B4-BE49-F238E27FC236}">
              <a16:creationId xmlns:a16="http://schemas.microsoft.com/office/drawing/2014/main" id="{00000000-0008-0000-0600-000095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8" name="フローチャート: 判断 917">
          <a:extLst>
            <a:ext uri="{FF2B5EF4-FFF2-40B4-BE49-F238E27FC236}">
              <a16:creationId xmlns:a16="http://schemas.microsoft.com/office/drawing/2014/main" id="{00000000-0008-0000-0600-000096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0" name="フローチャート: 判断 919">
          <a:extLst>
            <a:ext uri="{FF2B5EF4-FFF2-40B4-BE49-F238E27FC236}">
              <a16:creationId xmlns:a16="http://schemas.microsoft.com/office/drawing/2014/main" id="{00000000-0008-0000-0600-000098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7" name="楕円 926">
          <a:extLst>
            <a:ext uri="{FF2B5EF4-FFF2-40B4-BE49-F238E27FC236}">
              <a16:creationId xmlns:a16="http://schemas.microsoft.com/office/drawing/2014/main" id="{00000000-0008-0000-0600-00009F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8" name="前年度繰上充用金該当値テキスト">
          <a:extLst>
            <a:ext uri="{FF2B5EF4-FFF2-40B4-BE49-F238E27FC236}">
              <a16:creationId xmlns:a16="http://schemas.microsoft.com/office/drawing/2014/main" id="{00000000-0008-0000-0600-0000A0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9" name="楕円 928">
          <a:extLst>
            <a:ext uri="{FF2B5EF4-FFF2-40B4-BE49-F238E27FC236}">
              <a16:creationId xmlns:a16="http://schemas.microsoft.com/office/drawing/2014/main" id="{00000000-0008-0000-0600-0000A1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1" name="楕円 930">
          <a:extLst>
            <a:ext uri="{FF2B5EF4-FFF2-40B4-BE49-F238E27FC236}">
              <a16:creationId xmlns:a16="http://schemas.microsoft.com/office/drawing/2014/main" id="{00000000-0008-0000-0600-0000A3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3" name="楕円 932">
          <a:extLst>
            <a:ext uri="{FF2B5EF4-FFF2-40B4-BE49-F238E27FC236}">
              <a16:creationId xmlns:a16="http://schemas.microsoft.com/office/drawing/2014/main" id="{00000000-0008-0000-0600-0000A5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4" name="テキスト ボックス 933">
          <a:extLst>
            <a:ext uri="{FF2B5EF4-FFF2-40B4-BE49-F238E27FC236}">
              <a16:creationId xmlns:a16="http://schemas.microsoft.com/office/drawing/2014/main" id="{00000000-0008-0000-0600-0000A6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5" name="楕円 934">
          <a:extLst>
            <a:ext uri="{FF2B5EF4-FFF2-40B4-BE49-F238E27FC236}">
              <a16:creationId xmlns:a16="http://schemas.microsoft.com/office/drawing/2014/main" id="{00000000-0008-0000-0600-0000A7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6" name="テキスト ボックス 935">
          <a:extLst>
            <a:ext uri="{FF2B5EF4-FFF2-40B4-BE49-F238E27FC236}">
              <a16:creationId xmlns:a16="http://schemas.microsoft.com/office/drawing/2014/main" id="{00000000-0008-0000-0600-0000A8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7" name="正方形/長方形 936">
          <a:extLst>
            <a:ext uri="{FF2B5EF4-FFF2-40B4-BE49-F238E27FC236}">
              <a16:creationId xmlns:a16="http://schemas.microsoft.com/office/drawing/2014/main" id="{00000000-0008-0000-0600-0000A9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8" name="正方形/長方形 937">
          <a:extLst>
            <a:ext uri="{FF2B5EF4-FFF2-40B4-BE49-F238E27FC236}">
              <a16:creationId xmlns:a16="http://schemas.microsoft.com/office/drawing/2014/main" id="{00000000-0008-0000-0600-0000AA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9" name="テキスト ボックス 938">
          <a:extLst>
            <a:ext uri="{FF2B5EF4-FFF2-40B4-BE49-F238E27FC236}">
              <a16:creationId xmlns:a16="http://schemas.microsoft.com/office/drawing/2014/main" id="{00000000-0008-0000-0600-0000AB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歳出決算額は、住民一人当たり</a:t>
          </a:r>
          <a:r>
            <a:rPr kumimoji="1" lang="en-US" altLang="ja-JP" sz="1300">
              <a:latin typeface="ＭＳ Ｐゴシック" panose="020B0600070205080204" pitchFamily="50" charset="-128"/>
              <a:ea typeface="ＭＳ Ｐゴシック" panose="020B0600070205080204" pitchFamily="50" charset="-128"/>
            </a:rPr>
            <a:t>613,419</a:t>
          </a:r>
          <a:r>
            <a:rPr kumimoji="1" lang="ja-JP" altLang="en-US" sz="1300">
              <a:latin typeface="ＭＳ Ｐゴシック" panose="020B0600070205080204" pitchFamily="50" charset="-128"/>
              <a:ea typeface="ＭＳ Ｐゴシック" panose="020B0600070205080204" pitchFamily="50" charset="-128"/>
            </a:rPr>
            <a:t>円となっている。</a:t>
          </a:r>
        </a:p>
        <a:p>
          <a:r>
            <a:rPr kumimoji="1" lang="ja-JP" altLang="en-US" sz="1300">
              <a:latin typeface="ＭＳ Ｐゴシック" panose="020B0600070205080204" pitchFamily="50" charset="-128"/>
              <a:ea typeface="ＭＳ Ｐゴシック" panose="020B0600070205080204" pitchFamily="50" charset="-128"/>
            </a:rPr>
            <a:t>　構成項目の中でも投資及び出資金は、住民一人当たり</a:t>
          </a:r>
          <a:r>
            <a:rPr kumimoji="1" lang="en-US" altLang="ja-JP" sz="1300">
              <a:latin typeface="ＭＳ Ｐゴシック" panose="020B0600070205080204" pitchFamily="50" charset="-128"/>
              <a:ea typeface="ＭＳ Ｐゴシック" panose="020B0600070205080204" pitchFamily="50" charset="-128"/>
            </a:rPr>
            <a:t>18,696</a:t>
          </a:r>
          <a:r>
            <a:rPr kumimoji="1" lang="ja-JP" altLang="en-US" sz="1300">
              <a:latin typeface="ＭＳ Ｐゴシック" panose="020B0600070205080204" pitchFamily="50" charset="-128"/>
              <a:ea typeface="ＭＳ Ｐゴシック" panose="020B0600070205080204" pitchFamily="50" charset="-128"/>
            </a:rPr>
            <a:t>円と高止まりしており、類似団体内平均値と比較しても高い値となっている。</a:t>
          </a:r>
        </a:p>
        <a:p>
          <a:r>
            <a:rPr kumimoji="1" lang="ja-JP" altLang="en-US" sz="1300">
              <a:latin typeface="ＭＳ Ｐゴシック" panose="020B0600070205080204" pitchFamily="50" charset="-128"/>
              <a:ea typeface="ＭＳ Ｐゴシック" panose="020B0600070205080204" pitchFamily="50" charset="-128"/>
            </a:rPr>
            <a:t>　主な要因としては、病院事業会計への出資金（病院建設等に係る地方債元金償還分）であり、当初建設の地方債元金償還は令和</a:t>
          </a:r>
          <a:r>
            <a:rPr kumimoji="1" lang="en-US" altLang="ja-JP" sz="1300">
              <a:latin typeface="ＭＳ Ｐゴシック" panose="020B0600070205080204" pitchFamily="50" charset="-128"/>
              <a:ea typeface="ＭＳ Ｐゴシック" panose="020B0600070205080204" pitchFamily="50" charset="-128"/>
            </a:rPr>
            <a:t>6</a:t>
          </a:r>
          <a:r>
            <a:rPr kumimoji="1" lang="ja-JP" altLang="en-US" sz="1300">
              <a:latin typeface="ＭＳ Ｐゴシック" panose="020B0600070205080204" pitchFamily="50" charset="-128"/>
              <a:ea typeface="ＭＳ Ｐゴシック" panose="020B0600070205080204" pitchFamily="50" charset="-128"/>
            </a:rPr>
            <a:t>年度まで発生するため、今後も高止まりする見込みである。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青森県五戸町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16,088
16,010
177.67
10,045,701
9,868,678
171,211
6,252,133
9,553,817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a:extLst>
            <a:ext uri="{FF2B5EF4-FFF2-40B4-BE49-F238E27FC236}">
              <a16:creationId xmlns:a16="http://schemas.microsoft.com/office/drawing/2014/main" id="{00000000-0008-0000-07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59690</xdr:rowOff>
    </xdr:from>
    <xdr:to>
      <xdr:col>24</xdr:col>
      <xdr:colOff>62865</xdr:colOff>
      <xdr:row>37</xdr:row>
      <xdr:rowOff>105867</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flipV="1">
          <a:off x="4633595" y="5203190"/>
          <a:ext cx="1270" cy="12463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109694</xdr:rowOff>
    </xdr:from>
    <xdr:ext cx="469744" cy="259045"/>
    <xdr:sp macro="" textlink="">
      <xdr:nvSpPr>
        <xdr:cNvPr id="55" name="議会費最小値テキスト">
          <a:extLst>
            <a:ext uri="{FF2B5EF4-FFF2-40B4-BE49-F238E27FC236}">
              <a16:creationId xmlns:a16="http://schemas.microsoft.com/office/drawing/2014/main" id="{00000000-0008-0000-0700-000037000000}"/>
            </a:ext>
          </a:extLst>
        </xdr:cNvPr>
        <xdr:cNvSpPr txBox="1"/>
      </xdr:nvSpPr>
      <xdr:spPr>
        <a:xfrm>
          <a:off x="4686300" y="64533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105867</xdr:rowOff>
    </xdr:from>
    <xdr:to>
      <xdr:col>24</xdr:col>
      <xdr:colOff>152400</xdr:colOff>
      <xdr:row>37</xdr:row>
      <xdr:rowOff>105867</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a:off x="4546600" y="64495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6367</xdr:rowOff>
    </xdr:from>
    <xdr:ext cx="469744" cy="259045"/>
    <xdr:sp macro="" textlink="">
      <xdr:nvSpPr>
        <xdr:cNvPr id="57" name="議会費最大値テキスト">
          <a:extLst>
            <a:ext uri="{FF2B5EF4-FFF2-40B4-BE49-F238E27FC236}">
              <a16:creationId xmlns:a16="http://schemas.microsoft.com/office/drawing/2014/main" id="{00000000-0008-0000-0700-000039000000}"/>
            </a:ext>
          </a:extLst>
        </xdr:cNvPr>
        <xdr:cNvSpPr txBox="1"/>
      </xdr:nvSpPr>
      <xdr:spPr>
        <a:xfrm>
          <a:off x="4686300" y="4978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7,175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59690</xdr:rowOff>
    </xdr:from>
    <xdr:to>
      <xdr:col>24</xdr:col>
      <xdr:colOff>152400</xdr:colOff>
      <xdr:row>30</xdr:row>
      <xdr:rowOff>59690</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5203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72492</xdr:rowOff>
    </xdr:from>
    <xdr:to>
      <xdr:col>24</xdr:col>
      <xdr:colOff>63500</xdr:colOff>
      <xdr:row>34</xdr:row>
      <xdr:rowOff>170332</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flipV="1">
          <a:off x="3797300" y="5901792"/>
          <a:ext cx="838200" cy="97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71086</xdr:rowOff>
    </xdr:from>
    <xdr:ext cx="469744" cy="259045"/>
    <xdr:sp macro="" textlink="">
      <xdr:nvSpPr>
        <xdr:cNvPr id="60" name="議会費平均値テキスト">
          <a:extLst>
            <a:ext uri="{FF2B5EF4-FFF2-40B4-BE49-F238E27FC236}">
              <a16:creationId xmlns:a16="http://schemas.microsoft.com/office/drawing/2014/main" id="{00000000-0008-0000-0700-00003C000000}"/>
            </a:ext>
          </a:extLst>
        </xdr:cNvPr>
        <xdr:cNvSpPr txBox="1"/>
      </xdr:nvSpPr>
      <xdr:spPr>
        <a:xfrm>
          <a:off x="4686300" y="555748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48209</xdr:rowOff>
    </xdr:from>
    <xdr:to>
      <xdr:col>24</xdr:col>
      <xdr:colOff>114300</xdr:colOff>
      <xdr:row>33</xdr:row>
      <xdr:rowOff>149809</xdr:rowOff>
    </xdr:to>
    <xdr:sp macro="" textlink="">
      <xdr:nvSpPr>
        <xdr:cNvPr id="61" name="フローチャート: 判断 60">
          <a:extLst>
            <a:ext uri="{FF2B5EF4-FFF2-40B4-BE49-F238E27FC236}">
              <a16:creationId xmlns:a16="http://schemas.microsoft.com/office/drawing/2014/main" id="{00000000-0008-0000-0700-00003D000000}"/>
            </a:ext>
          </a:extLst>
        </xdr:cNvPr>
        <xdr:cNvSpPr/>
      </xdr:nvSpPr>
      <xdr:spPr>
        <a:xfrm>
          <a:off x="4584700" y="5706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141529</xdr:rowOff>
    </xdr:from>
    <xdr:to>
      <xdr:col>19</xdr:col>
      <xdr:colOff>177800</xdr:colOff>
      <xdr:row>34</xdr:row>
      <xdr:rowOff>170332</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2908300" y="5970829"/>
          <a:ext cx="889000" cy="28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33</xdr:row>
      <xdr:rowOff>157023</xdr:rowOff>
    </xdr:from>
    <xdr:to>
      <xdr:col>20</xdr:col>
      <xdr:colOff>38100</xdr:colOff>
      <xdr:row>34</xdr:row>
      <xdr:rowOff>87173</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3746500" y="5814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103700</xdr:rowOff>
    </xdr:from>
    <xdr:ext cx="469744" cy="259045"/>
    <xdr:sp macro="" textlink="">
      <xdr:nvSpPr>
        <xdr:cNvPr id="64" name="テキスト ボックス 63">
          <a:extLst>
            <a:ext uri="{FF2B5EF4-FFF2-40B4-BE49-F238E27FC236}">
              <a16:creationId xmlns:a16="http://schemas.microsoft.com/office/drawing/2014/main" id="{00000000-0008-0000-0700-000040000000}"/>
            </a:ext>
          </a:extLst>
        </xdr:cNvPr>
        <xdr:cNvSpPr txBox="1"/>
      </xdr:nvSpPr>
      <xdr:spPr>
        <a:xfrm>
          <a:off x="3562428" y="55901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167589</xdr:rowOff>
    </xdr:from>
    <xdr:to>
      <xdr:col>15</xdr:col>
      <xdr:colOff>50800</xdr:colOff>
      <xdr:row>34</xdr:row>
      <xdr:rowOff>141529</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a:off x="2019300" y="5825439"/>
          <a:ext cx="889000" cy="145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61468</xdr:rowOff>
    </xdr:from>
    <xdr:to>
      <xdr:col>15</xdr:col>
      <xdr:colOff>101600</xdr:colOff>
      <xdr:row>34</xdr:row>
      <xdr:rowOff>163068</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2857500" y="5890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8145</xdr:rowOff>
    </xdr:from>
    <xdr:ext cx="469744"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2673428" y="5665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62433</xdr:rowOff>
    </xdr:from>
    <xdr:to>
      <xdr:col>10</xdr:col>
      <xdr:colOff>114300</xdr:colOff>
      <xdr:row>33</xdr:row>
      <xdr:rowOff>167589</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a:off x="1130300" y="5720283"/>
          <a:ext cx="889000" cy="105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33</xdr:row>
      <xdr:rowOff>42266</xdr:rowOff>
    </xdr:from>
    <xdr:to>
      <xdr:col>10</xdr:col>
      <xdr:colOff>165100</xdr:colOff>
      <xdr:row>33</xdr:row>
      <xdr:rowOff>143866</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1968500" y="5700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31</xdr:row>
      <xdr:rowOff>160393</xdr:rowOff>
    </xdr:from>
    <xdr:ext cx="469744"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1784428" y="54753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34951</xdr:rowOff>
    </xdr:from>
    <xdr:to>
      <xdr:col>6</xdr:col>
      <xdr:colOff>38100</xdr:colOff>
      <xdr:row>33</xdr:row>
      <xdr:rowOff>136551</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079500" y="5692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127678</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895428" y="57855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21692</xdr:rowOff>
    </xdr:from>
    <xdr:to>
      <xdr:col>24</xdr:col>
      <xdr:colOff>114300</xdr:colOff>
      <xdr:row>34</xdr:row>
      <xdr:rowOff>123292</xdr:rowOff>
    </xdr:to>
    <xdr:sp macro="" textlink="">
      <xdr:nvSpPr>
        <xdr:cNvPr id="78" name="楕円 77">
          <a:extLst>
            <a:ext uri="{FF2B5EF4-FFF2-40B4-BE49-F238E27FC236}">
              <a16:creationId xmlns:a16="http://schemas.microsoft.com/office/drawing/2014/main" id="{00000000-0008-0000-0700-00004E000000}"/>
            </a:ext>
          </a:extLst>
        </xdr:cNvPr>
        <xdr:cNvSpPr/>
      </xdr:nvSpPr>
      <xdr:spPr>
        <a:xfrm>
          <a:off x="4584700" y="5850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119</xdr:rowOff>
    </xdr:from>
    <xdr:ext cx="469744" cy="259045"/>
    <xdr:sp macro="" textlink="">
      <xdr:nvSpPr>
        <xdr:cNvPr id="79" name="議会費該当値テキスト">
          <a:extLst>
            <a:ext uri="{FF2B5EF4-FFF2-40B4-BE49-F238E27FC236}">
              <a16:creationId xmlns:a16="http://schemas.microsoft.com/office/drawing/2014/main" id="{00000000-0008-0000-0700-00004F000000}"/>
            </a:ext>
          </a:extLst>
        </xdr:cNvPr>
        <xdr:cNvSpPr txBox="1"/>
      </xdr:nvSpPr>
      <xdr:spPr>
        <a:xfrm>
          <a:off x="4686300" y="5829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119532</xdr:rowOff>
    </xdr:from>
    <xdr:to>
      <xdr:col>20</xdr:col>
      <xdr:colOff>38100</xdr:colOff>
      <xdr:row>35</xdr:row>
      <xdr:rowOff>49682</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3746500" y="5948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40809</xdr:rowOff>
    </xdr:from>
    <xdr:ext cx="469744"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3562428" y="6041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90729</xdr:rowOff>
    </xdr:from>
    <xdr:to>
      <xdr:col>15</xdr:col>
      <xdr:colOff>101600</xdr:colOff>
      <xdr:row>35</xdr:row>
      <xdr:rowOff>20879</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2857500" y="5920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12006</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2673428" y="6012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116789</xdr:rowOff>
    </xdr:from>
    <xdr:to>
      <xdr:col>10</xdr:col>
      <xdr:colOff>165100</xdr:colOff>
      <xdr:row>34</xdr:row>
      <xdr:rowOff>46939</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1968500" y="5774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38066</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1784428" y="5867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11633</xdr:rowOff>
    </xdr:from>
    <xdr:to>
      <xdr:col>6</xdr:col>
      <xdr:colOff>38100</xdr:colOff>
      <xdr:row>33</xdr:row>
      <xdr:rowOff>113233</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079500" y="5669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31</xdr:row>
      <xdr:rowOff>129760</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895428" y="54447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7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7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7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99" name="テキスト ボックス 98">
          <a:extLst>
            <a:ext uri="{FF2B5EF4-FFF2-40B4-BE49-F238E27FC236}">
              <a16:creationId xmlns:a16="http://schemas.microsoft.com/office/drawing/2014/main" id="{00000000-0008-0000-0700-000063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a:extLst>
            <a:ext uri="{FF2B5EF4-FFF2-40B4-BE49-F238E27FC236}">
              <a16:creationId xmlns:a16="http://schemas.microsoft.com/office/drawing/2014/main" id="{00000000-0008-0000-0700-00006E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13215</xdr:rowOff>
    </xdr:from>
    <xdr:to>
      <xdr:col>24</xdr:col>
      <xdr:colOff>62865</xdr:colOff>
      <xdr:row>57</xdr:row>
      <xdr:rowOff>87613</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flipV="1">
          <a:off x="4633595" y="8585715"/>
          <a:ext cx="1270" cy="12745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91440</xdr:rowOff>
    </xdr:from>
    <xdr:ext cx="534377" cy="259045"/>
    <xdr:sp macro="" textlink="">
      <xdr:nvSpPr>
        <xdr:cNvPr id="112" name="総務費最小値テキスト">
          <a:extLst>
            <a:ext uri="{FF2B5EF4-FFF2-40B4-BE49-F238E27FC236}">
              <a16:creationId xmlns:a16="http://schemas.microsoft.com/office/drawing/2014/main" id="{00000000-0008-0000-0700-000070000000}"/>
            </a:ext>
          </a:extLst>
        </xdr:cNvPr>
        <xdr:cNvSpPr txBox="1"/>
      </xdr:nvSpPr>
      <xdr:spPr>
        <a:xfrm>
          <a:off x="4686300" y="9864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78,671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87613</xdr:rowOff>
    </xdr:from>
    <xdr:to>
      <xdr:col>24</xdr:col>
      <xdr:colOff>152400</xdr:colOff>
      <xdr:row>57</xdr:row>
      <xdr:rowOff>87613</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4546600" y="9860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131342</xdr:rowOff>
    </xdr:from>
    <xdr:ext cx="599010" cy="259045"/>
    <xdr:sp macro="" textlink="">
      <xdr:nvSpPr>
        <xdr:cNvPr id="114" name="総務費最大値テキスト">
          <a:extLst>
            <a:ext uri="{FF2B5EF4-FFF2-40B4-BE49-F238E27FC236}">
              <a16:creationId xmlns:a16="http://schemas.microsoft.com/office/drawing/2014/main" id="{00000000-0008-0000-0700-000072000000}"/>
            </a:ext>
          </a:extLst>
        </xdr:cNvPr>
        <xdr:cNvSpPr txBox="1"/>
      </xdr:nvSpPr>
      <xdr:spPr>
        <a:xfrm>
          <a:off x="4686300" y="83609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413,198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13215</xdr:rowOff>
    </xdr:from>
    <xdr:to>
      <xdr:col>24</xdr:col>
      <xdr:colOff>152400</xdr:colOff>
      <xdr:row>50</xdr:row>
      <xdr:rowOff>13215</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8585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27298</xdr:rowOff>
    </xdr:from>
    <xdr:to>
      <xdr:col>24</xdr:col>
      <xdr:colOff>63500</xdr:colOff>
      <xdr:row>57</xdr:row>
      <xdr:rowOff>46672</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3797300" y="9799948"/>
          <a:ext cx="838200" cy="19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91687</xdr:rowOff>
    </xdr:from>
    <xdr:ext cx="599010" cy="259045"/>
    <xdr:sp macro="" textlink="">
      <xdr:nvSpPr>
        <xdr:cNvPr id="117" name="総務費平均値テキスト">
          <a:extLst>
            <a:ext uri="{FF2B5EF4-FFF2-40B4-BE49-F238E27FC236}">
              <a16:creationId xmlns:a16="http://schemas.microsoft.com/office/drawing/2014/main" id="{00000000-0008-0000-0700-000075000000}"/>
            </a:ext>
          </a:extLst>
        </xdr:cNvPr>
        <xdr:cNvSpPr txBox="1"/>
      </xdr:nvSpPr>
      <xdr:spPr>
        <a:xfrm>
          <a:off x="4686300" y="934998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68810</xdr:rowOff>
    </xdr:from>
    <xdr:to>
      <xdr:col>24</xdr:col>
      <xdr:colOff>114300</xdr:colOff>
      <xdr:row>55</xdr:row>
      <xdr:rowOff>170410</xdr:rowOff>
    </xdr:to>
    <xdr:sp macro="" textlink="">
      <xdr:nvSpPr>
        <xdr:cNvPr id="118" name="フローチャート: 判断 117">
          <a:extLst>
            <a:ext uri="{FF2B5EF4-FFF2-40B4-BE49-F238E27FC236}">
              <a16:creationId xmlns:a16="http://schemas.microsoft.com/office/drawing/2014/main" id="{00000000-0008-0000-0700-000076000000}"/>
            </a:ext>
          </a:extLst>
        </xdr:cNvPr>
        <xdr:cNvSpPr/>
      </xdr:nvSpPr>
      <xdr:spPr>
        <a:xfrm>
          <a:off x="4584700" y="9498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97036</xdr:rowOff>
    </xdr:from>
    <xdr:to>
      <xdr:col>19</xdr:col>
      <xdr:colOff>177800</xdr:colOff>
      <xdr:row>57</xdr:row>
      <xdr:rowOff>27298</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2908300" y="9526786"/>
          <a:ext cx="889000" cy="273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23677</xdr:rowOff>
    </xdr:from>
    <xdr:to>
      <xdr:col>20</xdr:col>
      <xdr:colOff>38100</xdr:colOff>
      <xdr:row>55</xdr:row>
      <xdr:rowOff>125277</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3746500" y="9453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53</xdr:row>
      <xdr:rowOff>141804</xdr:rowOff>
    </xdr:from>
    <xdr:ext cx="599010" cy="259045"/>
    <xdr:sp macro="" textlink="">
      <xdr:nvSpPr>
        <xdr:cNvPr id="121" name="テキスト ボックス 120">
          <a:extLst>
            <a:ext uri="{FF2B5EF4-FFF2-40B4-BE49-F238E27FC236}">
              <a16:creationId xmlns:a16="http://schemas.microsoft.com/office/drawing/2014/main" id="{00000000-0008-0000-0700-000079000000}"/>
            </a:ext>
          </a:extLst>
        </xdr:cNvPr>
        <xdr:cNvSpPr txBox="1"/>
      </xdr:nvSpPr>
      <xdr:spPr>
        <a:xfrm>
          <a:off x="3497795" y="92286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97036</xdr:rowOff>
    </xdr:from>
    <xdr:to>
      <xdr:col>15</xdr:col>
      <xdr:colOff>50800</xdr:colOff>
      <xdr:row>57</xdr:row>
      <xdr:rowOff>139395</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flipV="1">
          <a:off x="2019300" y="9526786"/>
          <a:ext cx="889000" cy="385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53</xdr:row>
      <xdr:rowOff>125309</xdr:rowOff>
    </xdr:from>
    <xdr:to>
      <xdr:col>15</xdr:col>
      <xdr:colOff>101600</xdr:colOff>
      <xdr:row>54</xdr:row>
      <xdr:rowOff>55459</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2857500" y="9212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52</xdr:row>
      <xdr:rowOff>71986</xdr:rowOff>
    </xdr:from>
    <xdr:ext cx="599010"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2608795" y="89873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128171</xdr:rowOff>
    </xdr:from>
    <xdr:to>
      <xdr:col>10</xdr:col>
      <xdr:colOff>114300</xdr:colOff>
      <xdr:row>57</xdr:row>
      <xdr:rowOff>139395</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a:off x="1130300" y="9900821"/>
          <a:ext cx="889000" cy="11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86637</xdr:rowOff>
    </xdr:from>
    <xdr:to>
      <xdr:col>10</xdr:col>
      <xdr:colOff>165100</xdr:colOff>
      <xdr:row>57</xdr:row>
      <xdr:rowOff>16787</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1968500" y="9687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33314</xdr:rowOff>
    </xdr:from>
    <xdr:ext cx="599010"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1719795" y="94630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120538</xdr:rowOff>
    </xdr:from>
    <xdr:to>
      <xdr:col>6</xdr:col>
      <xdr:colOff>38100</xdr:colOff>
      <xdr:row>57</xdr:row>
      <xdr:rowOff>50688</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079500" y="9721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67215</xdr:rowOff>
    </xdr:from>
    <xdr:ext cx="59901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830795" y="94969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167322</xdr:rowOff>
    </xdr:from>
    <xdr:to>
      <xdr:col>24</xdr:col>
      <xdr:colOff>114300</xdr:colOff>
      <xdr:row>57</xdr:row>
      <xdr:rowOff>97472</xdr:rowOff>
    </xdr:to>
    <xdr:sp macro="" textlink="">
      <xdr:nvSpPr>
        <xdr:cNvPr id="135" name="楕円 134">
          <a:extLst>
            <a:ext uri="{FF2B5EF4-FFF2-40B4-BE49-F238E27FC236}">
              <a16:creationId xmlns:a16="http://schemas.microsoft.com/office/drawing/2014/main" id="{00000000-0008-0000-0700-000087000000}"/>
            </a:ext>
          </a:extLst>
        </xdr:cNvPr>
        <xdr:cNvSpPr/>
      </xdr:nvSpPr>
      <xdr:spPr>
        <a:xfrm>
          <a:off x="4584700" y="9768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82249</xdr:rowOff>
    </xdr:from>
    <xdr:ext cx="534377" cy="259045"/>
    <xdr:sp macro="" textlink="">
      <xdr:nvSpPr>
        <xdr:cNvPr id="136" name="総務費該当値テキスト">
          <a:extLst>
            <a:ext uri="{FF2B5EF4-FFF2-40B4-BE49-F238E27FC236}">
              <a16:creationId xmlns:a16="http://schemas.microsoft.com/office/drawing/2014/main" id="{00000000-0008-0000-0700-000088000000}"/>
            </a:ext>
          </a:extLst>
        </xdr:cNvPr>
        <xdr:cNvSpPr txBox="1"/>
      </xdr:nvSpPr>
      <xdr:spPr>
        <a:xfrm>
          <a:off x="4686300" y="9683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147948</xdr:rowOff>
    </xdr:from>
    <xdr:to>
      <xdr:col>20</xdr:col>
      <xdr:colOff>38100</xdr:colOff>
      <xdr:row>57</xdr:row>
      <xdr:rowOff>78098</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3746500" y="9749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69225</xdr:rowOff>
    </xdr:from>
    <xdr:ext cx="534377"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3530111" y="9841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46236</xdr:rowOff>
    </xdr:from>
    <xdr:to>
      <xdr:col>15</xdr:col>
      <xdr:colOff>101600</xdr:colOff>
      <xdr:row>55</xdr:row>
      <xdr:rowOff>147836</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2857500" y="9475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138963</xdr:rowOff>
    </xdr:from>
    <xdr:ext cx="59901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2608795" y="95687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88595</xdr:rowOff>
    </xdr:from>
    <xdr:to>
      <xdr:col>10</xdr:col>
      <xdr:colOff>165100</xdr:colOff>
      <xdr:row>58</xdr:row>
      <xdr:rowOff>18745</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1968500" y="9861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9872</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1752111" y="9953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77371</xdr:rowOff>
    </xdr:from>
    <xdr:to>
      <xdr:col>6</xdr:col>
      <xdr:colOff>38100</xdr:colOff>
      <xdr:row>58</xdr:row>
      <xdr:rowOff>7521</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079500" y="9850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170098</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863111" y="9942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208,845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a:extLst>
            <a:ext uri="{FF2B5EF4-FFF2-40B4-BE49-F238E27FC236}">
              <a16:creationId xmlns:a16="http://schemas.microsoft.com/office/drawing/2014/main" id="{00000000-0008-0000-0700-000099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a:extLst>
            <a:ext uri="{FF2B5EF4-FFF2-40B4-BE49-F238E27FC236}">
              <a16:creationId xmlns:a16="http://schemas.microsoft.com/office/drawing/2014/main" id="{00000000-0008-0000-07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150673</xdr:rowOff>
    </xdr:from>
    <xdr:to>
      <xdr:col>24</xdr:col>
      <xdr:colOff>62865</xdr:colOff>
      <xdr:row>78</xdr:row>
      <xdr:rowOff>80474</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flipV="1">
          <a:off x="4633595" y="11980723"/>
          <a:ext cx="1270" cy="14728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84301</xdr:rowOff>
    </xdr:from>
    <xdr:ext cx="599010" cy="259045"/>
    <xdr:sp macro="" textlink="">
      <xdr:nvSpPr>
        <xdr:cNvPr id="170" name="民生費最小値テキスト">
          <a:extLst>
            <a:ext uri="{FF2B5EF4-FFF2-40B4-BE49-F238E27FC236}">
              <a16:creationId xmlns:a16="http://schemas.microsoft.com/office/drawing/2014/main" id="{00000000-0008-0000-0700-0000AA000000}"/>
            </a:ext>
          </a:extLst>
        </xdr:cNvPr>
        <xdr:cNvSpPr txBox="1"/>
      </xdr:nvSpPr>
      <xdr:spPr>
        <a:xfrm>
          <a:off x="4686300" y="134574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80474</xdr:rowOff>
    </xdr:from>
    <xdr:to>
      <xdr:col>24</xdr:col>
      <xdr:colOff>152400</xdr:colOff>
      <xdr:row>78</xdr:row>
      <xdr:rowOff>80474</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4546600" y="134535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97350</xdr:rowOff>
    </xdr:from>
    <xdr:ext cx="599010" cy="259045"/>
    <xdr:sp macro="" textlink="">
      <xdr:nvSpPr>
        <xdr:cNvPr id="172" name="民生費最大値テキスト">
          <a:extLst>
            <a:ext uri="{FF2B5EF4-FFF2-40B4-BE49-F238E27FC236}">
              <a16:creationId xmlns:a16="http://schemas.microsoft.com/office/drawing/2014/main" id="{00000000-0008-0000-0700-0000AC000000}"/>
            </a:ext>
          </a:extLst>
        </xdr:cNvPr>
        <xdr:cNvSpPr txBox="1"/>
      </xdr:nvSpPr>
      <xdr:spPr>
        <a:xfrm>
          <a:off x="4686300" y="117559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224,424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150673</xdr:rowOff>
    </xdr:from>
    <xdr:to>
      <xdr:col>24</xdr:col>
      <xdr:colOff>152400</xdr:colOff>
      <xdr:row>69</xdr:row>
      <xdr:rowOff>150673</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19807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20047</xdr:rowOff>
    </xdr:from>
    <xdr:to>
      <xdr:col>24</xdr:col>
      <xdr:colOff>63500</xdr:colOff>
      <xdr:row>75</xdr:row>
      <xdr:rowOff>100705</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a:off x="3797300" y="12878797"/>
          <a:ext cx="838200" cy="80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116140</xdr:rowOff>
    </xdr:from>
    <xdr:ext cx="599010" cy="259045"/>
    <xdr:sp macro="" textlink="">
      <xdr:nvSpPr>
        <xdr:cNvPr id="175" name="民生費平均値テキスト">
          <a:extLst>
            <a:ext uri="{FF2B5EF4-FFF2-40B4-BE49-F238E27FC236}">
              <a16:creationId xmlns:a16="http://schemas.microsoft.com/office/drawing/2014/main" id="{00000000-0008-0000-0700-0000AF000000}"/>
            </a:ext>
          </a:extLst>
        </xdr:cNvPr>
        <xdr:cNvSpPr txBox="1"/>
      </xdr:nvSpPr>
      <xdr:spPr>
        <a:xfrm>
          <a:off x="4686300" y="1228909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197,771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72</xdr:row>
      <xdr:rowOff>93263</xdr:rowOff>
    </xdr:from>
    <xdr:to>
      <xdr:col>24</xdr:col>
      <xdr:colOff>114300</xdr:colOff>
      <xdr:row>73</xdr:row>
      <xdr:rowOff>23413</xdr:rowOff>
    </xdr:to>
    <xdr:sp macro="" textlink="">
      <xdr:nvSpPr>
        <xdr:cNvPr id="176" name="フローチャート: 判断 175">
          <a:extLst>
            <a:ext uri="{FF2B5EF4-FFF2-40B4-BE49-F238E27FC236}">
              <a16:creationId xmlns:a16="http://schemas.microsoft.com/office/drawing/2014/main" id="{00000000-0008-0000-0700-0000B0000000}"/>
            </a:ext>
          </a:extLst>
        </xdr:cNvPr>
        <xdr:cNvSpPr/>
      </xdr:nvSpPr>
      <xdr:spPr>
        <a:xfrm>
          <a:off x="4584700" y="12437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20047</xdr:rowOff>
    </xdr:from>
    <xdr:to>
      <xdr:col>19</xdr:col>
      <xdr:colOff>177800</xdr:colOff>
      <xdr:row>76</xdr:row>
      <xdr:rowOff>101943</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flipV="1">
          <a:off x="2908300" y="12878797"/>
          <a:ext cx="889000" cy="253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71</xdr:row>
      <xdr:rowOff>152470</xdr:rowOff>
    </xdr:from>
    <xdr:to>
      <xdr:col>20</xdr:col>
      <xdr:colOff>38100</xdr:colOff>
      <xdr:row>72</xdr:row>
      <xdr:rowOff>82620</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3746500" y="12325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70</xdr:row>
      <xdr:rowOff>99147</xdr:rowOff>
    </xdr:from>
    <xdr:ext cx="599010" cy="259045"/>
    <xdr:sp macro="" textlink="">
      <xdr:nvSpPr>
        <xdr:cNvPr id="179" name="テキスト ボックス 178">
          <a:extLst>
            <a:ext uri="{FF2B5EF4-FFF2-40B4-BE49-F238E27FC236}">
              <a16:creationId xmlns:a16="http://schemas.microsoft.com/office/drawing/2014/main" id="{00000000-0008-0000-0700-0000B3000000}"/>
            </a:ext>
          </a:extLst>
        </xdr:cNvPr>
        <xdr:cNvSpPr txBox="1"/>
      </xdr:nvSpPr>
      <xdr:spPr>
        <a:xfrm>
          <a:off x="3497795" y="121006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101943</xdr:rowOff>
    </xdr:from>
    <xdr:to>
      <xdr:col>15</xdr:col>
      <xdr:colOff>50800</xdr:colOff>
      <xdr:row>77</xdr:row>
      <xdr:rowOff>59328</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2019300" y="13132143"/>
          <a:ext cx="889000" cy="128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74</xdr:row>
      <xdr:rowOff>141763</xdr:rowOff>
    </xdr:from>
    <xdr:to>
      <xdr:col>15</xdr:col>
      <xdr:colOff>101600</xdr:colOff>
      <xdr:row>75</xdr:row>
      <xdr:rowOff>71913</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2857500" y="12829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88440</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2608795" y="126042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59328</xdr:rowOff>
    </xdr:from>
    <xdr:to>
      <xdr:col>10</xdr:col>
      <xdr:colOff>114300</xdr:colOff>
      <xdr:row>79</xdr:row>
      <xdr:rowOff>8237</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1130300" y="13260978"/>
          <a:ext cx="889000" cy="291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90691</xdr:rowOff>
    </xdr:from>
    <xdr:to>
      <xdr:col>10</xdr:col>
      <xdr:colOff>165100</xdr:colOff>
      <xdr:row>76</xdr:row>
      <xdr:rowOff>20841</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1968500" y="12949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37368</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1719795" y="127246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21082</xdr:rowOff>
    </xdr:from>
    <xdr:to>
      <xdr:col>6</xdr:col>
      <xdr:colOff>38100</xdr:colOff>
      <xdr:row>76</xdr:row>
      <xdr:rowOff>122682</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079500" y="13051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139209</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830795" y="128265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49905</xdr:rowOff>
    </xdr:from>
    <xdr:to>
      <xdr:col>24</xdr:col>
      <xdr:colOff>114300</xdr:colOff>
      <xdr:row>75</xdr:row>
      <xdr:rowOff>151504</xdr:rowOff>
    </xdr:to>
    <xdr:sp macro="" textlink="">
      <xdr:nvSpPr>
        <xdr:cNvPr id="193" name="楕円 192">
          <a:extLst>
            <a:ext uri="{FF2B5EF4-FFF2-40B4-BE49-F238E27FC236}">
              <a16:creationId xmlns:a16="http://schemas.microsoft.com/office/drawing/2014/main" id="{00000000-0008-0000-0700-0000C1000000}"/>
            </a:ext>
          </a:extLst>
        </xdr:cNvPr>
        <xdr:cNvSpPr/>
      </xdr:nvSpPr>
      <xdr:spPr>
        <a:xfrm>
          <a:off x="4584700" y="12908655"/>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28332</xdr:rowOff>
    </xdr:from>
    <xdr:ext cx="599010" cy="259045"/>
    <xdr:sp macro="" textlink="">
      <xdr:nvSpPr>
        <xdr:cNvPr id="194" name="民生費該当値テキスト">
          <a:extLst>
            <a:ext uri="{FF2B5EF4-FFF2-40B4-BE49-F238E27FC236}">
              <a16:creationId xmlns:a16="http://schemas.microsoft.com/office/drawing/2014/main" id="{00000000-0008-0000-0700-0000C2000000}"/>
            </a:ext>
          </a:extLst>
        </xdr:cNvPr>
        <xdr:cNvSpPr txBox="1"/>
      </xdr:nvSpPr>
      <xdr:spPr>
        <a:xfrm>
          <a:off x="4686300" y="128870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173,047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140697</xdr:rowOff>
    </xdr:from>
    <xdr:to>
      <xdr:col>20</xdr:col>
      <xdr:colOff>38100</xdr:colOff>
      <xdr:row>75</xdr:row>
      <xdr:rowOff>70847</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3746500" y="12827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61974</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3497795" y="129207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51143</xdr:rowOff>
    </xdr:from>
    <xdr:to>
      <xdr:col>15</xdr:col>
      <xdr:colOff>101600</xdr:colOff>
      <xdr:row>76</xdr:row>
      <xdr:rowOff>152743</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2857500" y="13081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143870</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2608795" y="131740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8528</xdr:rowOff>
    </xdr:from>
    <xdr:to>
      <xdr:col>10</xdr:col>
      <xdr:colOff>165100</xdr:colOff>
      <xdr:row>77</xdr:row>
      <xdr:rowOff>110128</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1968500" y="13210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101255</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1719795" y="133029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128887</xdr:rowOff>
    </xdr:from>
    <xdr:to>
      <xdr:col>6</xdr:col>
      <xdr:colOff>38100</xdr:colOff>
      <xdr:row>79</xdr:row>
      <xdr:rowOff>59037</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079500" y="13501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79</xdr:row>
      <xdr:rowOff>50164</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830795" y="135947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7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7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衛生費グラフ枠">
          <a:extLst>
            <a:ext uri="{FF2B5EF4-FFF2-40B4-BE49-F238E27FC236}">
              <a16:creationId xmlns:a16="http://schemas.microsoft.com/office/drawing/2014/main" id="{00000000-0008-0000-0700-0000E2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3632</xdr:rowOff>
    </xdr:from>
    <xdr:to>
      <xdr:col>24</xdr:col>
      <xdr:colOff>62865</xdr:colOff>
      <xdr:row>98</xdr:row>
      <xdr:rowOff>102476</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flipV="1">
          <a:off x="4633595" y="15434132"/>
          <a:ext cx="1270" cy="14704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106303</xdr:rowOff>
    </xdr:from>
    <xdr:ext cx="534377" cy="259045"/>
    <xdr:sp macro="" textlink="">
      <xdr:nvSpPr>
        <xdr:cNvPr id="228" name="衛生費最小値テキスト">
          <a:extLst>
            <a:ext uri="{FF2B5EF4-FFF2-40B4-BE49-F238E27FC236}">
              <a16:creationId xmlns:a16="http://schemas.microsoft.com/office/drawing/2014/main" id="{00000000-0008-0000-0700-0000E4000000}"/>
            </a:ext>
          </a:extLst>
        </xdr:cNvPr>
        <xdr:cNvSpPr txBox="1"/>
      </xdr:nvSpPr>
      <xdr:spPr>
        <a:xfrm>
          <a:off x="4686300" y="16908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38,931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102476</xdr:rowOff>
    </xdr:from>
    <xdr:to>
      <xdr:col>24</xdr:col>
      <xdr:colOff>152400</xdr:colOff>
      <xdr:row>98</xdr:row>
      <xdr:rowOff>102476</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4546600" y="16904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121759</xdr:rowOff>
    </xdr:from>
    <xdr:ext cx="599010" cy="259045"/>
    <xdr:sp macro="" textlink="">
      <xdr:nvSpPr>
        <xdr:cNvPr id="230" name="衛生費最大値テキスト">
          <a:extLst>
            <a:ext uri="{FF2B5EF4-FFF2-40B4-BE49-F238E27FC236}">
              <a16:creationId xmlns:a16="http://schemas.microsoft.com/office/drawing/2014/main" id="{00000000-0008-0000-0700-0000E6000000}"/>
            </a:ext>
          </a:extLst>
        </xdr:cNvPr>
        <xdr:cNvSpPr txBox="1"/>
      </xdr:nvSpPr>
      <xdr:spPr>
        <a:xfrm>
          <a:off x="4686300" y="152093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154,714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3632</xdr:rowOff>
    </xdr:from>
    <xdr:to>
      <xdr:col>24</xdr:col>
      <xdr:colOff>152400</xdr:colOff>
      <xdr:row>90</xdr:row>
      <xdr:rowOff>3632</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4546600" y="15434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149530</xdr:rowOff>
    </xdr:from>
    <xdr:to>
      <xdr:col>24</xdr:col>
      <xdr:colOff>63500</xdr:colOff>
      <xdr:row>95</xdr:row>
      <xdr:rowOff>63348</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3797300" y="16265830"/>
          <a:ext cx="838200" cy="85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99368</xdr:rowOff>
    </xdr:from>
    <xdr:ext cx="534377" cy="259045"/>
    <xdr:sp macro="" textlink="">
      <xdr:nvSpPr>
        <xdr:cNvPr id="233" name="衛生費平均値テキスト">
          <a:extLst>
            <a:ext uri="{FF2B5EF4-FFF2-40B4-BE49-F238E27FC236}">
              <a16:creationId xmlns:a16="http://schemas.microsoft.com/office/drawing/2014/main" id="{00000000-0008-0000-0700-0000E9000000}"/>
            </a:ext>
          </a:extLst>
        </xdr:cNvPr>
        <xdr:cNvSpPr txBox="1"/>
      </xdr:nvSpPr>
      <xdr:spPr>
        <a:xfrm>
          <a:off x="4686300" y="163871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120941</xdr:rowOff>
    </xdr:from>
    <xdr:to>
      <xdr:col>24</xdr:col>
      <xdr:colOff>114300</xdr:colOff>
      <xdr:row>96</xdr:row>
      <xdr:rowOff>51091</xdr:rowOff>
    </xdr:to>
    <xdr:sp macro="" textlink="">
      <xdr:nvSpPr>
        <xdr:cNvPr id="234" name="フローチャート: 判断 233">
          <a:extLst>
            <a:ext uri="{FF2B5EF4-FFF2-40B4-BE49-F238E27FC236}">
              <a16:creationId xmlns:a16="http://schemas.microsoft.com/office/drawing/2014/main" id="{00000000-0008-0000-0700-0000EA000000}"/>
            </a:ext>
          </a:extLst>
        </xdr:cNvPr>
        <xdr:cNvSpPr/>
      </xdr:nvSpPr>
      <xdr:spPr>
        <a:xfrm>
          <a:off x="4584700" y="16408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79781</xdr:rowOff>
    </xdr:from>
    <xdr:to>
      <xdr:col>19</xdr:col>
      <xdr:colOff>177800</xdr:colOff>
      <xdr:row>94</xdr:row>
      <xdr:rowOff>149530</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2908300" y="16196081"/>
          <a:ext cx="889000" cy="69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73749</xdr:rowOff>
    </xdr:from>
    <xdr:to>
      <xdr:col>20</xdr:col>
      <xdr:colOff>38100</xdr:colOff>
      <xdr:row>96</xdr:row>
      <xdr:rowOff>3899</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3746500" y="16361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166476</xdr:rowOff>
    </xdr:from>
    <xdr:ext cx="534377" cy="259045"/>
    <xdr:sp macro="" textlink="">
      <xdr:nvSpPr>
        <xdr:cNvPr id="237" name="テキスト ボックス 236">
          <a:extLst>
            <a:ext uri="{FF2B5EF4-FFF2-40B4-BE49-F238E27FC236}">
              <a16:creationId xmlns:a16="http://schemas.microsoft.com/office/drawing/2014/main" id="{00000000-0008-0000-0700-0000ED000000}"/>
            </a:ext>
          </a:extLst>
        </xdr:cNvPr>
        <xdr:cNvSpPr txBox="1"/>
      </xdr:nvSpPr>
      <xdr:spPr>
        <a:xfrm>
          <a:off x="3530111" y="16454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79781</xdr:rowOff>
    </xdr:from>
    <xdr:to>
      <xdr:col>15</xdr:col>
      <xdr:colOff>50800</xdr:colOff>
      <xdr:row>95</xdr:row>
      <xdr:rowOff>91580</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2019300" y="16196081"/>
          <a:ext cx="889000" cy="183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135573</xdr:rowOff>
    </xdr:from>
    <xdr:to>
      <xdr:col>15</xdr:col>
      <xdr:colOff>101600</xdr:colOff>
      <xdr:row>96</xdr:row>
      <xdr:rowOff>65723</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2857500" y="16423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56850</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2641111" y="16516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91580</xdr:rowOff>
    </xdr:from>
    <xdr:to>
      <xdr:col>10</xdr:col>
      <xdr:colOff>114300</xdr:colOff>
      <xdr:row>96</xdr:row>
      <xdr:rowOff>153085</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flipV="1">
          <a:off x="1130300" y="16379330"/>
          <a:ext cx="889000" cy="232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98679</xdr:rowOff>
    </xdr:from>
    <xdr:to>
      <xdr:col>10</xdr:col>
      <xdr:colOff>165100</xdr:colOff>
      <xdr:row>97</xdr:row>
      <xdr:rowOff>28829</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1968500" y="16557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19956</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1752111" y="16650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34989</xdr:rowOff>
    </xdr:from>
    <xdr:to>
      <xdr:col>6</xdr:col>
      <xdr:colOff>38100</xdr:colOff>
      <xdr:row>97</xdr:row>
      <xdr:rowOff>136589</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1079500" y="16665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127716</xdr:rowOff>
    </xdr:from>
    <xdr:ext cx="534377"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863111" y="16758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12548</xdr:rowOff>
    </xdr:from>
    <xdr:to>
      <xdr:col>24</xdr:col>
      <xdr:colOff>114300</xdr:colOff>
      <xdr:row>95</xdr:row>
      <xdr:rowOff>114148</xdr:rowOff>
    </xdr:to>
    <xdr:sp macro="" textlink="">
      <xdr:nvSpPr>
        <xdr:cNvPr id="251" name="楕円 250">
          <a:extLst>
            <a:ext uri="{FF2B5EF4-FFF2-40B4-BE49-F238E27FC236}">
              <a16:creationId xmlns:a16="http://schemas.microsoft.com/office/drawing/2014/main" id="{00000000-0008-0000-0700-0000FB000000}"/>
            </a:ext>
          </a:extLst>
        </xdr:cNvPr>
        <xdr:cNvSpPr/>
      </xdr:nvSpPr>
      <xdr:spPr>
        <a:xfrm>
          <a:off x="4584700" y="16300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35425</xdr:rowOff>
    </xdr:from>
    <xdr:ext cx="534377" cy="259045"/>
    <xdr:sp macro="" textlink="">
      <xdr:nvSpPr>
        <xdr:cNvPr id="252" name="衛生費該当値テキスト">
          <a:extLst>
            <a:ext uri="{FF2B5EF4-FFF2-40B4-BE49-F238E27FC236}">
              <a16:creationId xmlns:a16="http://schemas.microsoft.com/office/drawing/2014/main" id="{00000000-0008-0000-0700-0000FC000000}"/>
            </a:ext>
          </a:extLst>
        </xdr:cNvPr>
        <xdr:cNvSpPr txBox="1"/>
      </xdr:nvSpPr>
      <xdr:spPr>
        <a:xfrm>
          <a:off x="4686300" y="16151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98730</xdr:rowOff>
    </xdr:from>
    <xdr:to>
      <xdr:col>20</xdr:col>
      <xdr:colOff>38100</xdr:colOff>
      <xdr:row>95</xdr:row>
      <xdr:rowOff>28880</xdr:rowOff>
    </xdr:to>
    <xdr:sp macro="" textlink="">
      <xdr:nvSpPr>
        <xdr:cNvPr id="253" name="楕円 252">
          <a:extLst>
            <a:ext uri="{FF2B5EF4-FFF2-40B4-BE49-F238E27FC236}">
              <a16:creationId xmlns:a16="http://schemas.microsoft.com/office/drawing/2014/main" id="{00000000-0008-0000-0700-0000FD000000}"/>
            </a:ext>
          </a:extLst>
        </xdr:cNvPr>
        <xdr:cNvSpPr/>
      </xdr:nvSpPr>
      <xdr:spPr>
        <a:xfrm>
          <a:off x="3746500" y="16215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45407</xdr:rowOff>
    </xdr:from>
    <xdr:ext cx="534377"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3530111" y="15990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28981</xdr:rowOff>
    </xdr:from>
    <xdr:to>
      <xdr:col>15</xdr:col>
      <xdr:colOff>101600</xdr:colOff>
      <xdr:row>94</xdr:row>
      <xdr:rowOff>130581</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2857500" y="16145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92</xdr:row>
      <xdr:rowOff>147108</xdr:rowOff>
    </xdr:from>
    <xdr:ext cx="534377"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2641111" y="15920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40780</xdr:rowOff>
    </xdr:from>
    <xdr:to>
      <xdr:col>10</xdr:col>
      <xdr:colOff>165100</xdr:colOff>
      <xdr:row>95</xdr:row>
      <xdr:rowOff>142380</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1968500" y="16328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158907</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1752111" y="16103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102285</xdr:rowOff>
    </xdr:from>
    <xdr:to>
      <xdr:col>6</xdr:col>
      <xdr:colOff>38100</xdr:colOff>
      <xdr:row>97</xdr:row>
      <xdr:rowOff>32435</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1079500" y="16561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48962</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863111" y="16336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1" name="直線コネクタ 270">
          <a:extLst>
            <a:ext uri="{FF2B5EF4-FFF2-40B4-BE49-F238E27FC236}">
              <a16:creationId xmlns:a16="http://schemas.microsoft.com/office/drawing/2014/main" id="{00000000-0008-0000-0700-00000F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1" name="労働費グラフ枠">
          <a:extLst>
            <a:ext uri="{FF2B5EF4-FFF2-40B4-BE49-F238E27FC236}">
              <a16:creationId xmlns:a16="http://schemas.microsoft.com/office/drawing/2014/main" id="{00000000-0008-0000-0700-000019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157302</xdr:rowOff>
    </xdr:from>
    <xdr:to>
      <xdr:col>54</xdr:col>
      <xdr:colOff>189865</xdr:colOff>
      <xdr:row>38</xdr:row>
      <xdr:rowOff>139700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flipV="1">
          <a:off x="10475595" y="5472252"/>
          <a:ext cx="1270" cy="11825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3" name="労働費最小値テキスト">
          <a:extLst>
            <a:ext uri="{FF2B5EF4-FFF2-40B4-BE49-F238E27FC236}">
              <a16:creationId xmlns:a16="http://schemas.microsoft.com/office/drawing/2014/main" id="{00000000-0008-0000-0700-00001B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103979</xdr:rowOff>
    </xdr:from>
    <xdr:ext cx="469744" cy="259045"/>
    <xdr:sp macro="" textlink="">
      <xdr:nvSpPr>
        <xdr:cNvPr id="285" name="労働費最大値テキスト">
          <a:extLst>
            <a:ext uri="{FF2B5EF4-FFF2-40B4-BE49-F238E27FC236}">
              <a16:creationId xmlns:a16="http://schemas.microsoft.com/office/drawing/2014/main" id="{00000000-0008-0000-0700-00001D010000}"/>
            </a:ext>
          </a:extLst>
        </xdr:cNvPr>
        <xdr:cNvSpPr txBox="1"/>
      </xdr:nvSpPr>
      <xdr:spPr>
        <a:xfrm>
          <a:off x="10528300" y="5247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5,173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157302</xdr:rowOff>
    </xdr:from>
    <xdr:to>
      <xdr:col>55</xdr:col>
      <xdr:colOff>88900</xdr:colOff>
      <xdr:row>31</xdr:row>
      <xdr:rowOff>157302</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10388600" y="54722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139243</xdr:rowOff>
    </xdr:from>
    <xdr:to>
      <xdr:col>55</xdr:col>
      <xdr:colOff>0</xdr:colOff>
      <xdr:row>38</xdr:row>
      <xdr:rowOff>139471</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9639300" y="6654343"/>
          <a:ext cx="838200" cy="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168698</xdr:rowOff>
    </xdr:from>
    <xdr:ext cx="378565" cy="259045"/>
    <xdr:sp macro="" textlink="">
      <xdr:nvSpPr>
        <xdr:cNvPr id="288" name="労働費平均値テキスト">
          <a:extLst>
            <a:ext uri="{FF2B5EF4-FFF2-40B4-BE49-F238E27FC236}">
              <a16:creationId xmlns:a16="http://schemas.microsoft.com/office/drawing/2014/main" id="{00000000-0008-0000-0700-000020010000}"/>
            </a:ext>
          </a:extLst>
        </xdr:cNvPr>
        <xdr:cNvSpPr txBox="1"/>
      </xdr:nvSpPr>
      <xdr:spPr>
        <a:xfrm>
          <a:off x="10528300" y="634089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145821</xdr:rowOff>
    </xdr:from>
    <xdr:to>
      <xdr:col>55</xdr:col>
      <xdr:colOff>50800</xdr:colOff>
      <xdr:row>38</xdr:row>
      <xdr:rowOff>75971</xdr:rowOff>
    </xdr:to>
    <xdr:sp macro="" textlink="">
      <xdr:nvSpPr>
        <xdr:cNvPr id="289" name="フローチャート: 判断 288">
          <a:extLst>
            <a:ext uri="{FF2B5EF4-FFF2-40B4-BE49-F238E27FC236}">
              <a16:creationId xmlns:a16="http://schemas.microsoft.com/office/drawing/2014/main" id="{00000000-0008-0000-0700-000021010000}"/>
            </a:ext>
          </a:extLst>
        </xdr:cNvPr>
        <xdr:cNvSpPr/>
      </xdr:nvSpPr>
      <xdr:spPr>
        <a:xfrm>
          <a:off x="10426700" y="6489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139243</xdr:rowOff>
    </xdr:from>
    <xdr:to>
      <xdr:col>50</xdr:col>
      <xdr:colOff>114300</xdr:colOff>
      <xdr:row>38</xdr:row>
      <xdr:rowOff>139471</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flipV="1">
          <a:off x="8750300" y="6654343"/>
          <a:ext cx="889000" cy="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167539</xdr:rowOff>
    </xdr:from>
    <xdr:to>
      <xdr:col>50</xdr:col>
      <xdr:colOff>165100</xdr:colOff>
      <xdr:row>38</xdr:row>
      <xdr:rowOff>97689</xdr:rowOff>
    </xdr:to>
    <xdr:sp macro="" textlink="">
      <xdr:nvSpPr>
        <xdr:cNvPr id="291" name="フローチャート: 判断 290">
          <a:extLst>
            <a:ext uri="{FF2B5EF4-FFF2-40B4-BE49-F238E27FC236}">
              <a16:creationId xmlns:a16="http://schemas.microsoft.com/office/drawing/2014/main" id="{00000000-0008-0000-0700-000023010000}"/>
            </a:ext>
          </a:extLst>
        </xdr:cNvPr>
        <xdr:cNvSpPr/>
      </xdr:nvSpPr>
      <xdr:spPr>
        <a:xfrm>
          <a:off x="9588500" y="6511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114215</xdr:rowOff>
    </xdr:from>
    <xdr:ext cx="378565" cy="259045"/>
    <xdr:sp macro="" textlink="">
      <xdr:nvSpPr>
        <xdr:cNvPr id="292" name="テキスト ボックス 291">
          <a:extLst>
            <a:ext uri="{FF2B5EF4-FFF2-40B4-BE49-F238E27FC236}">
              <a16:creationId xmlns:a16="http://schemas.microsoft.com/office/drawing/2014/main" id="{00000000-0008-0000-0700-000024010000}"/>
            </a:ext>
          </a:extLst>
        </xdr:cNvPr>
        <xdr:cNvSpPr txBox="1"/>
      </xdr:nvSpPr>
      <xdr:spPr>
        <a:xfrm>
          <a:off x="9450017" y="62864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139471</xdr:rowOff>
    </xdr:from>
    <xdr:to>
      <xdr:col>45</xdr:col>
      <xdr:colOff>177800</xdr:colOff>
      <xdr:row>38</xdr:row>
      <xdr:rowOff>139471</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7861300" y="665457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138049</xdr:rowOff>
    </xdr:from>
    <xdr:to>
      <xdr:col>46</xdr:col>
      <xdr:colOff>38100</xdr:colOff>
      <xdr:row>38</xdr:row>
      <xdr:rowOff>68199</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8699500" y="6481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84726</xdr:rowOff>
    </xdr:from>
    <xdr:ext cx="378565" cy="259045"/>
    <xdr:sp macro="" textlink="">
      <xdr:nvSpPr>
        <xdr:cNvPr id="295" name="テキスト ボックス 294">
          <a:extLst>
            <a:ext uri="{FF2B5EF4-FFF2-40B4-BE49-F238E27FC236}">
              <a16:creationId xmlns:a16="http://schemas.microsoft.com/office/drawing/2014/main" id="{00000000-0008-0000-0700-000027010000}"/>
            </a:ext>
          </a:extLst>
        </xdr:cNvPr>
        <xdr:cNvSpPr txBox="1"/>
      </xdr:nvSpPr>
      <xdr:spPr>
        <a:xfrm>
          <a:off x="8561017" y="62569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139243</xdr:rowOff>
    </xdr:from>
    <xdr:to>
      <xdr:col>41</xdr:col>
      <xdr:colOff>50800</xdr:colOff>
      <xdr:row>38</xdr:row>
      <xdr:rowOff>139471</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a:off x="6972300" y="6654343"/>
          <a:ext cx="889000" cy="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171424</xdr:rowOff>
    </xdr:from>
    <xdr:to>
      <xdr:col>41</xdr:col>
      <xdr:colOff>101600</xdr:colOff>
      <xdr:row>38</xdr:row>
      <xdr:rowOff>101574</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7810500" y="6515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118101</xdr:rowOff>
    </xdr:from>
    <xdr:ext cx="378565"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7672017" y="62903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31293</xdr:rowOff>
    </xdr:from>
    <xdr:to>
      <xdr:col>36</xdr:col>
      <xdr:colOff>165100</xdr:colOff>
      <xdr:row>38</xdr:row>
      <xdr:rowOff>132893</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6921500" y="6546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149420</xdr:rowOff>
    </xdr:from>
    <xdr:ext cx="378565"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6783017" y="63216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88671</xdr:rowOff>
    </xdr:from>
    <xdr:to>
      <xdr:col>55</xdr:col>
      <xdr:colOff>50800</xdr:colOff>
      <xdr:row>39</xdr:row>
      <xdr:rowOff>18821</xdr:rowOff>
    </xdr:to>
    <xdr:sp macro="" textlink="">
      <xdr:nvSpPr>
        <xdr:cNvPr id="306" name="楕円 305">
          <a:extLst>
            <a:ext uri="{FF2B5EF4-FFF2-40B4-BE49-F238E27FC236}">
              <a16:creationId xmlns:a16="http://schemas.microsoft.com/office/drawing/2014/main" id="{00000000-0008-0000-0700-000032010000}"/>
            </a:ext>
          </a:extLst>
        </xdr:cNvPr>
        <xdr:cNvSpPr/>
      </xdr:nvSpPr>
      <xdr:spPr>
        <a:xfrm>
          <a:off x="10426700" y="6603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3598</xdr:rowOff>
    </xdr:from>
    <xdr:ext cx="249299" cy="259045"/>
    <xdr:sp macro="" textlink="">
      <xdr:nvSpPr>
        <xdr:cNvPr id="307" name="労働費該当値テキスト">
          <a:extLst>
            <a:ext uri="{FF2B5EF4-FFF2-40B4-BE49-F238E27FC236}">
              <a16:creationId xmlns:a16="http://schemas.microsoft.com/office/drawing/2014/main" id="{00000000-0008-0000-0700-000033010000}"/>
            </a:ext>
          </a:extLst>
        </xdr:cNvPr>
        <xdr:cNvSpPr txBox="1"/>
      </xdr:nvSpPr>
      <xdr:spPr>
        <a:xfrm>
          <a:off x="10528300" y="651869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88443</xdr:rowOff>
    </xdr:from>
    <xdr:to>
      <xdr:col>50</xdr:col>
      <xdr:colOff>165100</xdr:colOff>
      <xdr:row>39</xdr:row>
      <xdr:rowOff>18593</xdr:rowOff>
    </xdr:to>
    <xdr:sp macro="" textlink="">
      <xdr:nvSpPr>
        <xdr:cNvPr id="308" name="楕円 307">
          <a:extLst>
            <a:ext uri="{FF2B5EF4-FFF2-40B4-BE49-F238E27FC236}">
              <a16:creationId xmlns:a16="http://schemas.microsoft.com/office/drawing/2014/main" id="{00000000-0008-0000-0700-000034010000}"/>
            </a:ext>
          </a:extLst>
        </xdr:cNvPr>
        <xdr:cNvSpPr/>
      </xdr:nvSpPr>
      <xdr:spPr>
        <a:xfrm>
          <a:off x="9588500" y="6603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9720</xdr:rowOff>
    </xdr:from>
    <xdr:ext cx="249299"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9514650" y="669627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88671</xdr:rowOff>
    </xdr:from>
    <xdr:to>
      <xdr:col>46</xdr:col>
      <xdr:colOff>38100</xdr:colOff>
      <xdr:row>39</xdr:row>
      <xdr:rowOff>18821</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8699500" y="6603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9948</xdr:rowOff>
    </xdr:from>
    <xdr:ext cx="249299"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8625650" y="669649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88671</xdr:rowOff>
    </xdr:from>
    <xdr:to>
      <xdr:col>41</xdr:col>
      <xdr:colOff>101600</xdr:colOff>
      <xdr:row>39</xdr:row>
      <xdr:rowOff>18821</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7810500" y="6603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9948</xdr:rowOff>
    </xdr:from>
    <xdr:ext cx="249299"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7736650" y="669649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88443</xdr:rowOff>
    </xdr:from>
    <xdr:to>
      <xdr:col>36</xdr:col>
      <xdr:colOff>165100</xdr:colOff>
      <xdr:row>39</xdr:row>
      <xdr:rowOff>18593</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6921500" y="6603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9720</xdr:rowOff>
    </xdr:from>
    <xdr:ext cx="249299"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6847650" y="669627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6" name="正方形/長方形 315">
          <a:extLst>
            <a:ext uri="{FF2B5EF4-FFF2-40B4-BE49-F238E27FC236}">
              <a16:creationId xmlns:a16="http://schemas.microsoft.com/office/drawing/2014/main" id="{00000000-0008-0000-0700-00003C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23,072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4" name="テキスト ボックス 323">
          <a:extLst>
            <a:ext uri="{FF2B5EF4-FFF2-40B4-BE49-F238E27FC236}">
              <a16:creationId xmlns:a16="http://schemas.microsoft.com/office/drawing/2014/main" id="{00000000-0008-0000-0700-000044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5" name="直線コネクタ 324">
          <a:extLst>
            <a:ext uri="{FF2B5EF4-FFF2-40B4-BE49-F238E27FC236}">
              <a16:creationId xmlns:a16="http://schemas.microsoft.com/office/drawing/2014/main" id="{00000000-0008-0000-0700-000045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60</xdr:row>
      <xdr:rowOff>111777</xdr:rowOff>
    </xdr:from>
    <xdr:ext cx="248786" cy="259045"/>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98878</xdr:rowOff>
    </xdr:from>
    <xdr:to>
      <xdr:col>59</xdr:col>
      <xdr:colOff>50800</xdr:colOff>
      <xdr:row>59</xdr:row>
      <xdr:rowOff>98878</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128105</xdr:rowOff>
    </xdr:from>
    <xdr:ext cx="531299" cy="259045"/>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072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農林水産業費グラフ枠">
          <a:extLst>
            <a:ext uri="{FF2B5EF4-FFF2-40B4-BE49-F238E27FC236}">
              <a16:creationId xmlns:a16="http://schemas.microsoft.com/office/drawing/2014/main" id="{00000000-0008-0000-0700-000055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147979</xdr:rowOff>
    </xdr:from>
    <xdr:to>
      <xdr:col>54</xdr:col>
      <xdr:colOff>189865</xdr:colOff>
      <xdr:row>58</xdr:row>
      <xdr:rowOff>138574</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flipV="1">
          <a:off x="10475595" y="8720479"/>
          <a:ext cx="1270" cy="13621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142401</xdr:rowOff>
    </xdr:from>
    <xdr:ext cx="534377" cy="259045"/>
    <xdr:sp macro="" textlink="">
      <xdr:nvSpPr>
        <xdr:cNvPr id="343" name="農林水産業費最小値テキスト">
          <a:extLst>
            <a:ext uri="{FF2B5EF4-FFF2-40B4-BE49-F238E27FC236}">
              <a16:creationId xmlns:a16="http://schemas.microsoft.com/office/drawing/2014/main" id="{00000000-0008-0000-0700-000057010000}"/>
            </a:ext>
          </a:extLst>
        </xdr:cNvPr>
        <xdr:cNvSpPr txBox="1"/>
      </xdr:nvSpPr>
      <xdr:spPr>
        <a:xfrm>
          <a:off x="10528300" y="10086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138574</xdr:rowOff>
    </xdr:from>
    <xdr:to>
      <xdr:col>55</xdr:col>
      <xdr:colOff>88900</xdr:colOff>
      <xdr:row>58</xdr:row>
      <xdr:rowOff>138574</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10388600" y="100826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94656</xdr:rowOff>
    </xdr:from>
    <xdr:ext cx="599010" cy="259045"/>
    <xdr:sp macro="" textlink="">
      <xdr:nvSpPr>
        <xdr:cNvPr id="345" name="農林水産業費最大値テキスト">
          <a:extLst>
            <a:ext uri="{FF2B5EF4-FFF2-40B4-BE49-F238E27FC236}">
              <a16:creationId xmlns:a16="http://schemas.microsoft.com/office/drawing/2014/main" id="{00000000-0008-0000-0700-000059010000}"/>
            </a:ext>
          </a:extLst>
        </xdr:cNvPr>
        <xdr:cNvSpPr txBox="1"/>
      </xdr:nvSpPr>
      <xdr:spPr>
        <a:xfrm>
          <a:off x="10528300" y="84957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111,493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147979</xdr:rowOff>
    </xdr:from>
    <xdr:to>
      <xdr:col>55</xdr:col>
      <xdr:colOff>88900</xdr:colOff>
      <xdr:row>50</xdr:row>
      <xdr:rowOff>147979</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10388600" y="87204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133822</xdr:rowOff>
    </xdr:from>
    <xdr:to>
      <xdr:col>55</xdr:col>
      <xdr:colOff>0</xdr:colOff>
      <xdr:row>58</xdr:row>
      <xdr:rowOff>138574</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9639300" y="10077922"/>
          <a:ext cx="838200" cy="4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125951</xdr:rowOff>
    </xdr:from>
    <xdr:ext cx="534377" cy="259045"/>
    <xdr:sp macro="" textlink="">
      <xdr:nvSpPr>
        <xdr:cNvPr id="348" name="農林水産業費平均値テキスト">
          <a:extLst>
            <a:ext uri="{FF2B5EF4-FFF2-40B4-BE49-F238E27FC236}">
              <a16:creationId xmlns:a16="http://schemas.microsoft.com/office/drawing/2014/main" id="{00000000-0008-0000-0700-00005C010000}"/>
            </a:ext>
          </a:extLst>
        </xdr:cNvPr>
        <xdr:cNvSpPr txBox="1"/>
      </xdr:nvSpPr>
      <xdr:spPr>
        <a:xfrm>
          <a:off x="10528300" y="93842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103074</xdr:rowOff>
    </xdr:from>
    <xdr:to>
      <xdr:col>55</xdr:col>
      <xdr:colOff>50800</xdr:colOff>
      <xdr:row>56</xdr:row>
      <xdr:rowOff>33224</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10426700" y="9532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133822</xdr:rowOff>
    </xdr:from>
    <xdr:to>
      <xdr:col>50</xdr:col>
      <xdr:colOff>114300</xdr:colOff>
      <xdr:row>58</xdr:row>
      <xdr:rowOff>149432</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flipV="1">
          <a:off x="8750300" y="10077922"/>
          <a:ext cx="889000" cy="15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1575</xdr:rowOff>
    </xdr:from>
    <xdr:to>
      <xdr:col>50</xdr:col>
      <xdr:colOff>165100</xdr:colOff>
      <xdr:row>55</xdr:row>
      <xdr:rowOff>103175</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9588500" y="9431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53</xdr:row>
      <xdr:rowOff>119702</xdr:rowOff>
    </xdr:from>
    <xdr:ext cx="534377"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9372111" y="9206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149432</xdr:rowOff>
    </xdr:from>
    <xdr:to>
      <xdr:col>45</xdr:col>
      <xdr:colOff>177800</xdr:colOff>
      <xdr:row>59</xdr:row>
      <xdr:rowOff>2720</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flipV="1">
          <a:off x="7861300" y="10093532"/>
          <a:ext cx="889000" cy="24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53</xdr:row>
      <xdr:rowOff>98158</xdr:rowOff>
    </xdr:from>
    <xdr:to>
      <xdr:col>46</xdr:col>
      <xdr:colOff>38100</xdr:colOff>
      <xdr:row>54</xdr:row>
      <xdr:rowOff>28308</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8699500" y="9185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52</xdr:row>
      <xdr:rowOff>44835</xdr:rowOff>
    </xdr:from>
    <xdr:ext cx="534377"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8483111" y="8960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79,933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59</xdr:row>
      <xdr:rowOff>2720</xdr:rowOff>
    </xdr:from>
    <xdr:to>
      <xdr:col>41</xdr:col>
      <xdr:colOff>50800</xdr:colOff>
      <xdr:row>59</xdr:row>
      <xdr:rowOff>41598</xdr:rowOff>
    </xdr:to>
    <xdr:cxnSp macro="">
      <xdr:nvCxnSpPr>
        <xdr:cNvPr id="356" name="直線コネクタ 355">
          <a:extLst>
            <a:ext uri="{FF2B5EF4-FFF2-40B4-BE49-F238E27FC236}">
              <a16:creationId xmlns:a16="http://schemas.microsoft.com/office/drawing/2014/main" id="{00000000-0008-0000-0700-000064010000}"/>
            </a:ext>
          </a:extLst>
        </xdr:cNvPr>
        <xdr:cNvCxnSpPr/>
      </xdr:nvCxnSpPr>
      <xdr:spPr>
        <a:xfrm flipV="1">
          <a:off x="6972300" y="10118270"/>
          <a:ext cx="889000" cy="38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53</xdr:row>
      <xdr:rowOff>169302</xdr:rowOff>
    </xdr:from>
    <xdr:to>
      <xdr:col>41</xdr:col>
      <xdr:colOff>101600</xdr:colOff>
      <xdr:row>54</xdr:row>
      <xdr:rowOff>99452</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7810500" y="9256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52</xdr:row>
      <xdr:rowOff>115979</xdr:rowOff>
    </xdr:from>
    <xdr:ext cx="534377"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7594111" y="9031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73404</xdr:rowOff>
    </xdr:from>
    <xdr:to>
      <xdr:col>36</xdr:col>
      <xdr:colOff>165100</xdr:colOff>
      <xdr:row>55</xdr:row>
      <xdr:rowOff>3554</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6921500" y="9331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20081</xdr:rowOff>
    </xdr:from>
    <xdr:ext cx="534377"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6705111" y="9106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87774</xdr:rowOff>
    </xdr:from>
    <xdr:to>
      <xdr:col>55</xdr:col>
      <xdr:colOff>50800</xdr:colOff>
      <xdr:row>59</xdr:row>
      <xdr:rowOff>17924</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10426700" y="10031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2701</xdr:rowOff>
    </xdr:from>
    <xdr:ext cx="534377" cy="259045"/>
    <xdr:sp macro="" textlink="">
      <xdr:nvSpPr>
        <xdr:cNvPr id="367" name="農林水産業費該当値テキスト">
          <a:extLst>
            <a:ext uri="{FF2B5EF4-FFF2-40B4-BE49-F238E27FC236}">
              <a16:creationId xmlns:a16="http://schemas.microsoft.com/office/drawing/2014/main" id="{00000000-0008-0000-0700-00006F010000}"/>
            </a:ext>
          </a:extLst>
        </xdr:cNvPr>
        <xdr:cNvSpPr txBox="1"/>
      </xdr:nvSpPr>
      <xdr:spPr>
        <a:xfrm>
          <a:off x="10528300" y="9946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83022</xdr:rowOff>
    </xdr:from>
    <xdr:to>
      <xdr:col>50</xdr:col>
      <xdr:colOff>165100</xdr:colOff>
      <xdr:row>59</xdr:row>
      <xdr:rowOff>13172</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9588500" y="10027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59</xdr:row>
      <xdr:rowOff>4299</xdr:rowOff>
    </xdr:from>
    <xdr:ext cx="534377"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9372111" y="10119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98632</xdr:rowOff>
    </xdr:from>
    <xdr:to>
      <xdr:col>46</xdr:col>
      <xdr:colOff>38100</xdr:colOff>
      <xdr:row>59</xdr:row>
      <xdr:rowOff>28782</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8699500" y="10042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19909</xdr:rowOff>
    </xdr:from>
    <xdr:ext cx="534377"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8483111" y="10135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123370</xdr:rowOff>
    </xdr:from>
    <xdr:to>
      <xdr:col>41</xdr:col>
      <xdr:colOff>101600</xdr:colOff>
      <xdr:row>59</xdr:row>
      <xdr:rowOff>53520</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7810500" y="10067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44647</xdr:rowOff>
    </xdr:from>
    <xdr:ext cx="534377"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7594111" y="10160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162248</xdr:rowOff>
    </xdr:from>
    <xdr:to>
      <xdr:col>36</xdr:col>
      <xdr:colOff>165100</xdr:colOff>
      <xdr:row>59</xdr:row>
      <xdr:rowOff>92398</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6921500" y="10106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83525</xdr:rowOff>
    </xdr:from>
    <xdr:ext cx="534377"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6705111" y="10199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a:extLst>
            <a:ext uri="{FF2B5EF4-FFF2-40B4-BE49-F238E27FC236}">
              <a16:creationId xmlns:a16="http://schemas.microsoft.com/office/drawing/2014/main" id="{00000000-0008-0000-0700-000080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80</xdr:row>
      <xdr:rowOff>111777</xdr:rowOff>
    </xdr:from>
    <xdr:ext cx="248786" cy="259045"/>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355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44450</xdr:rowOff>
    </xdr:from>
    <xdr:to>
      <xdr:col>59</xdr:col>
      <xdr:colOff>50800</xdr:colOff>
      <xdr:row>79</xdr:row>
      <xdr:rowOff>44450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78</xdr:row>
      <xdr:rowOff>73677</xdr:rowOff>
    </xdr:from>
    <xdr:ext cx="531299"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072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商工費グラフ枠">
          <a:extLst>
            <a:ext uri="{FF2B5EF4-FFF2-40B4-BE49-F238E27FC236}">
              <a16:creationId xmlns:a16="http://schemas.microsoft.com/office/drawing/2014/main" id="{00000000-0008-0000-0700-00008F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96800</xdr:rowOff>
    </xdr:from>
    <xdr:to>
      <xdr:col>54</xdr:col>
      <xdr:colOff>189865</xdr:colOff>
      <xdr:row>78</xdr:row>
      <xdr:rowOff>136919</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flipV="1">
          <a:off x="10475595" y="12098300"/>
          <a:ext cx="1270" cy="14117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140746</xdr:rowOff>
    </xdr:from>
    <xdr:ext cx="534377" cy="259045"/>
    <xdr:sp macro="" textlink="">
      <xdr:nvSpPr>
        <xdr:cNvPr id="401" name="商工費最小値テキスト">
          <a:extLst>
            <a:ext uri="{FF2B5EF4-FFF2-40B4-BE49-F238E27FC236}">
              <a16:creationId xmlns:a16="http://schemas.microsoft.com/office/drawing/2014/main" id="{00000000-0008-0000-0700-000091010000}"/>
            </a:ext>
          </a:extLst>
        </xdr:cNvPr>
        <xdr:cNvSpPr txBox="1"/>
      </xdr:nvSpPr>
      <xdr:spPr>
        <a:xfrm>
          <a:off x="10528300" y="13513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136919</xdr:rowOff>
    </xdr:from>
    <xdr:to>
      <xdr:col>55</xdr:col>
      <xdr:colOff>88900</xdr:colOff>
      <xdr:row>78</xdr:row>
      <xdr:rowOff>136919</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10388600" y="135100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43477</xdr:rowOff>
    </xdr:from>
    <xdr:ext cx="534377" cy="259045"/>
    <xdr:sp macro="" textlink="">
      <xdr:nvSpPr>
        <xdr:cNvPr id="403" name="商工費最大値テキスト">
          <a:extLst>
            <a:ext uri="{FF2B5EF4-FFF2-40B4-BE49-F238E27FC236}">
              <a16:creationId xmlns:a16="http://schemas.microsoft.com/office/drawing/2014/main" id="{00000000-0008-0000-0700-000093010000}"/>
            </a:ext>
          </a:extLst>
        </xdr:cNvPr>
        <xdr:cNvSpPr txBox="1"/>
      </xdr:nvSpPr>
      <xdr:spPr>
        <a:xfrm>
          <a:off x="10528300" y="11873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49,126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96800</xdr:rowOff>
    </xdr:from>
    <xdr:to>
      <xdr:col>55</xdr:col>
      <xdr:colOff>88900</xdr:colOff>
      <xdr:row>70</xdr:row>
      <xdr:rowOff>96800</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10388600" y="12098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50279</xdr:rowOff>
    </xdr:from>
    <xdr:to>
      <xdr:col>55</xdr:col>
      <xdr:colOff>0</xdr:colOff>
      <xdr:row>76</xdr:row>
      <xdr:rowOff>90551</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flipV="1">
          <a:off x="9639300" y="12909029"/>
          <a:ext cx="838200" cy="211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73</xdr:row>
      <xdr:rowOff>100118</xdr:rowOff>
    </xdr:from>
    <xdr:ext cx="534377" cy="259045"/>
    <xdr:sp macro="" textlink="">
      <xdr:nvSpPr>
        <xdr:cNvPr id="406" name="商工費平均値テキスト">
          <a:extLst>
            <a:ext uri="{FF2B5EF4-FFF2-40B4-BE49-F238E27FC236}">
              <a16:creationId xmlns:a16="http://schemas.microsoft.com/office/drawing/2014/main" id="{00000000-0008-0000-0700-000096010000}"/>
            </a:ext>
          </a:extLst>
        </xdr:cNvPr>
        <xdr:cNvSpPr txBox="1"/>
      </xdr:nvSpPr>
      <xdr:spPr>
        <a:xfrm>
          <a:off x="10528300" y="126159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30,306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77241</xdr:rowOff>
    </xdr:from>
    <xdr:to>
      <xdr:col>55</xdr:col>
      <xdr:colOff>50800</xdr:colOff>
      <xdr:row>75</xdr:row>
      <xdr:rowOff>7391</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10426700" y="12764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90551</xdr:rowOff>
    </xdr:from>
    <xdr:to>
      <xdr:col>50</xdr:col>
      <xdr:colOff>114300</xdr:colOff>
      <xdr:row>76</xdr:row>
      <xdr:rowOff>117487</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flipV="1">
          <a:off x="8750300" y="13120751"/>
          <a:ext cx="889000" cy="26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74</xdr:row>
      <xdr:rowOff>165633</xdr:rowOff>
    </xdr:from>
    <xdr:to>
      <xdr:col>50</xdr:col>
      <xdr:colOff>165100</xdr:colOff>
      <xdr:row>75</xdr:row>
      <xdr:rowOff>95783</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9588500" y="12852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73</xdr:row>
      <xdr:rowOff>112310</xdr:rowOff>
    </xdr:from>
    <xdr:ext cx="534377"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9372111" y="12628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117487</xdr:rowOff>
    </xdr:from>
    <xdr:to>
      <xdr:col>45</xdr:col>
      <xdr:colOff>177800</xdr:colOff>
      <xdr:row>78</xdr:row>
      <xdr:rowOff>123813</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flipV="1">
          <a:off x="7861300" y="13147687"/>
          <a:ext cx="889000" cy="349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74</xdr:row>
      <xdr:rowOff>132067</xdr:rowOff>
    </xdr:from>
    <xdr:to>
      <xdr:col>46</xdr:col>
      <xdr:colOff>38100</xdr:colOff>
      <xdr:row>75</xdr:row>
      <xdr:rowOff>62217</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8699500" y="12819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73</xdr:row>
      <xdr:rowOff>78744</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8483111" y="12594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123813</xdr:rowOff>
    </xdr:from>
    <xdr:to>
      <xdr:col>41</xdr:col>
      <xdr:colOff>50800</xdr:colOff>
      <xdr:row>79</xdr:row>
      <xdr:rowOff>35534</xdr:rowOff>
    </xdr:to>
    <xdr:cxnSp macro="">
      <xdr:nvCxnSpPr>
        <xdr:cNvPr id="414" name="直線コネクタ 413">
          <a:extLst>
            <a:ext uri="{FF2B5EF4-FFF2-40B4-BE49-F238E27FC236}">
              <a16:creationId xmlns:a16="http://schemas.microsoft.com/office/drawing/2014/main" id="{00000000-0008-0000-0700-00009E010000}"/>
            </a:ext>
          </a:extLst>
        </xdr:cNvPr>
        <xdr:cNvCxnSpPr/>
      </xdr:nvCxnSpPr>
      <xdr:spPr>
        <a:xfrm flipV="1">
          <a:off x="6972300" y="13496913"/>
          <a:ext cx="889000" cy="83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75</xdr:row>
      <xdr:rowOff>160032</xdr:rowOff>
    </xdr:from>
    <xdr:to>
      <xdr:col>41</xdr:col>
      <xdr:colOff>101600</xdr:colOff>
      <xdr:row>76</xdr:row>
      <xdr:rowOff>90182</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7810500" y="13018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106710</xdr:rowOff>
    </xdr:from>
    <xdr:ext cx="534377"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7594111" y="12794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71</xdr:row>
      <xdr:rowOff>1498</xdr:rowOff>
    </xdr:from>
    <xdr:to>
      <xdr:col>36</xdr:col>
      <xdr:colOff>165100</xdr:colOff>
      <xdr:row>71</xdr:row>
      <xdr:rowOff>103098</xdr:rowOff>
    </xdr:to>
    <xdr:sp macro="" textlink="">
      <xdr:nvSpPr>
        <xdr:cNvPr id="417" name="フローチャート: 判断 416">
          <a:extLst>
            <a:ext uri="{FF2B5EF4-FFF2-40B4-BE49-F238E27FC236}">
              <a16:creationId xmlns:a16="http://schemas.microsoft.com/office/drawing/2014/main" id="{00000000-0008-0000-0700-0000A1010000}"/>
            </a:ext>
          </a:extLst>
        </xdr:cNvPr>
        <xdr:cNvSpPr/>
      </xdr:nvSpPr>
      <xdr:spPr>
        <a:xfrm>
          <a:off x="6921500" y="12174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69</xdr:row>
      <xdr:rowOff>119625</xdr:rowOff>
    </xdr:from>
    <xdr:ext cx="534377"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6705111" y="11949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170929</xdr:rowOff>
    </xdr:from>
    <xdr:to>
      <xdr:col>55</xdr:col>
      <xdr:colOff>50800</xdr:colOff>
      <xdr:row>75</xdr:row>
      <xdr:rowOff>101079</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10426700" y="12858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74</xdr:row>
      <xdr:rowOff>149356</xdr:rowOff>
    </xdr:from>
    <xdr:ext cx="534377" cy="259045"/>
    <xdr:sp macro="" textlink="">
      <xdr:nvSpPr>
        <xdr:cNvPr id="425" name="商工費該当値テキスト">
          <a:extLst>
            <a:ext uri="{FF2B5EF4-FFF2-40B4-BE49-F238E27FC236}">
              <a16:creationId xmlns:a16="http://schemas.microsoft.com/office/drawing/2014/main" id="{00000000-0008-0000-0700-0000A9010000}"/>
            </a:ext>
          </a:extLst>
        </xdr:cNvPr>
        <xdr:cNvSpPr txBox="1"/>
      </xdr:nvSpPr>
      <xdr:spPr>
        <a:xfrm>
          <a:off x="10528300" y="12836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39751</xdr:rowOff>
    </xdr:from>
    <xdr:to>
      <xdr:col>50</xdr:col>
      <xdr:colOff>165100</xdr:colOff>
      <xdr:row>76</xdr:row>
      <xdr:rowOff>141351</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9588500" y="13069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132478</xdr:rowOff>
    </xdr:from>
    <xdr:ext cx="534377"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9372111" y="13162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66687</xdr:rowOff>
    </xdr:from>
    <xdr:to>
      <xdr:col>46</xdr:col>
      <xdr:colOff>38100</xdr:colOff>
      <xdr:row>76</xdr:row>
      <xdr:rowOff>168287</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8699500" y="13096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159414</xdr:rowOff>
    </xdr:from>
    <xdr:ext cx="534377"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8483111" y="13189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73013</xdr:rowOff>
    </xdr:from>
    <xdr:to>
      <xdr:col>41</xdr:col>
      <xdr:colOff>101600</xdr:colOff>
      <xdr:row>79</xdr:row>
      <xdr:rowOff>3163</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7810500" y="13446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165740</xdr:rowOff>
    </xdr:from>
    <xdr:ext cx="534377"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7594111" y="13538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156184</xdr:rowOff>
    </xdr:from>
    <xdr:to>
      <xdr:col>36</xdr:col>
      <xdr:colOff>165100</xdr:colOff>
      <xdr:row>79</xdr:row>
      <xdr:rowOff>86334</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6921500" y="13529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77461</xdr:rowOff>
    </xdr:from>
    <xdr:ext cx="534377"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6705111" y="13622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139700</xdr:rowOff>
    </xdr:from>
    <xdr:to>
      <xdr:col>59</xdr:col>
      <xdr:colOff>50800</xdr:colOff>
      <xdr:row>99</xdr:row>
      <xdr:rowOff>139700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168927</xdr:rowOff>
    </xdr:from>
    <xdr:ext cx="248786"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355214" y="16971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25400</xdr:rowOff>
    </xdr:from>
    <xdr:to>
      <xdr:col>59</xdr:col>
      <xdr:colOff>50800</xdr:colOff>
      <xdr:row>98</xdr:row>
      <xdr:rowOff>25400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97</xdr:row>
      <xdr:rowOff>54627</xdr:rowOff>
    </xdr:from>
    <xdr:ext cx="531299"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72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82550</xdr:rowOff>
    </xdr:from>
    <xdr:to>
      <xdr:col>59</xdr:col>
      <xdr:colOff>50800</xdr:colOff>
      <xdr:row>96</xdr:row>
      <xdr:rowOff>82550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111777</xdr:rowOff>
    </xdr:from>
    <xdr:ext cx="53129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72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25400</xdr:rowOff>
    </xdr:from>
    <xdr:to>
      <xdr:col>59</xdr:col>
      <xdr:colOff>50800</xdr:colOff>
      <xdr:row>93</xdr:row>
      <xdr:rowOff>25400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54627</xdr:rowOff>
    </xdr:from>
    <xdr:ext cx="53129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72701" y="15828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90</xdr:row>
      <xdr:rowOff>111777</xdr:rowOff>
    </xdr:from>
    <xdr:ext cx="595419" cy="259045"/>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89</xdr:row>
      <xdr:rowOff>139700</xdr:rowOff>
    </xdr:from>
    <xdr:to>
      <xdr:col>59</xdr:col>
      <xdr:colOff>50800</xdr:colOff>
      <xdr:row>89</xdr:row>
      <xdr:rowOff>139700</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6604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88</xdr:row>
      <xdr:rowOff>168927</xdr:rowOff>
    </xdr:from>
    <xdr:ext cx="595419" cy="259045"/>
    <xdr:sp macro="" textlink="">
      <xdr:nvSpPr>
        <xdr:cNvPr id="457" name="テキスト ボックス 456">
          <a:extLst>
            <a:ext uri="{FF2B5EF4-FFF2-40B4-BE49-F238E27FC236}">
              <a16:creationId xmlns:a16="http://schemas.microsoft.com/office/drawing/2014/main" id="{00000000-0008-0000-0700-0000C9010000}"/>
            </a:ext>
          </a:extLst>
        </xdr:cNvPr>
        <xdr:cNvSpPr txBox="1"/>
      </xdr:nvSpPr>
      <xdr:spPr>
        <a:xfrm>
          <a:off x="6008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9" name="テキスト ボックス 458">
          <a:extLst>
            <a:ext uri="{FF2B5EF4-FFF2-40B4-BE49-F238E27FC236}">
              <a16:creationId xmlns:a16="http://schemas.microsoft.com/office/drawing/2014/main" id="{00000000-0008-0000-0700-0000CB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0" name="土木費グラフ枠">
          <a:extLst>
            <a:ext uri="{FF2B5EF4-FFF2-40B4-BE49-F238E27FC236}">
              <a16:creationId xmlns:a16="http://schemas.microsoft.com/office/drawing/2014/main" id="{00000000-0008-0000-0700-0000CC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112539</xdr:rowOff>
    </xdr:from>
    <xdr:to>
      <xdr:col>54</xdr:col>
      <xdr:colOff>189865</xdr:colOff>
      <xdr:row>98</xdr:row>
      <xdr:rowOff>159860</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flipV="1">
          <a:off x="10475595" y="15543039"/>
          <a:ext cx="1270" cy="14189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163687</xdr:rowOff>
    </xdr:from>
    <xdr:ext cx="534377" cy="259045"/>
    <xdr:sp macro="" textlink="">
      <xdr:nvSpPr>
        <xdr:cNvPr id="462" name="土木費最小値テキスト">
          <a:extLst>
            <a:ext uri="{FF2B5EF4-FFF2-40B4-BE49-F238E27FC236}">
              <a16:creationId xmlns:a16="http://schemas.microsoft.com/office/drawing/2014/main" id="{00000000-0008-0000-0700-0000CE010000}"/>
            </a:ext>
          </a:extLst>
        </xdr:cNvPr>
        <xdr:cNvSpPr txBox="1"/>
      </xdr:nvSpPr>
      <xdr:spPr>
        <a:xfrm>
          <a:off x="10528300" y="16965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159860</xdr:rowOff>
    </xdr:from>
    <xdr:to>
      <xdr:col>55</xdr:col>
      <xdr:colOff>88900</xdr:colOff>
      <xdr:row>98</xdr:row>
      <xdr:rowOff>159860</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a:off x="10388600" y="16961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59216</xdr:rowOff>
    </xdr:from>
    <xdr:ext cx="599010" cy="259045"/>
    <xdr:sp macro="" textlink="">
      <xdr:nvSpPr>
        <xdr:cNvPr id="464" name="土木費最大値テキスト">
          <a:extLst>
            <a:ext uri="{FF2B5EF4-FFF2-40B4-BE49-F238E27FC236}">
              <a16:creationId xmlns:a16="http://schemas.microsoft.com/office/drawing/2014/main" id="{00000000-0008-0000-0700-0000D0010000}"/>
            </a:ext>
          </a:extLst>
        </xdr:cNvPr>
        <xdr:cNvSpPr txBox="1"/>
      </xdr:nvSpPr>
      <xdr:spPr>
        <a:xfrm>
          <a:off x="10528300" y="153182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109,901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112539</xdr:rowOff>
    </xdr:from>
    <xdr:to>
      <xdr:col>55</xdr:col>
      <xdr:colOff>88900</xdr:colOff>
      <xdr:row>90</xdr:row>
      <xdr:rowOff>112539</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a:off x="10388600" y="15543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149744</xdr:rowOff>
    </xdr:from>
    <xdr:to>
      <xdr:col>55</xdr:col>
      <xdr:colOff>0</xdr:colOff>
      <xdr:row>95</xdr:row>
      <xdr:rowOff>122341</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flipV="1">
          <a:off x="9639300" y="16266044"/>
          <a:ext cx="838200" cy="144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93</xdr:row>
      <xdr:rowOff>37768</xdr:rowOff>
    </xdr:from>
    <xdr:ext cx="534377" cy="259045"/>
    <xdr:sp macro="" textlink="">
      <xdr:nvSpPr>
        <xdr:cNvPr id="467" name="土木費平均値テキスト">
          <a:extLst>
            <a:ext uri="{FF2B5EF4-FFF2-40B4-BE49-F238E27FC236}">
              <a16:creationId xmlns:a16="http://schemas.microsoft.com/office/drawing/2014/main" id="{00000000-0008-0000-0700-0000D3010000}"/>
            </a:ext>
          </a:extLst>
        </xdr:cNvPr>
        <xdr:cNvSpPr txBox="1"/>
      </xdr:nvSpPr>
      <xdr:spPr>
        <a:xfrm>
          <a:off x="10528300" y="159826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14891</xdr:rowOff>
    </xdr:from>
    <xdr:to>
      <xdr:col>55</xdr:col>
      <xdr:colOff>50800</xdr:colOff>
      <xdr:row>94</xdr:row>
      <xdr:rowOff>116491</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10426700" y="16131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122341</xdr:rowOff>
    </xdr:from>
    <xdr:to>
      <xdr:col>50</xdr:col>
      <xdr:colOff>114300</xdr:colOff>
      <xdr:row>96</xdr:row>
      <xdr:rowOff>27457</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flipV="1">
          <a:off x="8750300" y="16410091"/>
          <a:ext cx="889000" cy="76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94</xdr:row>
      <xdr:rowOff>41923</xdr:rowOff>
    </xdr:from>
    <xdr:to>
      <xdr:col>50</xdr:col>
      <xdr:colOff>165100</xdr:colOff>
      <xdr:row>94</xdr:row>
      <xdr:rowOff>143523</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9588500" y="16158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92</xdr:row>
      <xdr:rowOff>160050</xdr:rowOff>
    </xdr:from>
    <xdr:ext cx="534377"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9372111" y="15933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27457</xdr:rowOff>
    </xdr:from>
    <xdr:to>
      <xdr:col>45</xdr:col>
      <xdr:colOff>177800</xdr:colOff>
      <xdr:row>96</xdr:row>
      <xdr:rowOff>56104</xdr:rowOff>
    </xdr:to>
    <xdr:cxnSp macro="">
      <xdr:nvCxnSpPr>
        <xdr:cNvPr id="472" name="直線コネクタ 471">
          <a:extLst>
            <a:ext uri="{FF2B5EF4-FFF2-40B4-BE49-F238E27FC236}">
              <a16:creationId xmlns:a16="http://schemas.microsoft.com/office/drawing/2014/main" id="{00000000-0008-0000-0700-0000D8010000}"/>
            </a:ext>
          </a:extLst>
        </xdr:cNvPr>
        <xdr:cNvCxnSpPr/>
      </xdr:nvCxnSpPr>
      <xdr:spPr>
        <a:xfrm flipV="1">
          <a:off x="7861300" y="16486657"/>
          <a:ext cx="889000" cy="28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94</xdr:row>
      <xdr:rowOff>111874</xdr:rowOff>
    </xdr:from>
    <xdr:to>
      <xdr:col>46</xdr:col>
      <xdr:colOff>38100</xdr:colOff>
      <xdr:row>95</xdr:row>
      <xdr:rowOff>42024</xdr:rowOff>
    </xdr:to>
    <xdr:sp macro="" textlink="">
      <xdr:nvSpPr>
        <xdr:cNvPr id="473" name="フローチャート: 判断 472">
          <a:extLst>
            <a:ext uri="{FF2B5EF4-FFF2-40B4-BE49-F238E27FC236}">
              <a16:creationId xmlns:a16="http://schemas.microsoft.com/office/drawing/2014/main" id="{00000000-0008-0000-0700-0000D9010000}"/>
            </a:ext>
          </a:extLst>
        </xdr:cNvPr>
        <xdr:cNvSpPr/>
      </xdr:nvSpPr>
      <xdr:spPr>
        <a:xfrm>
          <a:off x="8699500" y="16228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58551</xdr:rowOff>
    </xdr:from>
    <xdr:ext cx="534377"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8483111" y="16003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56104</xdr:rowOff>
    </xdr:from>
    <xdr:to>
      <xdr:col>41</xdr:col>
      <xdr:colOff>50800</xdr:colOff>
      <xdr:row>96</xdr:row>
      <xdr:rowOff>102209</xdr:rowOff>
    </xdr:to>
    <xdr:cxnSp macro="">
      <xdr:nvCxnSpPr>
        <xdr:cNvPr id="475" name="直線コネクタ 474">
          <a:extLst>
            <a:ext uri="{FF2B5EF4-FFF2-40B4-BE49-F238E27FC236}">
              <a16:creationId xmlns:a16="http://schemas.microsoft.com/office/drawing/2014/main" id="{00000000-0008-0000-0700-0000DB010000}"/>
            </a:ext>
          </a:extLst>
        </xdr:cNvPr>
        <xdr:cNvCxnSpPr/>
      </xdr:nvCxnSpPr>
      <xdr:spPr>
        <a:xfrm flipV="1">
          <a:off x="6972300" y="16515304"/>
          <a:ext cx="889000" cy="46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94</xdr:row>
      <xdr:rowOff>102059</xdr:rowOff>
    </xdr:from>
    <xdr:to>
      <xdr:col>41</xdr:col>
      <xdr:colOff>101600</xdr:colOff>
      <xdr:row>95</xdr:row>
      <xdr:rowOff>32209</xdr:rowOff>
    </xdr:to>
    <xdr:sp macro="" textlink="">
      <xdr:nvSpPr>
        <xdr:cNvPr id="476" name="フローチャート: 判断 475">
          <a:extLst>
            <a:ext uri="{FF2B5EF4-FFF2-40B4-BE49-F238E27FC236}">
              <a16:creationId xmlns:a16="http://schemas.microsoft.com/office/drawing/2014/main" id="{00000000-0008-0000-0700-0000DC010000}"/>
            </a:ext>
          </a:extLst>
        </xdr:cNvPr>
        <xdr:cNvSpPr/>
      </xdr:nvSpPr>
      <xdr:spPr>
        <a:xfrm>
          <a:off x="7810500" y="16218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48736</xdr:rowOff>
    </xdr:from>
    <xdr:ext cx="534377"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7594111" y="15993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131949</xdr:rowOff>
    </xdr:from>
    <xdr:to>
      <xdr:col>36</xdr:col>
      <xdr:colOff>165100</xdr:colOff>
      <xdr:row>95</xdr:row>
      <xdr:rowOff>62099</xdr:rowOff>
    </xdr:to>
    <xdr:sp macro="" textlink="">
      <xdr:nvSpPr>
        <xdr:cNvPr id="478" name="フローチャート: 判断 477">
          <a:extLst>
            <a:ext uri="{FF2B5EF4-FFF2-40B4-BE49-F238E27FC236}">
              <a16:creationId xmlns:a16="http://schemas.microsoft.com/office/drawing/2014/main" id="{00000000-0008-0000-0700-0000DE010000}"/>
            </a:ext>
          </a:extLst>
        </xdr:cNvPr>
        <xdr:cNvSpPr/>
      </xdr:nvSpPr>
      <xdr:spPr>
        <a:xfrm>
          <a:off x="6921500" y="16248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78626</xdr:rowOff>
    </xdr:from>
    <xdr:ext cx="534377"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6705111" y="16023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98944</xdr:rowOff>
    </xdr:from>
    <xdr:to>
      <xdr:col>55</xdr:col>
      <xdr:colOff>50800</xdr:colOff>
      <xdr:row>95</xdr:row>
      <xdr:rowOff>29094</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10426700" y="16215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77371</xdr:rowOff>
    </xdr:from>
    <xdr:ext cx="534377" cy="259045"/>
    <xdr:sp macro="" textlink="">
      <xdr:nvSpPr>
        <xdr:cNvPr id="486" name="土木費該当値テキスト">
          <a:extLst>
            <a:ext uri="{FF2B5EF4-FFF2-40B4-BE49-F238E27FC236}">
              <a16:creationId xmlns:a16="http://schemas.microsoft.com/office/drawing/2014/main" id="{00000000-0008-0000-0700-0000E6010000}"/>
            </a:ext>
          </a:extLst>
        </xdr:cNvPr>
        <xdr:cNvSpPr txBox="1"/>
      </xdr:nvSpPr>
      <xdr:spPr>
        <a:xfrm>
          <a:off x="10528300" y="16193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71541</xdr:rowOff>
    </xdr:from>
    <xdr:to>
      <xdr:col>50</xdr:col>
      <xdr:colOff>165100</xdr:colOff>
      <xdr:row>96</xdr:row>
      <xdr:rowOff>1691</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9588500" y="16359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164268</xdr:rowOff>
    </xdr:from>
    <xdr:ext cx="534377"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9372111" y="16452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148107</xdr:rowOff>
    </xdr:from>
    <xdr:to>
      <xdr:col>46</xdr:col>
      <xdr:colOff>38100</xdr:colOff>
      <xdr:row>96</xdr:row>
      <xdr:rowOff>78257</xdr:rowOff>
    </xdr:to>
    <xdr:sp macro="" textlink="">
      <xdr:nvSpPr>
        <xdr:cNvPr id="489" name="楕円 488">
          <a:extLst>
            <a:ext uri="{FF2B5EF4-FFF2-40B4-BE49-F238E27FC236}">
              <a16:creationId xmlns:a16="http://schemas.microsoft.com/office/drawing/2014/main" id="{00000000-0008-0000-0700-0000E9010000}"/>
            </a:ext>
          </a:extLst>
        </xdr:cNvPr>
        <xdr:cNvSpPr/>
      </xdr:nvSpPr>
      <xdr:spPr>
        <a:xfrm>
          <a:off x="8699500" y="16435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69384</xdr:rowOff>
    </xdr:from>
    <xdr:ext cx="534377" cy="25904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8483111" y="16528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5304</xdr:rowOff>
    </xdr:from>
    <xdr:to>
      <xdr:col>41</xdr:col>
      <xdr:colOff>101600</xdr:colOff>
      <xdr:row>96</xdr:row>
      <xdr:rowOff>106904</xdr:rowOff>
    </xdr:to>
    <xdr:sp macro="" textlink="">
      <xdr:nvSpPr>
        <xdr:cNvPr id="491" name="楕円 490">
          <a:extLst>
            <a:ext uri="{FF2B5EF4-FFF2-40B4-BE49-F238E27FC236}">
              <a16:creationId xmlns:a16="http://schemas.microsoft.com/office/drawing/2014/main" id="{00000000-0008-0000-0700-0000EB010000}"/>
            </a:ext>
          </a:extLst>
        </xdr:cNvPr>
        <xdr:cNvSpPr/>
      </xdr:nvSpPr>
      <xdr:spPr>
        <a:xfrm>
          <a:off x="7810500" y="16464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98031</xdr:rowOff>
    </xdr:from>
    <xdr:ext cx="534377" cy="259045"/>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7594111" y="16557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51409</xdr:rowOff>
    </xdr:from>
    <xdr:to>
      <xdr:col>36</xdr:col>
      <xdr:colOff>165100</xdr:colOff>
      <xdr:row>96</xdr:row>
      <xdr:rowOff>153009</xdr:rowOff>
    </xdr:to>
    <xdr:sp macro="" textlink="">
      <xdr:nvSpPr>
        <xdr:cNvPr id="493" name="楕円 492">
          <a:extLst>
            <a:ext uri="{FF2B5EF4-FFF2-40B4-BE49-F238E27FC236}">
              <a16:creationId xmlns:a16="http://schemas.microsoft.com/office/drawing/2014/main" id="{00000000-0008-0000-0700-0000ED010000}"/>
            </a:ext>
          </a:extLst>
        </xdr:cNvPr>
        <xdr:cNvSpPr/>
      </xdr:nvSpPr>
      <xdr:spPr>
        <a:xfrm>
          <a:off x="6921500" y="16510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144136</xdr:rowOff>
    </xdr:from>
    <xdr:ext cx="534377" cy="259045"/>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6705111" y="16603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2" name="正方形/長方形 501">
          <a:extLst>
            <a:ext uri="{FF2B5EF4-FFF2-40B4-BE49-F238E27FC236}">
              <a16:creationId xmlns:a16="http://schemas.microsoft.com/office/drawing/2014/main" id="{00000000-0008-0000-0700-0000F6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40</xdr:row>
      <xdr:rowOff>111777</xdr:rowOff>
    </xdr:from>
    <xdr:ext cx="53129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914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消防費グラフ枠">
          <a:extLst>
            <a:ext uri="{FF2B5EF4-FFF2-40B4-BE49-F238E27FC236}">
              <a16:creationId xmlns:a16="http://schemas.microsoft.com/office/drawing/2014/main" id="{00000000-0008-0000-0700-000004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167498</xdr:rowOff>
    </xdr:from>
    <xdr:to>
      <xdr:col>85</xdr:col>
      <xdr:colOff>126364</xdr:colOff>
      <xdr:row>39</xdr:row>
      <xdr:rowOff>54432</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flipV="1">
          <a:off x="16317595" y="5310998"/>
          <a:ext cx="1269" cy="14299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58259</xdr:rowOff>
    </xdr:from>
    <xdr:ext cx="534377" cy="259045"/>
    <xdr:sp macro="" textlink="">
      <xdr:nvSpPr>
        <xdr:cNvPr id="518" name="消防費最小値テキスト">
          <a:extLst>
            <a:ext uri="{FF2B5EF4-FFF2-40B4-BE49-F238E27FC236}">
              <a16:creationId xmlns:a16="http://schemas.microsoft.com/office/drawing/2014/main" id="{00000000-0008-0000-0700-000006020000}"/>
            </a:ext>
          </a:extLst>
        </xdr:cNvPr>
        <xdr:cNvSpPr txBox="1"/>
      </xdr:nvSpPr>
      <xdr:spPr>
        <a:xfrm>
          <a:off x="16370300" y="6744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54432</xdr:rowOff>
    </xdr:from>
    <xdr:to>
      <xdr:col>86</xdr:col>
      <xdr:colOff>25400</xdr:colOff>
      <xdr:row>39</xdr:row>
      <xdr:rowOff>54432</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6230600" y="67409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114175</xdr:rowOff>
    </xdr:from>
    <xdr:ext cx="534377" cy="259045"/>
    <xdr:sp macro="" textlink="">
      <xdr:nvSpPr>
        <xdr:cNvPr id="520" name="消防費最大値テキスト">
          <a:extLst>
            <a:ext uri="{FF2B5EF4-FFF2-40B4-BE49-F238E27FC236}">
              <a16:creationId xmlns:a16="http://schemas.microsoft.com/office/drawing/2014/main" id="{00000000-0008-0000-0700-000008020000}"/>
            </a:ext>
          </a:extLst>
        </xdr:cNvPr>
        <xdr:cNvSpPr txBox="1"/>
      </xdr:nvSpPr>
      <xdr:spPr>
        <a:xfrm>
          <a:off x="16370300" y="5086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49,392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167498</xdr:rowOff>
    </xdr:from>
    <xdr:to>
      <xdr:col>86</xdr:col>
      <xdr:colOff>25400</xdr:colOff>
      <xdr:row>30</xdr:row>
      <xdr:rowOff>167498</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a:off x="16230600" y="53109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94986</xdr:rowOff>
    </xdr:from>
    <xdr:to>
      <xdr:col>85</xdr:col>
      <xdr:colOff>127000</xdr:colOff>
      <xdr:row>37</xdr:row>
      <xdr:rowOff>158628</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a:off x="15481300" y="6438636"/>
          <a:ext cx="838200" cy="63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3695</xdr:rowOff>
    </xdr:from>
    <xdr:ext cx="534377" cy="259045"/>
    <xdr:sp macro="" textlink="">
      <xdr:nvSpPr>
        <xdr:cNvPr id="523" name="消防費平均値テキスト">
          <a:extLst>
            <a:ext uri="{FF2B5EF4-FFF2-40B4-BE49-F238E27FC236}">
              <a16:creationId xmlns:a16="http://schemas.microsoft.com/office/drawing/2014/main" id="{00000000-0008-0000-0700-00000B020000}"/>
            </a:ext>
          </a:extLst>
        </xdr:cNvPr>
        <xdr:cNvSpPr txBox="1"/>
      </xdr:nvSpPr>
      <xdr:spPr>
        <a:xfrm>
          <a:off x="16370300" y="60044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152268</xdr:rowOff>
    </xdr:from>
    <xdr:to>
      <xdr:col>85</xdr:col>
      <xdr:colOff>177800</xdr:colOff>
      <xdr:row>36</xdr:row>
      <xdr:rowOff>82418</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6268700" y="6153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94986</xdr:rowOff>
    </xdr:from>
    <xdr:to>
      <xdr:col>81</xdr:col>
      <xdr:colOff>50800</xdr:colOff>
      <xdr:row>38</xdr:row>
      <xdr:rowOff>45882</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flipV="1">
          <a:off x="14592300" y="6438636"/>
          <a:ext cx="889000" cy="122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34</xdr:row>
      <xdr:rowOff>161961</xdr:rowOff>
    </xdr:from>
    <xdr:to>
      <xdr:col>81</xdr:col>
      <xdr:colOff>101600</xdr:colOff>
      <xdr:row>35</xdr:row>
      <xdr:rowOff>92111</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5430500" y="5991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33</xdr:row>
      <xdr:rowOff>108638</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5214111" y="5766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22016</xdr:rowOff>
    </xdr:from>
    <xdr:to>
      <xdr:col>76</xdr:col>
      <xdr:colOff>114300</xdr:colOff>
      <xdr:row>38</xdr:row>
      <xdr:rowOff>45882</xdr:rowOff>
    </xdr:to>
    <xdr:cxnSp macro="">
      <xdr:nvCxnSpPr>
        <xdr:cNvPr id="528" name="直線コネクタ 527">
          <a:extLst>
            <a:ext uri="{FF2B5EF4-FFF2-40B4-BE49-F238E27FC236}">
              <a16:creationId xmlns:a16="http://schemas.microsoft.com/office/drawing/2014/main" id="{00000000-0008-0000-0700-000010020000}"/>
            </a:ext>
          </a:extLst>
        </xdr:cNvPr>
        <xdr:cNvCxnSpPr/>
      </xdr:nvCxnSpPr>
      <xdr:spPr>
        <a:xfrm>
          <a:off x="13703300" y="6537116"/>
          <a:ext cx="889000" cy="23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107691</xdr:rowOff>
    </xdr:from>
    <xdr:to>
      <xdr:col>76</xdr:col>
      <xdr:colOff>165100</xdr:colOff>
      <xdr:row>36</xdr:row>
      <xdr:rowOff>37841</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4541500" y="6108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54368</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4325111" y="5883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31</xdr:row>
      <xdr:rowOff>20919</xdr:rowOff>
    </xdr:from>
    <xdr:to>
      <xdr:col>71</xdr:col>
      <xdr:colOff>177800</xdr:colOff>
      <xdr:row>38</xdr:row>
      <xdr:rowOff>22016</xdr:rowOff>
    </xdr:to>
    <xdr:cxnSp macro="">
      <xdr:nvCxnSpPr>
        <xdr:cNvPr id="531" name="直線コネクタ 530">
          <a:extLst>
            <a:ext uri="{FF2B5EF4-FFF2-40B4-BE49-F238E27FC236}">
              <a16:creationId xmlns:a16="http://schemas.microsoft.com/office/drawing/2014/main" id="{00000000-0008-0000-0700-000013020000}"/>
            </a:ext>
          </a:extLst>
        </xdr:cNvPr>
        <xdr:cNvCxnSpPr/>
      </xdr:nvCxnSpPr>
      <xdr:spPr>
        <a:xfrm>
          <a:off x="12814300" y="5335869"/>
          <a:ext cx="889000" cy="1201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113726</xdr:rowOff>
    </xdr:from>
    <xdr:to>
      <xdr:col>72</xdr:col>
      <xdr:colOff>38100</xdr:colOff>
      <xdr:row>36</xdr:row>
      <xdr:rowOff>43876</xdr:rowOff>
    </xdr:to>
    <xdr:sp macro="" textlink="">
      <xdr:nvSpPr>
        <xdr:cNvPr id="532" name="フローチャート: 判断 531">
          <a:extLst>
            <a:ext uri="{FF2B5EF4-FFF2-40B4-BE49-F238E27FC236}">
              <a16:creationId xmlns:a16="http://schemas.microsoft.com/office/drawing/2014/main" id="{00000000-0008-0000-0700-000014020000}"/>
            </a:ext>
          </a:extLst>
        </xdr:cNvPr>
        <xdr:cNvSpPr/>
      </xdr:nvSpPr>
      <xdr:spPr>
        <a:xfrm>
          <a:off x="13652500" y="6114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60403</xdr:rowOff>
    </xdr:from>
    <xdr:ext cx="534377"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3436111" y="5889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96489</xdr:rowOff>
    </xdr:from>
    <xdr:to>
      <xdr:col>67</xdr:col>
      <xdr:colOff>101600</xdr:colOff>
      <xdr:row>36</xdr:row>
      <xdr:rowOff>26639</xdr:rowOff>
    </xdr:to>
    <xdr:sp macro="" textlink="">
      <xdr:nvSpPr>
        <xdr:cNvPr id="534" name="フローチャート: 判断 533">
          <a:extLst>
            <a:ext uri="{FF2B5EF4-FFF2-40B4-BE49-F238E27FC236}">
              <a16:creationId xmlns:a16="http://schemas.microsoft.com/office/drawing/2014/main" id="{00000000-0008-0000-0700-000016020000}"/>
            </a:ext>
          </a:extLst>
        </xdr:cNvPr>
        <xdr:cNvSpPr/>
      </xdr:nvSpPr>
      <xdr:spPr>
        <a:xfrm>
          <a:off x="12763500" y="6097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17766</xdr:rowOff>
    </xdr:from>
    <xdr:ext cx="534377"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2547111" y="6189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107828</xdr:rowOff>
    </xdr:from>
    <xdr:to>
      <xdr:col>85</xdr:col>
      <xdr:colOff>177800</xdr:colOff>
      <xdr:row>38</xdr:row>
      <xdr:rowOff>37978</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6268700" y="6451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86255</xdr:rowOff>
    </xdr:from>
    <xdr:ext cx="534377" cy="259045"/>
    <xdr:sp macro="" textlink="">
      <xdr:nvSpPr>
        <xdr:cNvPr id="542" name="消防費該当値テキスト">
          <a:extLst>
            <a:ext uri="{FF2B5EF4-FFF2-40B4-BE49-F238E27FC236}">
              <a16:creationId xmlns:a16="http://schemas.microsoft.com/office/drawing/2014/main" id="{00000000-0008-0000-0700-00001E020000}"/>
            </a:ext>
          </a:extLst>
        </xdr:cNvPr>
        <xdr:cNvSpPr txBox="1"/>
      </xdr:nvSpPr>
      <xdr:spPr>
        <a:xfrm>
          <a:off x="16370300" y="6429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44186</xdr:rowOff>
    </xdr:from>
    <xdr:to>
      <xdr:col>81</xdr:col>
      <xdr:colOff>101600</xdr:colOff>
      <xdr:row>37</xdr:row>
      <xdr:rowOff>145786</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5430500" y="6387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136913</xdr:rowOff>
    </xdr:from>
    <xdr:ext cx="534377"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5214111" y="6480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166532</xdr:rowOff>
    </xdr:from>
    <xdr:to>
      <xdr:col>76</xdr:col>
      <xdr:colOff>165100</xdr:colOff>
      <xdr:row>38</xdr:row>
      <xdr:rowOff>96682</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4541500" y="6510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87809</xdr:rowOff>
    </xdr:from>
    <xdr:ext cx="534377"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4325111" y="6602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142667</xdr:rowOff>
    </xdr:from>
    <xdr:to>
      <xdr:col>72</xdr:col>
      <xdr:colOff>38100</xdr:colOff>
      <xdr:row>38</xdr:row>
      <xdr:rowOff>72817</xdr:rowOff>
    </xdr:to>
    <xdr:sp macro="" textlink="">
      <xdr:nvSpPr>
        <xdr:cNvPr id="547" name="楕円 546">
          <a:extLst>
            <a:ext uri="{FF2B5EF4-FFF2-40B4-BE49-F238E27FC236}">
              <a16:creationId xmlns:a16="http://schemas.microsoft.com/office/drawing/2014/main" id="{00000000-0008-0000-0700-000023020000}"/>
            </a:ext>
          </a:extLst>
        </xdr:cNvPr>
        <xdr:cNvSpPr/>
      </xdr:nvSpPr>
      <xdr:spPr>
        <a:xfrm>
          <a:off x="13652500" y="6486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63943</xdr:rowOff>
    </xdr:from>
    <xdr:ext cx="534377"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3436111" y="6579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30</xdr:row>
      <xdr:rowOff>141569</xdr:rowOff>
    </xdr:from>
    <xdr:to>
      <xdr:col>67</xdr:col>
      <xdr:colOff>101600</xdr:colOff>
      <xdr:row>31</xdr:row>
      <xdr:rowOff>71719</xdr:rowOff>
    </xdr:to>
    <xdr:sp macro="" textlink="">
      <xdr:nvSpPr>
        <xdr:cNvPr id="549" name="楕円 548">
          <a:extLst>
            <a:ext uri="{FF2B5EF4-FFF2-40B4-BE49-F238E27FC236}">
              <a16:creationId xmlns:a16="http://schemas.microsoft.com/office/drawing/2014/main" id="{00000000-0008-0000-0700-000025020000}"/>
            </a:ext>
          </a:extLst>
        </xdr:cNvPr>
        <xdr:cNvSpPr/>
      </xdr:nvSpPr>
      <xdr:spPr>
        <a:xfrm>
          <a:off x="12763500" y="5285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29</xdr:row>
      <xdr:rowOff>88246</xdr:rowOff>
    </xdr:from>
    <xdr:ext cx="534377" cy="2590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2547111" y="5060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65,404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139700</xdr:rowOff>
    </xdr:from>
    <xdr:to>
      <xdr:col>89</xdr:col>
      <xdr:colOff>177800</xdr:colOff>
      <xdr:row>58</xdr:row>
      <xdr:rowOff>139700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57</xdr:row>
      <xdr:rowOff>168927</xdr:rowOff>
    </xdr:from>
    <xdr:ext cx="53129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914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55</xdr:row>
      <xdr:rowOff>54627</xdr:rowOff>
    </xdr:from>
    <xdr:ext cx="53129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914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52</xdr:row>
      <xdr:rowOff>111777</xdr:rowOff>
    </xdr:from>
    <xdr:ext cx="53129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914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1" name="テキスト ボックス 570">
          <a:extLst>
            <a:ext uri="{FF2B5EF4-FFF2-40B4-BE49-F238E27FC236}">
              <a16:creationId xmlns:a16="http://schemas.microsoft.com/office/drawing/2014/main" id="{00000000-0008-0000-0700-00003B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2" name="教育費グラフ枠">
          <a:extLst>
            <a:ext uri="{FF2B5EF4-FFF2-40B4-BE49-F238E27FC236}">
              <a16:creationId xmlns:a16="http://schemas.microsoft.com/office/drawing/2014/main" id="{00000000-0008-0000-0700-00003C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165509</xdr:rowOff>
    </xdr:from>
    <xdr:to>
      <xdr:col>85</xdr:col>
      <xdr:colOff>126364</xdr:colOff>
      <xdr:row>57</xdr:row>
      <xdr:rowOff>170355</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flipV="1">
          <a:off x="16317595" y="8738009"/>
          <a:ext cx="1269" cy="12049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2732</xdr:rowOff>
    </xdr:from>
    <xdr:ext cx="534377" cy="259045"/>
    <xdr:sp macro="" textlink="">
      <xdr:nvSpPr>
        <xdr:cNvPr id="574" name="教育費最小値テキスト">
          <a:extLst>
            <a:ext uri="{FF2B5EF4-FFF2-40B4-BE49-F238E27FC236}">
              <a16:creationId xmlns:a16="http://schemas.microsoft.com/office/drawing/2014/main" id="{00000000-0008-0000-0700-00003E020000}"/>
            </a:ext>
          </a:extLst>
        </xdr:cNvPr>
        <xdr:cNvSpPr txBox="1"/>
      </xdr:nvSpPr>
      <xdr:spPr>
        <a:xfrm>
          <a:off x="16370300" y="9946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170355</xdr:rowOff>
    </xdr:from>
    <xdr:to>
      <xdr:col>86</xdr:col>
      <xdr:colOff>25400</xdr:colOff>
      <xdr:row>57</xdr:row>
      <xdr:rowOff>170355</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6230600" y="99430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112186</xdr:rowOff>
    </xdr:from>
    <xdr:ext cx="534377" cy="259045"/>
    <xdr:sp macro="" textlink="">
      <xdr:nvSpPr>
        <xdr:cNvPr id="576" name="教育費最大値テキスト">
          <a:extLst>
            <a:ext uri="{FF2B5EF4-FFF2-40B4-BE49-F238E27FC236}">
              <a16:creationId xmlns:a16="http://schemas.microsoft.com/office/drawing/2014/main" id="{00000000-0008-0000-0700-000040020000}"/>
            </a:ext>
          </a:extLst>
        </xdr:cNvPr>
        <xdr:cNvSpPr txBox="1"/>
      </xdr:nvSpPr>
      <xdr:spPr>
        <a:xfrm>
          <a:off x="16370300" y="8513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98,871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165509</xdr:rowOff>
    </xdr:from>
    <xdr:to>
      <xdr:col>86</xdr:col>
      <xdr:colOff>25400</xdr:colOff>
      <xdr:row>50</xdr:row>
      <xdr:rowOff>165509</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a:off x="16230600" y="87380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10907</xdr:rowOff>
    </xdr:from>
    <xdr:to>
      <xdr:col>85</xdr:col>
      <xdr:colOff>127000</xdr:colOff>
      <xdr:row>56</xdr:row>
      <xdr:rowOff>86893</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5481300" y="9612107"/>
          <a:ext cx="838200" cy="75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27972</xdr:rowOff>
    </xdr:from>
    <xdr:ext cx="534377" cy="259045"/>
    <xdr:sp macro="" textlink="">
      <xdr:nvSpPr>
        <xdr:cNvPr id="579" name="教育費平均値テキスト">
          <a:extLst>
            <a:ext uri="{FF2B5EF4-FFF2-40B4-BE49-F238E27FC236}">
              <a16:creationId xmlns:a16="http://schemas.microsoft.com/office/drawing/2014/main" id="{00000000-0008-0000-0700-000043020000}"/>
            </a:ext>
          </a:extLst>
        </xdr:cNvPr>
        <xdr:cNvSpPr txBox="1"/>
      </xdr:nvSpPr>
      <xdr:spPr>
        <a:xfrm>
          <a:off x="16370300" y="92862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5095</xdr:rowOff>
    </xdr:from>
    <xdr:to>
      <xdr:col>85</xdr:col>
      <xdr:colOff>177800</xdr:colOff>
      <xdr:row>55</xdr:row>
      <xdr:rowOff>106695</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6268700" y="9434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113777</xdr:rowOff>
    </xdr:from>
    <xdr:to>
      <xdr:col>81</xdr:col>
      <xdr:colOff>50800</xdr:colOff>
      <xdr:row>56</xdr:row>
      <xdr:rowOff>10907</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a:off x="14592300" y="9543527"/>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68029</xdr:rowOff>
    </xdr:from>
    <xdr:to>
      <xdr:col>81</xdr:col>
      <xdr:colOff>101600</xdr:colOff>
      <xdr:row>55</xdr:row>
      <xdr:rowOff>169629</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5430500" y="9497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14706</xdr:rowOff>
    </xdr:from>
    <xdr:ext cx="534377"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5214111" y="9273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55</xdr:row>
      <xdr:rowOff>113777</xdr:rowOff>
    </xdr:from>
    <xdr:to>
      <xdr:col>76</xdr:col>
      <xdr:colOff>114300</xdr:colOff>
      <xdr:row>56</xdr:row>
      <xdr:rowOff>67097</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flipV="1">
          <a:off x="13703300" y="9543527"/>
          <a:ext cx="889000" cy="12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21417</xdr:rowOff>
    </xdr:from>
    <xdr:to>
      <xdr:col>76</xdr:col>
      <xdr:colOff>165100</xdr:colOff>
      <xdr:row>54</xdr:row>
      <xdr:rowOff>123017</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4541500" y="9279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52</xdr:row>
      <xdr:rowOff>139544</xdr:rowOff>
    </xdr:from>
    <xdr:ext cx="534377"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4325111" y="9054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67097</xdr:rowOff>
    </xdr:from>
    <xdr:to>
      <xdr:col>71</xdr:col>
      <xdr:colOff>177800</xdr:colOff>
      <xdr:row>57</xdr:row>
      <xdr:rowOff>50500</xdr:rowOff>
    </xdr:to>
    <xdr:cxnSp macro="">
      <xdr:nvCxnSpPr>
        <xdr:cNvPr id="587" name="直線コネクタ 586">
          <a:extLst>
            <a:ext uri="{FF2B5EF4-FFF2-40B4-BE49-F238E27FC236}">
              <a16:creationId xmlns:a16="http://schemas.microsoft.com/office/drawing/2014/main" id="{00000000-0008-0000-0700-00004B020000}"/>
            </a:ext>
          </a:extLst>
        </xdr:cNvPr>
        <xdr:cNvCxnSpPr/>
      </xdr:nvCxnSpPr>
      <xdr:spPr>
        <a:xfrm flipV="1">
          <a:off x="12814300" y="9668297"/>
          <a:ext cx="889000" cy="154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295</xdr:rowOff>
    </xdr:from>
    <xdr:to>
      <xdr:col>72</xdr:col>
      <xdr:colOff>38100</xdr:colOff>
      <xdr:row>54</xdr:row>
      <xdr:rowOff>101895</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3652500" y="9258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52</xdr:row>
      <xdr:rowOff>118422</xdr:rowOff>
    </xdr:from>
    <xdr:ext cx="534377"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3436111" y="9033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127099</xdr:rowOff>
    </xdr:from>
    <xdr:to>
      <xdr:col>67</xdr:col>
      <xdr:colOff>101600</xdr:colOff>
      <xdr:row>55</xdr:row>
      <xdr:rowOff>57249</xdr:rowOff>
    </xdr:to>
    <xdr:sp macro="" textlink="">
      <xdr:nvSpPr>
        <xdr:cNvPr id="590" name="フローチャート: 判断 589">
          <a:extLst>
            <a:ext uri="{FF2B5EF4-FFF2-40B4-BE49-F238E27FC236}">
              <a16:creationId xmlns:a16="http://schemas.microsoft.com/office/drawing/2014/main" id="{00000000-0008-0000-0700-00004E020000}"/>
            </a:ext>
          </a:extLst>
        </xdr:cNvPr>
        <xdr:cNvSpPr/>
      </xdr:nvSpPr>
      <xdr:spPr>
        <a:xfrm>
          <a:off x="12763500" y="9385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53</xdr:row>
      <xdr:rowOff>73776</xdr:rowOff>
    </xdr:from>
    <xdr:ext cx="534377"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2547111" y="9160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36093</xdr:rowOff>
    </xdr:from>
    <xdr:to>
      <xdr:col>85</xdr:col>
      <xdr:colOff>177800</xdr:colOff>
      <xdr:row>56</xdr:row>
      <xdr:rowOff>137693</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6268700" y="9637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14520</xdr:rowOff>
    </xdr:from>
    <xdr:ext cx="534377" cy="259045"/>
    <xdr:sp macro="" textlink="">
      <xdr:nvSpPr>
        <xdr:cNvPr id="598" name="教育費該当値テキスト">
          <a:extLst>
            <a:ext uri="{FF2B5EF4-FFF2-40B4-BE49-F238E27FC236}">
              <a16:creationId xmlns:a16="http://schemas.microsoft.com/office/drawing/2014/main" id="{00000000-0008-0000-0700-000056020000}"/>
            </a:ext>
          </a:extLst>
        </xdr:cNvPr>
        <xdr:cNvSpPr txBox="1"/>
      </xdr:nvSpPr>
      <xdr:spPr>
        <a:xfrm>
          <a:off x="16370300" y="9615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131557</xdr:rowOff>
    </xdr:from>
    <xdr:to>
      <xdr:col>81</xdr:col>
      <xdr:colOff>101600</xdr:colOff>
      <xdr:row>56</xdr:row>
      <xdr:rowOff>61707</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5430500" y="9561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52834</xdr:rowOff>
    </xdr:from>
    <xdr:ext cx="534377"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5214111" y="9654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62977</xdr:rowOff>
    </xdr:from>
    <xdr:to>
      <xdr:col>76</xdr:col>
      <xdr:colOff>165100</xdr:colOff>
      <xdr:row>55</xdr:row>
      <xdr:rowOff>164577</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4541500" y="9492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155704</xdr:rowOff>
    </xdr:from>
    <xdr:ext cx="534377"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4325111" y="9585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16297</xdr:rowOff>
    </xdr:from>
    <xdr:to>
      <xdr:col>72</xdr:col>
      <xdr:colOff>38100</xdr:colOff>
      <xdr:row>56</xdr:row>
      <xdr:rowOff>117897</xdr:rowOff>
    </xdr:to>
    <xdr:sp macro="" textlink="">
      <xdr:nvSpPr>
        <xdr:cNvPr id="603" name="楕円 602">
          <a:extLst>
            <a:ext uri="{FF2B5EF4-FFF2-40B4-BE49-F238E27FC236}">
              <a16:creationId xmlns:a16="http://schemas.microsoft.com/office/drawing/2014/main" id="{00000000-0008-0000-0700-00005B020000}"/>
            </a:ext>
          </a:extLst>
        </xdr:cNvPr>
        <xdr:cNvSpPr/>
      </xdr:nvSpPr>
      <xdr:spPr>
        <a:xfrm>
          <a:off x="13652500" y="9617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109024</xdr:rowOff>
    </xdr:from>
    <xdr:ext cx="534377"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3436111" y="9710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171150</xdr:rowOff>
    </xdr:from>
    <xdr:to>
      <xdr:col>67</xdr:col>
      <xdr:colOff>101600</xdr:colOff>
      <xdr:row>57</xdr:row>
      <xdr:rowOff>101300</xdr:rowOff>
    </xdr:to>
    <xdr:sp macro="" textlink="">
      <xdr:nvSpPr>
        <xdr:cNvPr id="605" name="楕円 604">
          <a:extLst>
            <a:ext uri="{FF2B5EF4-FFF2-40B4-BE49-F238E27FC236}">
              <a16:creationId xmlns:a16="http://schemas.microsoft.com/office/drawing/2014/main" id="{00000000-0008-0000-0700-00005D020000}"/>
            </a:ext>
          </a:extLst>
        </xdr:cNvPr>
        <xdr:cNvSpPr/>
      </xdr:nvSpPr>
      <xdr:spPr>
        <a:xfrm>
          <a:off x="12763500" y="9772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92427</xdr:rowOff>
    </xdr:from>
    <xdr:ext cx="534377" cy="259045"/>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2547111" y="9865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8" name="テキスト ボックス 627">
          <a:extLst>
            <a:ext uri="{FF2B5EF4-FFF2-40B4-BE49-F238E27FC236}">
              <a16:creationId xmlns:a16="http://schemas.microsoft.com/office/drawing/2014/main" id="{00000000-0008-0000-0700-000074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9" name="災害復旧費グラフ枠">
          <a:extLst>
            <a:ext uri="{FF2B5EF4-FFF2-40B4-BE49-F238E27FC236}">
              <a16:creationId xmlns:a16="http://schemas.microsoft.com/office/drawing/2014/main" id="{00000000-0008-0000-0700-000075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86970</xdr:rowOff>
    </xdr:from>
    <xdr:to>
      <xdr:col>85</xdr:col>
      <xdr:colOff>126364</xdr:colOff>
      <xdr:row>79</xdr:row>
      <xdr:rowOff>35534</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flipV="1">
          <a:off x="16317595" y="12088470"/>
          <a:ext cx="1269" cy="14916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39361</xdr:rowOff>
    </xdr:from>
    <xdr:ext cx="378565" cy="259045"/>
    <xdr:sp macro="" textlink="">
      <xdr:nvSpPr>
        <xdr:cNvPr id="631" name="災害復旧費最小値テキスト">
          <a:extLst>
            <a:ext uri="{FF2B5EF4-FFF2-40B4-BE49-F238E27FC236}">
              <a16:creationId xmlns:a16="http://schemas.microsoft.com/office/drawing/2014/main" id="{00000000-0008-0000-0700-000077020000}"/>
            </a:ext>
          </a:extLst>
        </xdr:cNvPr>
        <xdr:cNvSpPr txBox="1"/>
      </xdr:nvSpPr>
      <xdr:spPr>
        <a:xfrm>
          <a:off x="16370300" y="135839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35534</xdr:rowOff>
    </xdr:from>
    <xdr:to>
      <xdr:col>86</xdr:col>
      <xdr:colOff>25400</xdr:colOff>
      <xdr:row>79</xdr:row>
      <xdr:rowOff>35534</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6230600" y="13580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33647</xdr:rowOff>
    </xdr:from>
    <xdr:ext cx="534377" cy="259045"/>
    <xdr:sp macro="" textlink="">
      <xdr:nvSpPr>
        <xdr:cNvPr id="633" name="災害復旧費最大値テキスト">
          <a:extLst>
            <a:ext uri="{FF2B5EF4-FFF2-40B4-BE49-F238E27FC236}">
              <a16:creationId xmlns:a16="http://schemas.microsoft.com/office/drawing/2014/main" id="{00000000-0008-0000-0700-000079020000}"/>
            </a:ext>
          </a:extLst>
        </xdr:cNvPr>
        <xdr:cNvSpPr txBox="1"/>
      </xdr:nvSpPr>
      <xdr:spPr>
        <a:xfrm>
          <a:off x="16370300" y="11863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39,384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86970</xdr:rowOff>
    </xdr:from>
    <xdr:to>
      <xdr:col>86</xdr:col>
      <xdr:colOff>25400</xdr:colOff>
      <xdr:row>70</xdr:row>
      <xdr:rowOff>86970</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6230600" y="12088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161989</xdr:rowOff>
    </xdr:from>
    <xdr:to>
      <xdr:col>85</xdr:col>
      <xdr:colOff>127000</xdr:colOff>
      <xdr:row>79</xdr:row>
      <xdr:rowOff>10922</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flipV="1">
          <a:off x="15481300" y="13535089"/>
          <a:ext cx="838200" cy="20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74706</xdr:rowOff>
    </xdr:from>
    <xdr:ext cx="469744" cy="259045"/>
    <xdr:sp macro="" textlink="">
      <xdr:nvSpPr>
        <xdr:cNvPr id="636" name="災害復旧費平均値テキスト">
          <a:extLst>
            <a:ext uri="{FF2B5EF4-FFF2-40B4-BE49-F238E27FC236}">
              <a16:creationId xmlns:a16="http://schemas.microsoft.com/office/drawing/2014/main" id="{00000000-0008-0000-0700-00007C020000}"/>
            </a:ext>
          </a:extLst>
        </xdr:cNvPr>
        <xdr:cNvSpPr txBox="1"/>
      </xdr:nvSpPr>
      <xdr:spPr>
        <a:xfrm>
          <a:off x="16370300" y="1310490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51829</xdr:rowOff>
    </xdr:from>
    <xdr:to>
      <xdr:col>85</xdr:col>
      <xdr:colOff>177800</xdr:colOff>
      <xdr:row>77</xdr:row>
      <xdr:rowOff>153429</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6268700" y="13253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152349</xdr:rowOff>
    </xdr:from>
    <xdr:to>
      <xdr:col>81</xdr:col>
      <xdr:colOff>50800</xdr:colOff>
      <xdr:row>79</xdr:row>
      <xdr:rowOff>10922</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a:off x="14592300" y="13525449"/>
          <a:ext cx="889000" cy="30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106883</xdr:rowOff>
    </xdr:from>
    <xdr:to>
      <xdr:col>81</xdr:col>
      <xdr:colOff>101600</xdr:colOff>
      <xdr:row>78</xdr:row>
      <xdr:rowOff>37033</xdr:rowOff>
    </xdr:to>
    <xdr:sp macro="" textlink="">
      <xdr:nvSpPr>
        <xdr:cNvPr id="639" name="フローチャート: 判断 638">
          <a:extLst>
            <a:ext uri="{FF2B5EF4-FFF2-40B4-BE49-F238E27FC236}">
              <a16:creationId xmlns:a16="http://schemas.microsoft.com/office/drawing/2014/main" id="{00000000-0008-0000-0700-00007F020000}"/>
            </a:ext>
          </a:extLst>
        </xdr:cNvPr>
        <xdr:cNvSpPr/>
      </xdr:nvSpPr>
      <xdr:spPr>
        <a:xfrm>
          <a:off x="15430500" y="13308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53560</xdr:rowOff>
    </xdr:from>
    <xdr:ext cx="469744"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5246428" y="130837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152349</xdr:rowOff>
    </xdr:from>
    <xdr:to>
      <xdr:col>76</xdr:col>
      <xdr:colOff>114300</xdr:colOff>
      <xdr:row>79</xdr:row>
      <xdr:rowOff>17627</xdr:rowOff>
    </xdr:to>
    <xdr:cxnSp macro="">
      <xdr:nvCxnSpPr>
        <xdr:cNvPr id="641" name="直線コネクタ 640">
          <a:extLst>
            <a:ext uri="{FF2B5EF4-FFF2-40B4-BE49-F238E27FC236}">
              <a16:creationId xmlns:a16="http://schemas.microsoft.com/office/drawing/2014/main" id="{00000000-0008-0000-0700-000081020000}"/>
            </a:ext>
          </a:extLst>
        </xdr:cNvPr>
        <xdr:cNvCxnSpPr/>
      </xdr:nvCxnSpPr>
      <xdr:spPr>
        <a:xfrm flipV="1">
          <a:off x="13703300" y="13525449"/>
          <a:ext cx="889000" cy="36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58840</xdr:rowOff>
    </xdr:from>
    <xdr:to>
      <xdr:col>76</xdr:col>
      <xdr:colOff>165100</xdr:colOff>
      <xdr:row>77</xdr:row>
      <xdr:rowOff>160440</xdr:rowOff>
    </xdr:to>
    <xdr:sp macro="" textlink="">
      <xdr:nvSpPr>
        <xdr:cNvPr id="642" name="フローチャート: 判断 641">
          <a:extLst>
            <a:ext uri="{FF2B5EF4-FFF2-40B4-BE49-F238E27FC236}">
              <a16:creationId xmlns:a16="http://schemas.microsoft.com/office/drawing/2014/main" id="{00000000-0008-0000-0700-000082020000}"/>
            </a:ext>
          </a:extLst>
        </xdr:cNvPr>
        <xdr:cNvSpPr/>
      </xdr:nvSpPr>
      <xdr:spPr>
        <a:xfrm>
          <a:off x="14541500" y="1326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5517</xdr:rowOff>
    </xdr:from>
    <xdr:ext cx="469744"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4357428" y="13035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17627</xdr:rowOff>
    </xdr:from>
    <xdr:to>
      <xdr:col>71</xdr:col>
      <xdr:colOff>177800</xdr:colOff>
      <xdr:row>79</xdr:row>
      <xdr:rowOff>43650</xdr:rowOff>
    </xdr:to>
    <xdr:cxnSp macro="">
      <xdr:nvCxnSpPr>
        <xdr:cNvPr id="644" name="直線コネクタ 643">
          <a:extLst>
            <a:ext uri="{FF2B5EF4-FFF2-40B4-BE49-F238E27FC236}">
              <a16:creationId xmlns:a16="http://schemas.microsoft.com/office/drawing/2014/main" id="{00000000-0008-0000-0700-000084020000}"/>
            </a:ext>
          </a:extLst>
        </xdr:cNvPr>
        <xdr:cNvCxnSpPr/>
      </xdr:nvCxnSpPr>
      <xdr:spPr>
        <a:xfrm flipV="1">
          <a:off x="12814300" y="13562177"/>
          <a:ext cx="889000" cy="26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10337</xdr:rowOff>
    </xdr:from>
    <xdr:to>
      <xdr:col>72</xdr:col>
      <xdr:colOff>38100</xdr:colOff>
      <xdr:row>76</xdr:row>
      <xdr:rowOff>111937</xdr:rowOff>
    </xdr:to>
    <xdr:sp macro="" textlink="">
      <xdr:nvSpPr>
        <xdr:cNvPr id="645" name="フローチャート: 判断 644">
          <a:extLst>
            <a:ext uri="{FF2B5EF4-FFF2-40B4-BE49-F238E27FC236}">
              <a16:creationId xmlns:a16="http://schemas.microsoft.com/office/drawing/2014/main" id="{00000000-0008-0000-0700-000085020000}"/>
            </a:ext>
          </a:extLst>
        </xdr:cNvPr>
        <xdr:cNvSpPr/>
      </xdr:nvSpPr>
      <xdr:spPr>
        <a:xfrm>
          <a:off x="13652500" y="13040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128465</xdr:rowOff>
    </xdr:from>
    <xdr:ext cx="534377"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3436111" y="12815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163537</xdr:rowOff>
    </xdr:from>
    <xdr:to>
      <xdr:col>67</xdr:col>
      <xdr:colOff>101600</xdr:colOff>
      <xdr:row>76</xdr:row>
      <xdr:rowOff>93687</xdr:rowOff>
    </xdr:to>
    <xdr:sp macro="" textlink="">
      <xdr:nvSpPr>
        <xdr:cNvPr id="647" name="フローチャート: 判断 646">
          <a:extLst>
            <a:ext uri="{FF2B5EF4-FFF2-40B4-BE49-F238E27FC236}">
              <a16:creationId xmlns:a16="http://schemas.microsoft.com/office/drawing/2014/main" id="{00000000-0008-0000-0700-000087020000}"/>
            </a:ext>
          </a:extLst>
        </xdr:cNvPr>
        <xdr:cNvSpPr/>
      </xdr:nvSpPr>
      <xdr:spPr>
        <a:xfrm>
          <a:off x="12763500" y="13022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110215</xdr:rowOff>
    </xdr:from>
    <xdr:ext cx="534377"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2547111" y="12797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111189</xdr:rowOff>
    </xdr:from>
    <xdr:to>
      <xdr:col>85</xdr:col>
      <xdr:colOff>177800</xdr:colOff>
      <xdr:row>79</xdr:row>
      <xdr:rowOff>41339</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6268700" y="13484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26116</xdr:rowOff>
    </xdr:from>
    <xdr:ext cx="469744" cy="259045"/>
    <xdr:sp macro="" textlink="">
      <xdr:nvSpPr>
        <xdr:cNvPr id="655" name="災害復旧費該当値テキスト">
          <a:extLst>
            <a:ext uri="{FF2B5EF4-FFF2-40B4-BE49-F238E27FC236}">
              <a16:creationId xmlns:a16="http://schemas.microsoft.com/office/drawing/2014/main" id="{00000000-0008-0000-0700-00008F020000}"/>
            </a:ext>
          </a:extLst>
        </xdr:cNvPr>
        <xdr:cNvSpPr txBox="1"/>
      </xdr:nvSpPr>
      <xdr:spPr>
        <a:xfrm>
          <a:off x="16370300" y="13399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131572</xdr:rowOff>
    </xdr:from>
    <xdr:to>
      <xdr:col>81</xdr:col>
      <xdr:colOff>101600</xdr:colOff>
      <xdr:row>79</xdr:row>
      <xdr:rowOff>61722</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5430500" y="13504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52849</xdr:rowOff>
    </xdr:from>
    <xdr:ext cx="378565"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5292017" y="135973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101549</xdr:rowOff>
    </xdr:from>
    <xdr:to>
      <xdr:col>76</xdr:col>
      <xdr:colOff>165100</xdr:colOff>
      <xdr:row>79</xdr:row>
      <xdr:rowOff>31699</xdr:rowOff>
    </xdr:to>
    <xdr:sp macro="" textlink="">
      <xdr:nvSpPr>
        <xdr:cNvPr id="658" name="楕円 657">
          <a:extLst>
            <a:ext uri="{FF2B5EF4-FFF2-40B4-BE49-F238E27FC236}">
              <a16:creationId xmlns:a16="http://schemas.microsoft.com/office/drawing/2014/main" id="{00000000-0008-0000-0700-000092020000}"/>
            </a:ext>
          </a:extLst>
        </xdr:cNvPr>
        <xdr:cNvSpPr/>
      </xdr:nvSpPr>
      <xdr:spPr>
        <a:xfrm>
          <a:off x="14541500" y="13474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22826</xdr:rowOff>
    </xdr:from>
    <xdr:ext cx="469744"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4357428" y="13567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138277</xdr:rowOff>
    </xdr:from>
    <xdr:to>
      <xdr:col>72</xdr:col>
      <xdr:colOff>38100</xdr:colOff>
      <xdr:row>79</xdr:row>
      <xdr:rowOff>68427</xdr:rowOff>
    </xdr:to>
    <xdr:sp macro="" textlink="">
      <xdr:nvSpPr>
        <xdr:cNvPr id="660" name="楕円 659">
          <a:extLst>
            <a:ext uri="{FF2B5EF4-FFF2-40B4-BE49-F238E27FC236}">
              <a16:creationId xmlns:a16="http://schemas.microsoft.com/office/drawing/2014/main" id="{00000000-0008-0000-0700-000094020000}"/>
            </a:ext>
          </a:extLst>
        </xdr:cNvPr>
        <xdr:cNvSpPr/>
      </xdr:nvSpPr>
      <xdr:spPr>
        <a:xfrm>
          <a:off x="13652500" y="13511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59554</xdr:rowOff>
    </xdr:from>
    <xdr:ext cx="378565"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3514017" y="136041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164300</xdr:rowOff>
    </xdr:from>
    <xdr:to>
      <xdr:col>67</xdr:col>
      <xdr:colOff>101600</xdr:colOff>
      <xdr:row>79</xdr:row>
      <xdr:rowOff>94450</xdr:rowOff>
    </xdr:to>
    <xdr:sp macro="" textlink="">
      <xdr:nvSpPr>
        <xdr:cNvPr id="662" name="楕円 661">
          <a:extLst>
            <a:ext uri="{FF2B5EF4-FFF2-40B4-BE49-F238E27FC236}">
              <a16:creationId xmlns:a16="http://schemas.microsoft.com/office/drawing/2014/main" id="{00000000-0008-0000-0700-000096020000}"/>
            </a:ext>
          </a:extLst>
        </xdr:cNvPr>
        <xdr:cNvSpPr/>
      </xdr:nvSpPr>
      <xdr:spPr>
        <a:xfrm>
          <a:off x="12763500" y="1353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79</xdr:row>
      <xdr:rowOff>85577</xdr:rowOff>
    </xdr:from>
    <xdr:ext cx="313932" cy="259045"/>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2657333" y="136301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100</xdr:row>
      <xdr:rowOff>111777</xdr:rowOff>
    </xdr:from>
    <xdr:ext cx="531299"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1914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44450</xdr:rowOff>
    </xdr:from>
    <xdr:to>
      <xdr:col>89</xdr:col>
      <xdr:colOff>177800</xdr:colOff>
      <xdr:row>99</xdr:row>
      <xdr:rowOff>44450</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73677</xdr:rowOff>
    </xdr:from>
    <xdr:ext cx="531299"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1914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7" name="公債費グラフ枠">
          <a:extLst>
            <a:ext uri="{FF2B5EF4-FFF2-40B4-BE49-F238E27FC236}">
              <a16:creationId xmlns:a16="http://schemas.microsoft.com/office/drawing/2014/main" id="{00000000-0008-0000-0700-0000AF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31801</xdr:rowOff>
    </xdr:from>
    <xdr:to>
      <xdr:col>85</xdr:col>
      <xdr:colOff>126364</xdr:colOff>
      <xdr:row>99</xdr:row>
      <xdr:rowOff>14770</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flipV="1">
          <a:off x="16317595" y="15462301"/>
          <a:ext cx="1269" cy="15260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18597</xdr:rowOff>
    </xdr:from>
    <xdr:ext cx="534377" cy="259045"/>
    <xdr:sp macro="" textlink="">
      <xdr:nvSpPr>
        <xdr:cNvPr id="689" name="公債費最小値テキスト">
          <a:extLst>
            <a:ext uri="{FF2B5EF4-FFF2-40B4-BE49-F238E27FC236}">
              <a16:creationId xmlns:a16="http://schemas.microsoft.com/office/drawing/2014/main" id="{00000000-0008-0000-0700-0000B1020000}"/>
            </a:ext>
          </a:extLst>
        </xdr:cNvPr>
        <xdr:cNvSpPr txBox="1"/>
      </xdr:nvSpPr>
      <xdr:spPr>
        <a:xfrm>
          <a:off x="16370300" y="16992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41,558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14770</xdr:rowOff>
    </xdr:from>
    <xdr:to>
      <xdr:col>86</xdr:col>
      <xdr:colOff>25400</xdr:colOff>
      <xdr:row>99</xdr:row>
      <xdr:rowOff>14770</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6230600" y="16988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149928</xdr:rowOff>
    </xdr:from>
    <xdr:ext cx="599010" cy="259045"/>
    <xdr:sp macro="" textlink="">
      <xdr:nvSpPr>
        <xdr:cNvPr id="691" name="公債費最大値テキスト">
          <a:extLst>
            <a:ext uri="{FF2B5EF4-FFF2-40B4-BE49-F238E27FC236}">
              <a16:creationId xmlns:a16="http://schemas.microsoft.com/office/drawing/2014/main" id="{00000000-0008-0000-0700-0000B3020000}"/>
            </a:ext>
          </a:extLst>
        </xdr:cNvPr>
        <xdr:cNvSpPr txBox="1"/>
      </xdr:nvSpPr>
      <xdr:spPr>
        <a:xfrm>
          <a:off x="16370300" y="152375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121,664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31801</xdr:rowOff>
    </xdr:from>
    <xdr:to>
      <xdr:col>86</xdr:col>
      <xdr:colOff>25400</xdr:colOff>
      <xdr:row>90</xdr:row>
      <xdr:rowOff>31801</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6230600" y="154623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72664</xdr:rowOff>
    </xdr:from>
    <xdr:to>
      <xdr:col>85</xdr:col>
      <xdr:colOff>127000</xdr:colOff>
      <xdr:row>96</xdr:row>
      <xdr:rowOff>118726</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flipV="1">
          <a:off x="15481300" y="16531864"/>
          <a:ext cx="838200" cy="46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93</xdr:row>
      <xdr:rowOff>129512</xdr:rowOff>
    </xdr:from>
    <xdr:ext cx="534377" cy="259045"/>
    <xdr:sp macro="" textlink="">
      <xdr:nvSpPr>
        <xdr:cNvPr id="694" name="公債費平均値テキスト">
          <a:extLst>
            <a:ext uri="{FF2B5EF4-FFF2-40B4-BE49-F238E27FC236}">
              <a16:creationId xmlns:a16="http://schemas.microsoft.com/office/drawing/2014/main" id="{00000000-0008-0000-0700-0000B6020000}"/>
            </a:ext>
          </a:extLst>
        </xdr:cNvPr>
        <xdr:cNvSpPr txBox="1"/>
      </xdr:nvSpPr>
      <xdr:spPr>
        <a:xfrm>
          <a:off x="16370300" y="160743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106635</xdr:rowOff>
    </xdr:from>
    <xdr:to>
      <xdr:col>85</xdr:col>
      <xdr:colOff>177800</xdr:colOff>
      <xdr:row>95</xdr:row>
      <xdr:rowOff>36785</xdr:rowOff>
    </xdr:to>
    <xdr:sp macro="" textlink="">
      <xdr:nvSpPr>
        <xdr:cNvPr id="695" name="フローチャート: 判断 694">
          <a:extLst>
            <a:ext uri="{FF2B5EF4-FFF2-40B4-BE49-F238E27FC236}">
              <a16:creationId xmlns:a16="http://schemas.microsoft.com/office/drawing/2014/main" id="{00000000-0008-0000-0700-0000B7020000}"/>
            </a:ext>
          </a:extLst>
        </xdr:cNvPr>
        <xdr:cNvSpPr/>
      </xdr:nvSpPr>
      <xdr:spPr>
        <a:xfrm>
          <a:off x="16268700" y="16222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118726</xdr:rowOff>
    </xdr:from>
    <xdr:to>
      <xdr:col>81</xdr:col>
      <xdr:colOff>50800</xdr:colOff>
      <xdr:row>96</xdr:row>
      <xdr:rowOff>148901</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flipV="1">
          <a:off x="14592300" y="16577926"/>
          <a:ext cx="889000" cy="30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77890</xdr:rowOff>
    </xdr:from>
    <xdr:to>
      <xdr:col>81</xdr:col>
      <xdr:colOff>101600</xdr:colOff>
      <xdr:row>95</xdr:row>
      <xdr:rowOff>8040</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5430500" y="16194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24567</xdr:rowOff>
    </xdr:from>
    <xdr:ext cx="534377"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5214111" y="15969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140709</xdr:rowOff>
    </xdr:from>
    <xdr:to>
      <xdr:col>76</xdr:col>
      <xdr:colOff>114300</xdr:colOff>
      <xdr:row>96</xdr:row>
      <xdr:rowOff>148901</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a:off x="13703300" y="16599909"/>
          <a:ext cx="889000" cy="8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133992</xdr:rowOff>
    </xdr:from>
    <xdr:to>
      <xdr:col>76</xdr:col>
      <xdr:colOff>165100</xdr:colOff>
      <xdr:row>95</xdr:row>
      <xdr:rowOff>64142</xdr:rowOff>
    </xdr:to>
    <xdr:sp macro="" textlink="">
      <xdr:nvSpPr>
        <xdr:cNvPr id="700" name="フローチャート: 判断 699">
          <a:extLst>
            <a:ext uri="{FF2B5EF4-FFF2-40B4-BE49-F238E27FC236}">
              <a16:creationId xmlns:a16="http://schemas.microsoft.com/office/drawing/2014/main" id="{00000000-0008-0000-0700-0000BC020000}"/>
            </a:ext>
          </a:extLst>
        </xdr:cNvPr>
        <xdr:cNvSpPr/>
      </xdr:nvSpPr>
      <xdr:spPr>
        <a:xfrm>
          <a:off x="14541500" y="16250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80669</xdr:rowOff>
    </xdr:from>
    <xdr:ext cx="534377"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4325111" y="16025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49612</xdr:rowOff>
    </xdr:from>
    <xdr:to>
      <xdr:col>71</xdr:col>
      <xdr:colOff>177800</xdr:colOff>
      <xdr:row>96</xdr:row>
      <xdr:rowOff>140709</xdr:rowOff>
    </xdr:to>
    <xdr:cxnSp macro="">
      <xdr:nvCxnSpPr>
        <xdr:cNvPr id="702" name="直線コネクタ 701">
          <a:extLst>
            <a:ext uri="{FF2B5EF4-FFF2-40B4-BE49-F238E27FC236}">
              <a16:creationId xmlns:a16="http://schemas.microsoft.com/office/drawing/2014/main" id="{00000000-0008-0000-0700-0000BE020000}"/>
            </a:ext>
          </a:extLst>
        </xdr:cNvPr>
        <xdr:cNvCxnSpPr/>
      </xdr:nvCxnSpPr>
      <xdr:spPr>
        <a:xfrm>
          <a:off x="12814300" y="16508812"/>
          <a:ext cx="889000" cy="91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16739</xdr:rowOff>
    </xdr:from>
    <xdr:to>
      <xdr:col>72</xdr:col>
      <xdr:colOff>38100</xdr:colOff>
      <xdr:row>95</xdr:row>
      <xdr:rowOff>118339</xdr:rowOff>
    </xdr:to>
    <xdr:sp macro="" textlink="">
      <xdr:nvSpPr>
        <xdr:cNvPr id="703" name="フローチャート: 判断 702">
          <a:extLst>
            <a:ext uri="{FF2B5EF4-FFF2-40B4-BE49-F238E27FC236}">
              <a16:creationId xmlns:a16="http://schemas.microsoft.com/office/drawing/2014/main" id="{00000000-0008-0000-0700-0000BF020000}"/>
            </a:ext>
          </a:extLst>
        </xdr:cNvPr>
        <xdr:cNvSpPr/>
      </xdr:nvSpPr>
      <xdr:spPr>
        <a:xfrm>
          <a:off x="13652500" y="16304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134866</xdr:rowOff>
    </xdr:from>
    <xdr:ext cx="534377"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3436111" y="16079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53715</xdr:rowOff>
    </xdr:from>
    <xdr:to>
      <xdr:col>67</xdr:col>
      <xdr:colOff>101600</xdr:colOff>
      <xdr:row>95</xdr:row>
      <xdr:rowOff>155315</xdr:rowOff>
    </xdr:to>
    <xdr:sp macro="" textlink="">
      <xdr:nvSpPr>
        <xdr:cNvPr id="705" name="フローチャート: 判断 704">
          <a:extLst>
            <a:ext uri="{FF2B5EF4-FFF2-40B4-BE49-F238E27FC236}">
              <a16:creationId xmlns:a16="http://schemas.microsoft.com/office/drawing/2014/main" id="{00000000-0008-0000-0700-0000C1020000}"/>
            </a:ext>
          </a:extLst>
        </xdr:cNvPr>
        <xdr:cNvSpPr/>
      </xdr:nvSpPr>
      <xdr:spPr>
        <a:xfrm>
          <a:off x="12763500" y="16341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392</xdr:rowOff>
    </xdr:from>
    <xdr:ext cx="534377"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2547111" y="16116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21864</xdr:rowOff>
    </xdr:from>
    <xdr:to>
      <xdr:col>85</xdr:col>
      <xdr:colOff>177800</xdr:colOff>
      <xdr:row>96</xdr:row>
      <xdr:rowOff>123464</xdr:rowOff>
    </xdr:to>
    <xdr:sp macro="" textlink="">
      <xdr:nvSpPr>
        <xdr:cNvPr id="712" name="楕円 711">
          <a:extLst>
            <a:ext uri="{FF2B5EF4-FFF2-40B4-BE49-F238E27FC236}">
              <a16:creationId xmlns:a16="http://schemas.microsoft.com/office/drawing/2014/main" id="{00000000-0008-0000-0700-0000C8020000}"/>
            </a:ext>
          </a:extLst>
        </xdr:cNvPr>
        <xdr:cNvSpPr/>
      </xdr:nvSpPr>
      <xdr:spPr>
        <a:xfrm>
          <a:off x="16268700" y="16481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291</xdr:rowOff>
    </xdr:from>
    <xdr:ext cx="534377" cy="259045"/>
    <xdr:sp macro="" textlink="">
      <xdr:nvSpPr>
        <xdr:cNvPr id="713" name="公債費該当値テキスト">
          <a:extLst>
            <a:ext uri="{FF2B5EF4-FFF2-40B4-BE49-F238E27FC236}">
              <a16:creationId xmlns:a16="http://schemas.microsoft.com/office/drawing/2014/main" id="{00000000-0008-0000-0700-0000C9020000}"/>
            </a:ext>
          </a:extLst>
        </xdr:cNvPr>
        <xdr:cNvSpPr txBox="1"/>
      </xdr:nvSpPr>
      <xdr:spPr>
        <a:xfrm>
          <a:off x="16370300" y="16459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67926</xdr:rowOff>
    </xdr:from>
    <xdr:to>
      <xdr:col>81</xdr:col>
      <xdr:colOff>101600</xdr:colOff>
      <xdr:row>96</xdr:row>
      <xdr:rowOff>169526</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5430500" y="16527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160653</xdr:rowOff>
    </xdr:from>
    <xdr:ext cx="534377"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5214111" y="16619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98101</xdr:rowOff>
    </xdr:from>
    <xdr:to>
      <xdr:col>76</xdr:col>
      <xdr:colOff>165100</xdr:colOff>
      <xdr:row>97</xdr:row>
      <xdr:rowOff>28251</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4541500" y="16557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19378</xdr:rowOff>
    </xdr:from>
    <xdr:ext cx="534377"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4325111" y="16650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89909</xdr:rowOff>
    </xdr:from>
    <xdr:to>
      <xdr:col>72</xdr:col>
      <xdr:colOff>38100</xdr:colOff>
      <xdr:row>97</xdr:row>
      <xdr:rowOff>20059</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3652500" y="16549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11186</xdr:rowOff>
    </xdr:from>
    <xdr:ext cx="534377"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3436111" y="16641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170262</xdr:rowOff>
    </xdr:from>
    <xdr:to>
      <xdr:col>67</xdr:col>
      <xdr:colOff>101600</xdr:colOff>
      <xdr:row>96</xdr:row>
      <xdr:rowOff>100412</xdr:rowOff>
    </xdr:to>
    <xdr:sp macro="" textlink="">
      <xdr:nvSpPr>
        <xdr:cNvPr id="720" name="楕円 719">
          <a:extLst>
            <a:ext uri="{FF2B5EF4-FFF2-40B4-BE49-F238E27FC236}">
              <a16:creationId xmlns:a16="http://schemas.microsoft.com/office/drawing/2014/main" id="{00000000-0008-0000-0700-0000D0020000}"/>
            </a:ext>
          </a:extLst>
        </xdr:cNvPr>
        <xdr:cNvSpPr/>
      </xdr:nvSpPr>
      <xdr:spPr>
        <a:xfrm>
          <a:off x="12763500" y="16458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91539</xdr:rowOff>
    </xdr:from>
    <xdr:ext cx="534377"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2547111" y="16550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35577</xdr:rowOff>
    </xdr:from>
    <xdr:ext cx="377026"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33</xdr:row>
      <xdr:rowOff>168927</xdr:rowOff>
    </xdr:from>
    <xdr:ext cx="377026"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910974" y="5826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31</xdr:row>
      <xdr:rowOff>130827</xdr:rowOff>
    </xdr:from>
    <xdr:ext cx="377026"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7910974" y="5445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4" name="諸支出金グラフ枠">
          <a:extLst>
            <a:ext uri="{FF2B5EF4-FFF2-40B4-BE49-F238E27FC236}">
              <a16:creationId xmlns:a16="http://schemas.microsoft.com/office/drawing/2014/main" id="{00000000-0008-0000-0700-0000E8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2540</xdr:rowOff>
    </xdr:from>
    <xdr:to>
      <xdr:col>116</xdr:col>
      <xdr:colOff>62864</xdr:colOff>
      <xdr:row>39</xdr:row>
      <xdr:rowOff>44450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flipV="1">
          <a:off x="22159595" y="5317490"/>
          <a:ext cx="1269" cy="14135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6" name="諸支出金最小値テキスト">
          <a:extLst>
            <a:ext uri="{FF2B5EF4-FFF2-40B4-BE49-F238E27FC236}">
              <a16:creationId xmlns:a16="http://schemas.microsoft.com/office/drawing/2014/main" id="{00000000-0008-0000-0700-0000EA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120667</xdr:rowOff>
    </xdr:from>
    <xdr:ext cx="469744" cy="259045"/>
    <xdr:sp macro="" textlink="">
      <xdr:nvSpPr>
        <xdr:cNvPr id="748" name="諸支出金最大値テキスト">
          <a:extLst>
            <a:ext uri="{FF2B5EF4-FFF2-40B4-BE49-F238E27FC236}">
              <a16:creationId xmlns:a16="http://schemas.microsoft.com/office/drawing/2014/main" id="{00000000-0008-0000-0700-0000EC020000}"/>
            </a:ext>
          </a:extLst>
        </xdr:cNvPr>
        <xdr:cNvSpPr txBox="1"/>
      </xdr:nvSpPr>
      <xdr:spPr>
        <a:xfrm>
          <a:off x="22212300" y="5092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1,113</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2540</xdr:rowOff>
    </xdr:from>
    <xdr:to>
      <xdr:col>116</xdr:col>
      <xdr:colOff>152400</xdr:colOff>
      <xdr:row>31</xdr:row>
      <xdr:rowOff>2540</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22072600" y="5317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66057</xdr:rowOff>
    </xdr:from>
    <xdr:ext cx="313932" cy="259045"/>
    <xdr:sp macro="" textlink="">
      <xdr:nvSpPr>
        <xdr:cNvPr id="751" name="諸支出金平均値テキスト">
          <a:extLst>
            <a:ext uri="{FF2B5EF4-FFF2-40B4-BE49-F238E27FC236}">
              <a16:creationId xmlns:a16="http://schemas.microsoft.com/office/drawing/2014/main" id="{00000000-0008-0000-0700-0000EF020000}"/>
            </a:ext>
          </a:extLst>
        </xdr:cNvPr>
        <xdr:cNvSpPr txBox="1"/>
      </xdr:nvSpPr>
      <xdr:spPr>
        <a:xfrm>
          <a:off x="22212300" y="6409707"/>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43180</xdr:rowOff>
    </xdr:from>
    <xdr:to>
      <xdr:col>116</xdr:col>
      <xdr:colOff>114300</xdr:colOff>
      <xdr:row>38</xdr:row>
      <xdr:rowOff>144780</xdr:rowOff>
    </xdr:to>
    <xdr:sp macro="" textlink="">
      <xdr:nvSpPr>
        <xdr:cNvPr id="752" name="フローチャート: 判断 751">
          <a:extLst>
            <a:ext uri="{FF2B5EF4-FFF2-40B4-BE49-F238E27FC236}">
              <a16:creationId xmlns:a16="http://schemas.microsoft.com/office/drawing/2014/main" id="{00000000-0008-0000-0700-0000F0020000}"/>
            </a:ext>
          </a:extLst>
        </xdr:cNvPr>
        <xdr:cNvSpPr/>
      </xdr:nvSpPr>
      <xdr:spPr>
        <a:xfrm>
          <a:off x="22110700" y="6558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167640</xdr:rowOff>
    </xdr:from>
    <xdr:to>
      <xdr:col>112</xdr:col>
      <xdr:colOff>38100</xdr:colOff>
      <xdr:row>38</xdr:row>
      <xdr:rowOff>97790</xdr:rowOff>
    </xdr:to>
    <xdr:sp macro="" textlink="">
      <xdr:nvSpPr>
        <xdr:cNvPr id="754" name="フローチャート: 判断 753">
          <a:extLst>
            <a:ext uri="{FF2B5EF4-FFF2-40B4-BE49-F238E27FC236}">
              <a16:creationId xmlns:a16="http://schemas.microsoft.com/office/drawing/2014/main" id="{00000000-0008-0000-0700-0000F2020000}"/>
            </a:ext>
          </a:extLst>
        </xdr:cNvPr>
        <xdr:cNvSpPr/>
      </xdr:nvSpPr>
      <xdr:spPr>
        <a:xfrm>
          <a:off x="21272500" y="6511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114317</xdr:rowOff>
    </xdr:from>
    <xdr:ext cx="378565"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21134017" y="62865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6" name="直線コネクタ 755">
          <a:extLst>
            <a:ext uri="{FF2B5EF4-FFF2-40B4-BE49-F238E27FC236}">
              <a16:creationId xmlns:a16="http://schemas.microsoft.com/office/drawing/2014/main" id="{00000000-0008-0000-0700-0000F4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44450</xdr:rowOff>
    </xdr:from>
    <xdr:to>
      <xdr:col>107</xdr:col>
      <xdr:colOff>101600</xdr:colOff>
      <xdr:row>38</xdr:row>
      <xdr:rowOff>146050</xdr:rowOff>
    </xdr:to>
    <xdr:sp macro="" textlink="">
      <xdr:nvSpPr>
        <xdr:cNvPr id="757" name="フローチャート: 判断 756">
          <a:extLst>
            <a:ext uri="{FF2B5EF4-FFF2-40B4-BE49-F238E27FC236}">
              <a16:creationId xmlns:a16="http://schemas.microsoft.com/office/drawing/2014/main" id="{00000000-0008-0000-0700-0000F5020000}"/>
            </a:ext>
          </a:extLst>
        </xdr:cNvPr>
        <xdr:cNvSpPr/>
      </xdr:nvSpPr>
      <xdr:spPr>
        <a:xfrm>
          <a:off x="20383500" y="655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36</xdr:row>
      <xdr:rowOff>162577</xdr:rowOff>
    </xdr:from>
    <xdr:ext cx="313932"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0277333" y="633477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9" name="直線コネクタ 758">
          <a:extLst>
            <a:ext uri="{FF2B5EF4-FFF2-40B4-BE49-F238E27FC236}">
              <a16:creationId xmlns:a16="http://schemas.microsoft.com/office/drawing/2014/main" id="{00000000-0008-0000-0700-0000F7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160020</xdr:rowOff>
    </xdr:from>
    <xdr:to>
      <xdr:col>102</xdr:col>
      <xdr:colOff>165100</xdr:colOff>
      <xdr:row>39</xdr:row>
      <xdr:rowOff>90170</xdr:rowOff>
    </xdr:to>
    <xdr:sp macro="" textlink="">
      <xdr:nvSpPr>
        <xdr:cNvPr id="760" name="フローチャート: 判断 759">
          <a:extLst>
            <a:ext uri="{FF2B5EF4-FFF2-40B4-BE49-F238E27FC236}">
              <a16:creationId xmlns:a16="http://schemas.microsoft.com/office/drawing/2014/main" id="{00000000-0008-0000-0700-0000F8020000}"/>
            </a:ext>
          </a:extLst>
        </xdr:cNvPr>
        <xdr:cNvSpPr/>
      </xdr:nvSpPr>
      <xdr:spPr>
        <a:xfrm>
          <a:off x="19494500" y="6675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37</xdr:row>
      <xdr:rowOff>106697</xdr:rowOff>
    </xdr:from>
    <xdr:ext cx="249299"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9420650" y="645034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151130</xdr:rowOff>
    </xdr:from>
    <xdr:to>
      <xdr:col>98</xdr:col>
      <xdr:colOff>38100</xdr:colOff>
      <xdr:row>39</xdr:row>
      <xdr:rowOff>81280</xdr:rowOff>
    </xdr:to>
    <xdr:sp macro="" textlink="">
      <xdr:nvSpPr>
        <xdr:cNvPr id="762" name="フローチャート: 判断 761">
          <a:extLst>
            <a:ext uri="{FF2B5EF4-FFF2-40B4-BE49-F238E27FC236}">
              <a16:creationId xmlns:a16="http://schemas.microsoft.com/office/drawing/2014/main" id="{00000000-0008-0000-0700-0000FA020000}"/>
            </a:ext>
          </a:extLst>
        </xdr:cNvPr>
        <xdr:cNvSpPr/>
      </xdr:nvSpPr>
      <xdr:spPr>
        <a:xfrm>
          <a:off x="18605500" y="666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97807</xdr:rowOff>
    </xdr:from>
    <xdr:ext cx="313932"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18499333" y="644145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70" name="諸支出金該当値テキスト">
          <a:extLst>
            <a:ext uri="{FF2B5EF4-FFF2-40B4-BE49-F238E27FC236}">
              <a16:creationId xmlns:a16="http://schemas.microsoft.com/office/drawing/2014/main" id="{00000000-0008-0000-0700-000002030000}"/>
            </a:ext>
          </a:extLst>
        </xdr:cNvPr>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5" name="楕円 774">
          <a:extLst>
            <a:ext uri="{FF2B5EF4-FFF2-40B4-BE49-F238E27FC236}">
              <a16:creationId xmlns:a16="http://schemas.microsoft.com/office/drawing/2014/main" id="{00000000-0008-0000-0700-000007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7" name="楕円 776">
          <a:extLst>
            <a:ext uri="{FF2B5EF4-FFF2-40B4-BE49-F238E27FC236}">
              <a16:creationId xmlns:a16="http://schemas.microsoft.com/office/drawing/2014/main" id="{00000000-0008-0000-0700-000009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2" name="テキスト ボックス 791">
          <a:extLst>
            <a:ext uri="{FF2B5EF4-FFF2-40B4-BE49-F238E27FC236}">
              <a16:creationId xmlns:a16="http://schemas.microsoft.com/office/drawing/2014/main" id="{00000000-0008-0000-0700-000018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3" name="前年度繰上充用金グラフ枠">
          <a:extLst>
            <a:ext uri="{FF2B5EF4-FFF2-40B4-BE49-F238E27FC236}">
              <a16:creationId xmlns:a16="http://schemas.microsoft.com/office/drawing/2014/main" id="{00000000-0008-0000-0700-000019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5" name="前年度繰上充用金最小値テキスト">
          <a:extLst>
            <a:ext uri="{FF2B5EF4-FFF2-40B4-BE49-F238E27FC236}">
              <a16:creationId xmlns:a16="http://schemas.microsoft.com/office/drawing/2014/main" id="{00000000-0008-0000-0700-00001B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7" name="前年度繰上充用金最大値テキスト">
          <a:extLst>
            <a:ext uri="{FF2B5EF4-FFF2-40B4-BE49-F238E27FC236}">
              <a16:creationId xmlns:a16="http://schemas.microsoft.com/office/drawing/2014/main" id="{00000000-0008-0000-0700-00001D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0" name="前年度繰上充用金平均値テキスト">
          <a:extLst>
            <a:ext uri="{FF2B5EF4-FFF2-40B4-BE49-F238E27FC236}">
              <a16:creationId xmlns:a16="http://schemas.microsoft.com/office/drawing/2014/main" id="{00000000-0008-0000-0700-000020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1" name="フローチャート: 判断 800">
          <a:extLst>
            <a:ext uri="{FF2B5EF4-FFF2-40B4-BE49-F238E27FC236}">
              <a16:creationId xmlns:a16="http://schemas.microsoft.com/office/drawing/2014/main" id="{00000000-0008-0000-0700-000021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3" name="フローチャート: 判断 802">
          <a:extLst>
            <a:ext uri="{FF2B5EF4-FFF2-40B4-BE49-F238E27FC236}">
              <a16:creationId xmlns:a16="http://schemas.microsoft.com/office/drawing/2014/main" id="{00000000-0008-0000-0700-000023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5" name="直線コネクタ 804">
          <a:extLst>
            <a:ext uri="{FF2B5EF4-FFF2-40B4-BE49-F238E27FC236}">
              <a16:creationId xmlns:a16="http://schemas.microsoft.com/office/drawing/2014/main" id="{00000000-0008-0000-0700-000025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6" name="フローチャート: 判断 805">
          <a:extLst>
            <a:ext uri="{FF2B5EF4-FFF2-40B4-BE49-F238E27FC236}">
              <a16:creationId xmlns:a16="http://schemas.microsoft.com/office/drawing/2014/main" id="{00000000-0008-0000-0700-000026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8" name="直線コネクタ 807">
          <a:extLst>
            <a:ext uri="{FF2B5EF4-FFF2-40B4-BE49-F238E27FC236}">
              <a16:creationId xmlns:a16="http://schemas.microsoft.com/office/drawing/2014/main" id="{00000000-0008-0000-0700-000028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9" name="フローチャート: 判断 808">
          <a:extLst>
            <a:ext uri="{FF2B5EF4-FFF2-40B4-BE49-F238E27FC236}">
              <a16:creationId xmlns:a16="http://schemas.microsoft.com/office/drawing/2014/main" id="{00000000-0008-0000-0700-000029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1" name="フローチャート: 判断 810">
          <a:extLst>
            <a:ext uri="{FF2B5EF4-FFF2-40B4-BE49-F238E27FC236}">
              <a16:creationId xmlns:a16="http://schemas.microsoft.com/office/drawing/2014/main" id="{00000000-0008-0000-0700-00002B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9" name="前年度繰上充用金該当値テキスト">
          <a:extLst>
            <a:ext uri="{FF2B5EF4-FFF2-40B4-BE49-F238E27FC236}">
              <a16:creationId xmlns:a16="http://schemas.microsoft.com/office/drawing/2014/main" id="{00000000-0008-0000-0700-000033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4" name="楕円 823">
          <a:extLst>
            <a:ext uri="{FF2B5EF4-FFF2-40B4-BE49-F238E27FC236}">
              <a16:creationId xmlns:a16="http://schemas.microsoft.com/office/drawing/2014/main" id="{00000000-0008-0000-0700-000038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6" name="楕円 825">
          <a:extLst>
            <a:ext uri="{FF2B5EF4-FFF2-40B4-BE49-F238E27FC236}">
              <a16:creationId xmlns:a16="http://schemas.microsoft.com/office/drawing/2014/main" id="{00000000-0008-0000-0700-00003A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8" name="正方形/長方形 827">
          <a:extLst>
            <a:ext uri="{FF2B5EF4-FFF2-40B4-BE49-F238E27FC236}">
              <a16:creationId xmlns:a16="http://schemas.microsoft.com/office/drawing/2014/main" id="{00000000-0008-0000-0700-00003C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9" name="正方形/長方形 828">
          <a:extLst>
            <a:ext uri="{FF2B5EF4-FFF2-40B4-BE49-F238E27FC236}">
              <a16:creationId xmlns:a16="http://schemas.microsoft.com/office/drawing/2014/main" id="{00000000-0008-0000-0700-00003D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0" name="テキスト ボックス 829">
          <a:extLst>
            <a:ext uri="{FF2B5EF4-FFF2-40B4-BE49-F238E27FC236}">
              <a16:creationId xmlns:a16="http://schemas.microsoft.com/office/drawing/2014/main" id="{00000000-0008-0000-0700-00003E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衛生費は、住民一人当たり</a:t>
          </a:r>
          <a:r>
            <a:rPr kumimoji="1" lang="en-US" altLang="ja-JP" sz="1300">
              <a:latin typeface="ＭＳ Ｐゴシック" panose="020B0600070205080204" pitchFamily="50" charset="-128"/>
              <a:ea typeface="ＭＳ Ｐゴシック" panose="020B0600070205080204" pitchFamily="50" charset="-128"/>
            </a:rPr>
            <a:t>82,512</a:t>
          </a:r>
          <a:r>
            <a:rPr kumimoji="1" lang="ja-JP" altLang="en-US" sz="1300">
              <a:latin typeface="ＭＳ Ｐゴシック" panose="020B0600070205080204" pitchFamily="50" charset="-128"/>
              <a:ea typeface="ＭＳ Ｐゴシック" panose="020B0600070205080204" pitchFamily="50" charset="-128"/>
            </a:rPr>
            <a:t>円となっており、昨年度と比較して</a:t>
          </a:r>
          <a:r>
            <a:rPr kumimoji="1" lang="en-US" altLang="ja-JP" sz="1300">
              <a:latin typeface="ＭＳ Ｐゴシック" panose="020B0600070205080204" pitchFamily="50" charset="-128"/>
              <a:ea typeface="ＭＳ Ｐゴシック" panose="020B0600070205080204" pitchFamily="50" charset="-128"/>
            </a:rPr>
            <a:t>6,714</a:t>
          </a:r>
          <a:r>
            <a:rPr kumimoji="1" lang="ja-JP" altLang="en-US" sz="1300">
              <a:latin typeface="ＭＳ Ｐゴシック" panose="020B0600070205080204" pitchFamily="50" charset="-128"/>
              <a:ea typeface="ＭＳ Ｐゴシック" panose="020B0600070205080204" pitchFamily="50" charset="-128"/>
            </a:rPr>
            <a:t>円減となったが、　依然として類似団体内平均値より高い値である。</a:t>
          </a:r>
        </a:p>
        <a:p>
          <a:r>
            <a:rPr kumimoji="1" lang="ja-JP" altLang="en-US" sz="1300">
              <a:latin typeface="ＭＳ Ｐゴシック" panose="020B0600070205080204" pitchFamily="50" charset="-128"/>
              <a:ea typeface="ＭＳ Ｐゴシック" panose="020B0600070205080204" pitchFamily="50" charset="-128"/>
            </a:rPr>
            <a:t>　主な要因としては、病院事業会計への多額の基準内及び基準外操出によるものであるため、病院事業会計の早期健全化に努める。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青森県五戸町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実質収支は黒字となっており、実質単年度収支についても黒字になっている。財政調整基金残高は取崩しを行わず、歳出の精査により決算剰余金を積み立てたことで増加となっている。</a:t>
          </a:r>
        </a:p>
        <a:p>
          <a:r>
            <a:rPr kumimoji="1" lang="ja-JP" altLang="en-US" sz="1400">
              <a:latin typeface="ＭＳ ゴシック" pitchFamily="49" charset="-128"/>
              <a:ea typeface="ＭＳ ゴシック" pitchFamily="49" charset="-128"/>
            </a:rPr>
            <a:t>　今後も、計画的な事業の実施により健全な財政運営につとめる。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青森県五戸町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令和</a:t>
          </a:r>
          <a:r>
            <a:rPr kumimoji="1" lang="en-US" altLang="ja-JP" sz="1400">
              <a:latin typeface="ＭＳ ゴシック" pitchFamily="49" charset="-128"/>
              <a:ea typeface="ＭＳ ゴシック" pitchFamily="49" charset="-128"/>
            </a:rPr>
            <a:t>4</a:t>
          </a:r>
          <a:r>
            <a:rPr kumimoji="1" lang="ja-JP" altLang="en-US" sz="1400">
              <a:latin typeface="ＭＳ ゴシック" pitchFamily="49" charset="-128"/>
              <a:ea typeface="ＭＳ ゴシック" pitchFamily="49" charset="-128"/>
            </a:rPr>
            <a:t>年度の連結実質赤字比率は、黒字のためなしだった。</a:t>
          </a:r>
        </a:p>
        <a:p>
          <a:r>
            <a:rPr kumimoji="1" lang="ja-JP" altLang="en-US" sz="1400">
              <a:latin typeface="ＭＳ ゴシック" pitchFamily="49" charset="-128"/>
              <a:ea typeface="ＭＳ ゴシック" pitchFamily="49" charset="-128"/>
            </a:rPr>
            <a:t>　病院事業においては、新型コロナウイルス対策に係る補助金の受入れが主な要因となり剰余額がでたため、赤字はなくなっているものの、今後の一般会計における病院事業への負担はかなり大きく、財政を逼迫させている。病院機能の見直しや経営改革に総合的に取り組み、経営健全化に努めていく。</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青森県五戸町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実質公債費比率は、早期健全化基準の</a:t>
          </a:r>
          <a:r>
            <a:rPr kumimoji="1" lang="en-US" altLang="ja-JP" sz="1400">
              <a:latin typeface="ＭＳ ゴシック" pitchFamily="49" charset="-128"/>
              <a:ea typeface="ＭＳ ゴシック" pitchFamily="49" charset="-128"/>
            </a:rPr>
            <a:t>25.0</a:t>
          </a:r>
          <a:r>
            <a:rPr kumimoji="1" lang="ja-JP" altLang="en-US" sz="1400">
              <a:latin typeface="ＭＳ ゴシック" pitchFamily="49" charset="-128"/>
              <a:ea typeface="ＭＳ ゴシック" pitchFamily="49" charset="-128"/>
            </a:rPr>
            <a:t>％に対し</a:t>
          </a:r>
          <a:r>
            <a:rPr kumimoji="1" lang="en-US" altLang="ja-JP" sz="1400">
              <a:latin typeface="ＭＳ ゴシック" pitchFamily="49" charset="-128"/>
              <a:ea typeface="ＭＳ ゴシック" pitchFamily="49" charset="-128"/>
            </a:rPr>
            <a:t>9.3</a:t>
          </a:r>
          <a:r>
            <a:rPr kumimoji="1" lang="ja-JP" altLang="en-US" sz="1400">
              <a:latin typeface="ＭＳ ゴシック" pitchFamily="49" charset="-128"/>
              <a:ea typeface="ＭＳ ゴシック" pitchFamily="49" charset="-128"/>
            </a:rPr>
            <a:t>％となっており、昨年度の</a:t>
          </a:r>
          <a:r>
            <a:rPr kumimoji="1" lang="en-US" altLang="ja-JP" sz="1400">
              <a:latin typeface="ＭＳ ゴシック" pitchFamily="49" charset="-128"/>
              <a:ea typeface="ＭＳ ゴシック" pitchFamily="49" charset="-128"/>
            </a:rPr>
            <a:t>9.2</a:t>
          </a:r>
          <a:r>
            <a:rPr kumimoji="1" lang="ja-JP" altLang="en-US" sz="1400">
              <a:latin typeface="ＭＳ ゴシック" pitchFamily="49" charset="-128"/>
              <a:ea typeface="ＭＳ ゴシック" pitchFamily="49" charset="-128"/>
            </a:rPr>
            <a:t>％と比較して、</a:t>
          </a:r>
          <a:r>
            <a:rPr kumimoji="1" lang="en-US" altLang="ja-JP" sz="1400">
              <a:latin typeface="ＭＳ ゴシック" pitchFamily="49" charset="-128"/>
              <a:ea typeface="ＭＳ ゴシック" pitchFamily="49" charset="-128"/>
            </a:rPr>
            <a:t>0.1</a:t>
          </a:r>
          <a:r>
            <a:rPr kumimoji="1" lang="ja-JP" altLang="en-US" sz="1400">
              <a:latin typeface="ＭＳ ゴシック" pitchFamily="49" charset="-128"/>
              <a:ea typeface="ＭＳ ゴシック" pitchFamily="49" charset="-128"/>
            </a:rPr>
            <a:t>ポイント悪化している。</a:t>
          </a:r>
        </a:p>
        <a:p>
          <a:r>
            <a:rPr kumimoji="1" lang="ja-JP" altLang="en-US" sz="1400">
              <a:latin typeface="ＭＳ ゴシック" pitchFamily="49" charset="-128"/>
              <a:ea typeface="ＭＳ ゴシック" pitchFamily="49" charset="-128"/>
            </a:rPr>
            <a:t>　悪化の主な要因としては、普通交付税額及び臨時財政対策債発行可能額の減による標準財政規模の減少によるものである。</a:t>
          </a:r>
        </a:p>
        <a:p>
          <a:r>
            <a:rPr kumimoji="1" lang="ja-JP" altLang="en-US" sz="1400">
              <a:latin typeface="ＭＳ ゴシック" pitchFamily="49" charset="-128"/>
              <a:ea typeface="ＭＳ ゴシック" pitchFamily="49" charset="-128"/>
            </a:rPr>
            <a:t>　健全な財政運営のため、これまで以上に地方債発行の抑制に努め、公債費の適正化に取り組んでいく。</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青森県五戸町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将来負担比率は、早期健全化基準の</a:t>
          </a:r>
          <a:r>
            <a:rPr kumimoji="1" lang="en-US" altLang="ja-JP" sz="1400">
              <a:latin typeface="ＭＳ ゴシック" pitchFamily="49" charset="-128"/>
              <a:ea typeface="ＭＳ ゴシック" pitchFamily="49" charset="-128"/>
            </a:rPr>
            <a:t>350</a:t>
          </a:r>
          <a:r>
            <a:rPr kumimoji="1" lang="ja-JP" altLang="en-US" sz="1400">
              <a:latin typeface="ＭＳ ゴシック" pitchFamily="49" charset="-128"/>
              <a:ea typeface="ＭＳ ゴシック" pitchFamily="49" charset="-128"/>
            </a:rPr>
            <a:t>％に対し発生しておらず、昨年度の</a:t>
          </a:r>
          <a:r>
            <a:rPr kumimoji="1" lang="en-US" altLang="ja-JP" sz="1400">
              <a:latin typeface="ＭＳ ゴシック" pitchFamily="49" charset="-128"/>
              <a:ea typeface="ＭＳ ゴシック" pitchFamily="49" charset="-128"/>
            </a:rPr>
            <a:t>4.1</a:t>
          </a:r>
          <a:r>
            <a:rPr kumimoji="1" lang="ja-JP" altLang="en-US" sz="1400">
              <a:latin typeface="ＭＳ ゴシック" pitchFamily="49" charset="-128"/>
              <a:ea typeface="ＭＳ ゴシック" pitchFamily="49" charset="-128"/>
            </a:rPr>
            <a:t>％と比較して、</a:t>
          </a:r>
          <a:r>
            <a:rPr kumimoji="1" lang="en-US" altLang="ja-JP" sz="1400">
              <a:latin typeface="ＭＳ ゴシック" pitchFamily="49" charset="-128"/>
              <a:ea typeface="ＭＳ ゴシック" pitchFamily="49" charset="-128"/>
            </a:rPr>
            <a:t>4.1</a:t>
          </a:r>
          <a:r>
            <a:rPr kumimoji="1" lang="ja-JP" altLang="en-US" sz="1400">
              <a:latin typeface="ＭＳ ゴシック" pitchFamily="49" charset="-128"/>
              <a:ea typeface="ＭＳ ゴシック" pitchFamily="49" charset="-128"/>
            </a:rPr>
            <a:t>ポイント改善している。</a:t>
          </a:r>
        </a:p>
        <a:p>
          <a:r>
            <a:rPr kumimoji="1" lang="ja-JP" altLang="en-US" sz="1400">
              <a:latin typeface="ＭＳ ゴシック" pitchFamily="49" charset="-128"/>
              <a:ea typeface="ＭＳ ゴシック" pitchFamily="49" charset="-128"/>
            </a:rPr>
            <a:t>　改善の主な要因としては、地方債現在高や公営企業債の償還額の減に伴う将来負担額の減少によるものである。</a:t>
          </a:r>
        </a:p>
        <a:p>
          <a:r>
            <a:rPr kumimoji="1" lang="ja-JP" altLang="en-US" sz="1400">
              <a:latin typeface="ＭＳ ゴシック" pitchFamily="49" charset="-128"/>
              <a:ea typeface="ＭＳ ゴシック" pitchFamily="49" charset="-128"/>
            </a:rPr>
            <a:t>　今後も、公共施設等総合管理計画や個別施設計画等を活用し、経費の削減や計画的な地方債の発行を行う必要がある。</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青森県五戸町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過疎地域持続的発展特別事業基金より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万円の取り崩し、ふるさと納税寄附金基金より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3,200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万円の取り崩しを行ったが、決算剰余金から財政調整基金へ</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億円、公共施設等整備基金へ</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万円積立て、さらに財政調整基金へ</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7,700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万円積み立てて取崩しを行わなかったことなどにより、基金全体としては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2,300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万円の増となった。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基金の使途の明確化を図るため、特定目的基金へ積み立てていくことを予定している。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地域振興基金：新町の一体性の確保や均衡ある地域振興のため。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公共施設等整備基金：公共施設の整備や除却に要する経費の財源に充てるため。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ふるさと納税寄附金基金：寄附者からのふるさと納税による寄附金を活用し、寄附者の意向を尊重した魅力あるまちづくりを推進するため。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過疎地域持続的発展特別事業基金：五戸町過疎地域持続的発展特別事業に要する経費の財源に充てるため。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森林環境譲与税基金：森林整備及びその促進に要する経費の財源に充てるため。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地域振興基金：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万円積み立てたことによる増加。</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公共施設等整備基金：決算剰余金から公共施設等整備基金へ</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万円積み立てたことによる増加。</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ふるさと納税寄附金基金：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3,200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万円取り崩したが、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6,100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万円積み立てたことによる増加。</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過疎地域持続的発展特別事業基金：過疎対策事業債発行による増加。</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森林環境譲与税基金：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万円取り崩したが、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2,300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万円積み立てたことによる増加。</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公共施設の除却工事や過疎地域持続的発展特別事業等、適切な使途への財源充当のため計画的に積立を行う予定。</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決算剰余金を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億円積み立てたことによる増加。</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7,700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万円積み立てたことによる増加。</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公共施設の維持修繕や災害等に備えるため、現状を維持する見込み。</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利子積立金の積立による増加。</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地方債の償還に備えて、計画的に積立を行う予定。</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C7D46CC0-3004-42AC-BA03-67AE47C778B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9A2B531F-B610-4042-A4C5-50A11271069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99</xdr:col>
      <xdr:colOff>0</xdr:colOff>
      <xdr:row>50</xdr:row>
      <xdr:rowOff>0</xdr:rowOff>
    </xdr:from>
    <xdr:to>
      <xdr:col>107</xdr:col>
      <xdr:colOff>0</xdr:colOff>
      <xdr:row>52</xdr:row>
      <xdr:rowOff>0</xdr:rowOff>
    </xdr:to>
    <xdr:sp macro="" textlink="">
      <xdr:nvSpPr>
        <xdr:cNvPr id="4" name="正方形/長方形 3">
          <a:extLst>
            <a:ext uri="{FF2B5EF4-FFF2-40B4-BE49-F238E27FC236}">
              <a16:creationId xmlns:a16="http://schemas.microsoft.com/office/drawing/2014/main" id="{1C6108C1-E878-4618-AB34-1A47D9D74CAC}"/>
            </a:ext>
          </a:extLst>
        </xdr:cNvPr>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5" name="正方形/長方形 4">
          <a:extLst>
            <a:ext uri="{FF2B5EF4-FFF2-40B4-BE49-F238E27FC236}">
              <a16:creationId xmlns:a16="http://schemas.microsoft.com/office/drawing/2014/main" id="{8C9C486C-EEBE-475B-A6DC-C7A2BF15FABA}"/>
            </a:ext>
          </a:extLst>
        </xdr:cNvPr>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6" name="正方形/長方形 5">
          <a:extLst>
            <a:ext uri="{FF2B5EF4-FFF2-40B4-BE49-F238E27FC236}">
              <a16:creationId xmlns:a16="http://schemas.microsoft.com/office/drawing/2014/main" id="{CEFE1335-F6B3-4B71-BDF3-F757FA7683D2}"/>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7" name="正方形/長方形 6">
          <a:extLst>
            <a:ext uri="{FF2B5EF4-FFF2-40B4-BE49-F238E27FC236}">
              <a16:creationId xmlns:a16="http://schemas.microsoft.com/office/drawing/2014/main" id="{219F9E98-DF38-4913-BAE3-3887FBA96FA3}"/>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8" name="正方形/長方形 7">
          <a:extLst>
            <a:ext uri="{FF2B5EF4-FFF2-40B4-BE49-F238E27FC236}">
              <a16:creationId xmlns:a16="http://schemas.microsoft.com/office/drawing/2014/main" id="{D1EAD838-8D97-48C0-967E-75427CADEF59}"/>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9" name="正方形/長方形 8">
          <a:extLst>
            <a:ext uri="{FF2B5EF4-FFF2-40B4-BE49-F238E27FC236}">
              <a16:creationId xmlns:a16="http://schemas.microsoft.com/office/drawing/2014/main" id="{D7C8CFE8-8843-4FC2-9F09-AB8331A0C94E}"/>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青森県五戸町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0" name="正方形/長方形 9">
          <a:extLst>
            <a:ext uri="{FF2B5EF4-FFF2-40B4-BE49-F238E27FC236}">
              <a16:creationId xmlns:a16="http://schemas.microsoft.com/office/drawing/2014/main" id="{A47DF74D-6E73-47C4-AD8F-280F4D48F594}"/>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1" name="正方形/長方形 10">
          <a:extLst>
            <a:ext uri="{FF2B5EF4-FFF2-40B4-BE49-F238E27FC236}">
              <a16:creationId xmlns:a16="http://schemas.microsoft.com/office/drawing/2014/main" id="{448A6EBA-5D95-4990-92EB-FA83E1980299}"/>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2" name="正方形/長方形 11">
          <a:extLst>
            <a:ext uri="{FF2B5EF4-FFF2-40B4-BE49-F238E27FC236}">
              <a16:creationId xmlns:a16="http://schemas.microsoft.com/office/drawing/2014/main" id="{3EF2C149-449B-46A4-B8D3-B6F0E253A2B8}"/>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3" name="正方形/長方形 12">
          <a:extLst>
            <a:ext uri="{FF2B5EF4-FFF2-40B4-BE49-F238E27FC236}">
              <a16:creationId xmlns:a16="http://schemas.microsoft.com/office/drawing/2014/main" id="{2781759A-5B97-4FC4-BA88-BED64987ABF6}"/>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4" name="正方形/長方形 13">
          <a:extLst>
            <a:ext uri="{FF2B5EF4-FFF2-40B4-BE49-F238E27FC236}">
              <a16:creationId xmlns:a16="http://schemas.microsoft.com/office/drawing/2014/main" id="{45655910-C5B5-4D96-8597-7B53949F77E1}"/>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5" name="正方形/長方形 14">
          <a:extLst>
            <a:ext uri="{FF2B5EF4-FFF2-40B4-BE49-F238E27FC236}">
              <a16:creationId xmlns:a16="http://schemas.microsoft.com/office/drawing/2014/main" id="{851739A6-8D41-47F1-AB2A-E5E71D9A03AE}"/>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16,088
16,010
177.67
10,045,701
9,868,678
171,211
6,252,133
9,553,817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6" name="正方形/長方形 15">
          <a:extLst>
            <a:ext uri="{FF2B5EF4-FFF2-40B4-BE49-F238E27FC236}">
              <a16:creationId xmlns:a16="http://schemas.microsoft.com/office/drawing/2014/main" id="{F8D58232-DA1E-4D58-AE93-5526B953F966}"/>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7" name="正方形/長方形 16">
          <a:extLst>
            <a:ext uri="{FF2B5EF4-FFF2-40B4-BE49-F238E27FC236}">
              <a16:creationId xmlns:a16="http://schemas.microsoft.com/office/drawing/2014/main" id="{5F36BC0C-4D74-4063-AEB4-923342CA3BF5}"/>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8" name="正方形/長方形 17">
          <a:extLst>
            <a:ext uri="{FF2B5EF4-FFF2-40B4-BE49-F238E27FC236}">
              <a16:creationId xmlns:a16="http://schemas.microsoft.com/office/drawing/2014/main" id="{ABDAC8A9-394D-40C9-9DA0-86BD274E6AB7}"/>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9" name="正方形/長方形 18">
          <a:extLst>
            <a:ext uri="{FF2B5EF4-FFF2-40B4-BE49-F238E27FC236}">
              <a16:creationId xmlns:a16="http://schemas.microsoft.com/office/drawing/2014/main" id="{51CAC53C-E609-49C9-AAF6-7A96347DCAD7}"/>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0" name="正方形/長方形 19">
          <a:extLst>
            <a:ext uri="{FF2B5EF4-FFF2-40B4-BE49-F238E27FC236}">
              <a16:creationId xmlns:a16="http://schemas.microsoft.com/office/drawing/2014/main" id="{A9747FC8-5BE6-4C32-AE87-90FC98E832E4}"/>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1" name="正方形/長方形 20">
          <a:extLst>
            <a:ext uri="{FF2B5EF4-FFF2-40B4-BE49-F238E27FC236}">
              <a16:creationId xmlns:a16="http://schemas.microsoft.com/office/drawing/2014/main" id="{25FF62E2-6256-4C52-AAD3-D276AD044B88}"/>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2" name="角丸四角形 21">
          <a:extLst>
            <a:ext uri="{FF2B5EF4-FFF2-40B4-BE49-F238E27FC236}">
              <a16:creationId xmlns:a16="http://schemas.microsoft.com/office/drawing/2014/main" id="{CA23B090-EC76-4657-86CD-7D04D294C881}"/>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3" name="正方形/長方形 22">
          <a:extLst>
            <a:ext uri="{FF2B5EF4-FFF2-40B4-BE49-F238E27FC236}">
              <a16:creationId xmlns:a16="http://schemas.microsoft.com/office/drawing/2014/main" id="{E699B185-8890-4885-8482-0DC062AF6E43}"/>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4" name="正方形/長方形 23">
          <a:extLst>
            <a:ext uri="{FF2B5EF4-FFF2-40B4-BE49-F238E27FC236}">
              <a16:creationId xmlns:a16="http://schemas.microsoft.com/office/drawing/2014/main" id="{31A40AD8-FB59-4506-B004-28E5FEEBDE1F}"/>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5" name="正方形/長方形 24">
          <a:extLst>
            <a:ext uri="{FF2B5EF4-FFF2-40B4-BE49-F238E27FC236}">
              <a16:creationId xmlns:a16="http://schemas.microsoft.com/office/drawing/2014/main" id="{B04F0CDE-2890-4814-A379-39B7A766208E}"/>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6" name="直線コネクタ 25">
          <a:extLst>
            <a:ext uri="{FF2B5EF4-FFF2-40B4-BE49-F238E27FC236}">
              <a16:creationId xmlns:a16="http://schemas.microsoft.com/office/drawing/2014/main" id="{1EEF25A4-443E-4887-B66E-03917B90D2BD}"/>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7" name="楕円 26">
          <a:extLst>
            <a:ext uri="{FF2B5EF4-FFF2-40B4-BE49-F238E27FC236}">
              <a16:creationId xmlns:a16="http://schemas.microsoft.com/office/drawing/2014/main" id="{09510FD6-E2C4-4989-A332-7654F4F7F77E}"/>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8" name="フローチャート: 判断 27">
          <a:extLst>
            <a:ext uri="{FF2B5EF4-FFF2-40B4-BE49-F238E27FC236}">
              <a16:creationId xmlns:a16="http://schemas.microsoft.com/office/drawing/2014/main" id="{7EC17E4F-CF55-416C-ACFC-F841251B9686}"/>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9" name="直線コネクタ 28">
          <a:extLst>
            <a:ext uri="{FF2B5EF4-FFF2-40B4-BE49-F238E27FC236}">
              <a16:creationId xmlns:a16="http://schemas.microsoft.com/office/drawing/2014/main" id="{1E1732AC-7F9D-44E0-BEB7-9D236A42C5DC}"/>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0" name="直線コネクタ 29">
          <a:extLst>
            <a:ext uri="{FF2B5EF4-FFF2-40B4-BE49-F238E27FC236}">
              <a16:creationId xmlns:a16="http://schemas.microsoft.com/office/drawing/2014/main" id="{70CCAD8A-EE1C-440D-91D6-14CA38AF970B}"/>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1" name="直線コネクタ 30">
          <a:extLst>
            <a:ext uri="{FF2B5EF4-FFF2-40B4-BE49-F238E27FC236}">
              <a16:creationId xmlns:a16="http://schemas.microsoft.com/office/drawing/2014/main" id="{3D560B17-C46B-4BDE-A2DD-2154AEFCAE19}"/>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2" name="直線コネクタ 31">
          <a:extLst>
            <a:ext uri="{FF2B5EF4-FFF2-40B4-BE49-F238E27FC236}">
              <a16:creationId xmlns:a16="http://schemas.microsoft.com/office/drawing/2014/main" id="{335CA6BE-0BC0-4912-BE70-AA06EFA385FC}"/>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3" name="テキスト ボックス 32">
          <a:extLst>
            <a:ext uri="{FF2B5EF4-FFF2-40B4-BE49-F238E27FC236}">
              <a16:creationId xmlns:a16="http://schemas.microsoft.com/office/drawing/2014/main" id="{EF6F92C3-9181-482A-9990-8061AF19226F}"/>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4" name="テキスト ボックス 33">
          <a:extLst>
            <a:ext uri="{FF2B5EF4-FFF2-40B4-BE49-F238E27FC236}">
              <a16:creationId xmlns:a16="http://schemas.microsoft.com/office/drawing/2014/main" id="{53479792-68F3-4184-92CC-02C4ED8A0D42}"/>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5" name="テキスト ボックス 34">
          <a:extLst>
            <a:ext uri="{FF2B5EF4-FFF2-40B4-BE49-F238E27FC236}">
              <a16:creationId xmlns:a16="http://schemas.microsoft.com/office/drawing/2014/main" id="{0AF2A8DC-2D29-46EF-94AE-423D16A6AD49}"/>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1032123" cy="259045"/>
    <xdr:sp macro="" textlink="">
      <xdr:nvSpPr>
        <xdr:cNvPr id="36" name="テキスト ボックス 35">
          <a:extLst>
            <a:ext uri="{FF2B5EF4-FFF2-40B4-BE49-F238E27FC236}">
              <a16:creationId xmlns:a16="http://schemas.microsoft.com/office/drawing/2014/main" id="{3377939C-F5FD-4FA9-B643-3F406EBFA120}"/>
            </a:ext>
          </a:extLst>
        </xdr:cNvPr>
        <xdr:cNvSpPr txBox="1"/>
      </xdr:nvSpPr>
      <xdr:spPr>
        <a:xfrm>
          <a:off x="419100" y="3492500"/>
          <a:ext cx="110321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年度中に市町村合併した団体で、合併前の団体毎の決算に基づく健全化判断比率等を算出していない団体については、債務償還比率、実質公債費比率、将来負担比率のグラフを表記しない。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7" name="テキスト ボックス 36">
          <a:extLst>
            <a:ext uri="{FF2B5EF4-FFF2-40B4-BE49-F238E27FC236}">
              <a16:creationId xmlns:a16="http://schemas.microsoft.com/office/drawing/2014/main" id="{5587E975-3901-4DC5-B21E-A5E1FCC12812}"/>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8" name="正方形/長方形 37">
          <a:extLst>
            <a:ext uri="{FF2B5EF4-FFF2-40B4-BE49-F238E27FC236}">
              <a16:creationId xmlns:a16="http://schemas.microsoft.com/office/drawing/2014/main" id="{F876D97B-D06C-48A7-9120-B8AF57DD8FCB}"/>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9" name="正方形/長方形 38">
          <a:extLst>
            <a:ext uri="{FF2B5EF4-FFF2-40B4-BE49-F238E27FC236}">
              <a16:creationId xmlns:a16="http://schemas.microsoft.com/office/drawing/2014/main" id="{E0FB6A10-1B8C-4051-B8E0-8363B0A92474}"/>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0" name="正方形/長方形 39">
          <a:extLst>
            <a:ext uri="{FF2B5EF4-FFF2-40B4-BE49-F238E27FC236}">
              <a16:creationId xmlns:a16="http://schemas.microsoft.com/office/drawing/2014/main" id="{17F38342-E548-46AF-AEF5-AD14ECF40703}"/>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[ 66.1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1" name="正方形/長方形 40">
          <a:extLst>
            <a:ext uri="{FF2B5EF4-FFF2-40B4-BE49-F238E27FC236}">
              <a16:creationId xmlns:a16="http://schemas.microsoft.com/office/drawing/2014/main" id="{607EA28F-4253-4422-8BA6-8A8AD38F905B}"/>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2" name="正方形/長方形 41">
          <a:extLst>
            <a:ext uri="{FF2B5EF4-FFF2-40B4-BE49-F238E27FC236}">
              <a16:creationId xmlns:a16="http://schemas.microsoft.com/office/drawing/2014/main" id="{BB888C1B-C8B0-49FD-90D1-16F9AAE5FC3C}"/>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3" name="正方形/長方形 42">
          <a:extLst>
            <a:ext uri="{FF2B5EF4-FFF2-40B4-BE49-F238E27FC236}">
              <a16:creationId xmlns:a16="http://schemas.microsoft.com/office/drawing/2014/main" id="{C5CA96DD-2CD2-4E3B-A564-D54E78E1AA04}"/>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4" name="正方形/長方形 43">
          <a:extLst>
            <a:ext uri="{FF2B5EF4-FFF2-40B4-BE49-F238E27FC236}">
              <a16:creationId xmlns:a16="http://schemas.microsoft.com/office/drawing/2014/main" id="{7D3DC73F-0D35-432B-AEA4-67BB3B4BD63D}"/>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5" name="正方形/長方形 44">
          <a:extLst>
            <a:ext uri="{FF2B5EF4-FFF2-40B4-BE49-F238E27FC236}">
              <a16:creationId xmlns:a16="http://schemas.microsoft.com/office/drawing/2014/main" id="{B44EDF28-2747-4452-AC4E-FDA6D134EE92}"/>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6" name="正方形/長方形 45">
          <a:extLst>
            <a:ext uri="{FF2B5EF4-FFF2-40B4-BE49-F238E27FC236}">
              <a16:creationId xmlns:a16="http://schemas.microsoft.com/office/drawing/2014/main" id="{9E059FA9-B3E8-4660-A5AB-47B80769E887}"/>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7" name="正方形/長方形 46">
          <a:extLst>
            <a:ext uri="{FF2B5EF4-FFF2-40B4-BE49-F238E27FC236}">
              <a16:creationId xmlns:a16="http://schemas.microsoft.com/office/drawing/2014/main" id="{B9289760-BAA8-4771-8464-A56721179309}"/>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8" name="正方形/長方形 47">
          <a:extLst>
            <a:ext uri="{FF2B5EF4-FFF2-40B4-BE49-F238E27FC236}">
              <a16:creationId xmlns:a16="http://schemas.microsoft.com/office/drawing/2014/main" id="{A515030C-2137-47D8-AB68-7CB8E8BFBABE}"/>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9" name="正方形/長方形 48">
          <a:extLst>
            <a:ext uri="{FF2B5EF4-FFF2-40B4-BE49-F238E27FC236}">
              <a16:creationId xmlns:a16="http://schemas.microsoft.com/office/drawing/2014/main" id="{1312F806-E543-43FF-8A9C-4B28227384B5}"/>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0" name="テキスト ボックス 49">
          <a:extLst>
            <a:ext uri="{FF2B5EF4-FFF2-40B4-BE49-F238E27FC236}">
              <a16:creationId xmlns:a16="http://schemas.microsoft.com/office/drawing/2014/main" id="{962EBC3D-388D-4540-8FF3-381EA40B28A8}"/>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有形固定資産減価償却率は、類似団体を</a:t>
          </a:r>
          <a:r>
            <a:rPr kumimoji="1" lang="en-US" altLang="ja-JP" sz="1100">
              <a:latin typeface="ＭＳ Ｐゴシック" panose="020B0600070205080204" pitchFamily="50" charset="-128"/>
              <a:ea typeface="ＭＳ Ｐゴシック" panose="020B0600070205080204" pitchFamily="50" charset="-128"/>
            </a:rPr>
            <a:t>0.7</a:t>
          </a:r>
          <a:r>
            <a:rPr kumimoji="1" lang="ja-JP" altLang="en-US" sz="1100">
              <a:latin typeface="ＭＳ Ｐゴシック" panose="020B0600070205080204" pitchFamily="50" charset="-128"/>
              <a:ea typeface="ＭＳ Ｐゴシック" panose="020B0600070205080204" pitchFamily="50" charset="-128"/>
            </a:rPr>
            <a:t>ポイント上回っている。五戸消防署建築事業を平成</a:t>
          </a:r>
          <a:r>
            <a:rPr kumimoji="1" lang="en-US" altLang="ja-JP" sz="1100">
              <a:latin typeface="ＭＳ Ｐゴシック" panose="020B0600070205080204" pitchFamily="50" charset="-128"/>
              <a:ea typeface="ＭＳ Ｐゴシック" panose="020B0600070205080204" pitchFamily="50" charset="-128"/>
            </a:rPr>
            <a:t>28</a:t>
          </a:r>
          <a:r>
            <a:rPr kumimoji="1" lang="ja-JP" altLang="en-US" sz="1100">
              <a:latin typeface="ＭＳ Ｐゴシック" panose="020B0600070205080204" pitchFamily="50" charset="-128"/>
              <a:ea typeface="ＭＳ Ｐゴシック" panose="020B0600070205080204" pitchFamily="50" charset="-128"/>
            </a:rPr>
            <a:t>年度から平成</a:t>
          </a:r>
          <a:r>
            <a:rPr kumimoji="1" lang="en-US" altLang="ja-JP" sz="1100">
              <a:latin typeface="ＭＳ Ｐゴシック" panose="020B0600070205080204" pitchFamily="50" charset="-128"/>
              <a:ea typeface="ＭＳ Ｐゴシック" panose="020B0600070205080204" pitchFamily="50" charset="-128"/>
            </a:rPr>
            <a:t>30</a:t>
          </a:r>
          <a:r>
            <a:rPr kumimoji="1" lang="ja-JP" altLang="en-US" sz="1100">
              <a:latin typeface="ＭＳ Ｐゴシック" panose="020B0600070205080204" pitchFamily="50" charset="-128"/>
              <a:ea typeface="ＭＳ Ｐゴシック" panose="020B0600070205080204" pitchFamily="50" charset="-128"/>
            </a:rPr>
            <a:t>年度に実施したが、その他の施設の減価償却により昨年度より</a:t>
          </a:r>
          <a:r>
            <a:rPr kumimoji="1" lang="en-US" altLang="ja-JP" sz="1100">
              <a:latin typeface="ＭＳ Ｐゴシック" panose="020B0600070205080204" pitchFamily="50" charset="-128"/>
              <a:ea typeface="ＭＳ Ｐゴシック" panose="020B0600070205080204" pitchFamily="50" charset="-128"/>
            </a:rPr>
            <a:t>1.8</a:t>
          </a:r>
          <a:r>
            <a:rPr kumimoji="1" lang="ja-JP" altLang="en-US" sz="1100">
              <a:latin typeface="ＭＳ Ｐゴシック" panose="020B0600070205080204" pitchFamily="50" charset="-128"/>
              <a:ea typeface="ＭＳ Ｐゴシック" panose="020B0600070205080204" pitchFamily="50" charset="-128"/>
            </a:rPr>
            <a:t>ポイント増加した。</a:t>
          </a:r>
        </a:p>
      </xdr:txBody>
    </xdr:sp>
    <xdr:clientData/>
  </xdr:twoCellAnchor>
  <xdr:oneCellAnchor>
    <xdr:from>
      <xdr:col>4</xdr:col>
      <xdr:colOff>174625</xdr:colOff>
      <xdr:row>23</xdr:row>
      <xdr:rowOff>47625</xdr:rowOff>
    </xdr:from>
    <xdr:ext cx="349839" cy="225703"/>
    <xdr:sp macro="" textlink="">
      <xdr:nvSpPr>
        <xdr:cNvPr id="51" name="テキスト ボックス 50">
          <a:extLst>
            <a:ext uri="{FF2B5EF4-FFF2-40B4-BE49-F238E27FC236}">
              <a16:creationId xmlns:a16="http://schemas.microsoft.com/office/drawing/2014/main" id="{1C90FA65-C956-4C2E-B930-98E11CA109FC}"/>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2" name="直線コネクタ 51">
          <a:extLst>
            <a:ext uri="{FF2B5EF4-FFF2-40B4-BE49-F238E27FC236}">
              <a16:creationId xmlns:a16="http://schemas.microsoft.com/office/drawing/2014/main" id="{19EE7A24-CB80-4E5C-BF3E-1B431C6946F0}"/>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3" name="テキスト ボックス 52">
          <a:extLst>
            <a:ext uri="{FF2B5EF4-FFF2-40B4-BE49-F238E27FC236}">
              <a16:creationId xmlns:a16="http://schemas.microsoft.com/office/drawing/2014/main" id="{C8F69544-C974-4466-8BC4-EDEB9009F006}"/>
            </a:ext>
          </a:extLst>
        </xdr:cNvPr>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4" name="直線コネクタ 53">
          <a:extLst>
            <a:ext uri="{FF2B5EF4-FFF2-40B4-BE49-F238E27FC236}">
              <a16:creationId xmlns:a16="http://schemas.microsoft.com/office/drawing/2014/main" id="{98DFA2B5-504A-45F5-A989-0E5F1C777166}"/>
            </a:ext>
          </a:extLst>
        </xdr:cNvPr>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5" name="テキスト ボックス 54">
          <a:extLst>
            <a:ext uri="{FF2B5EF4-FFF2-40B4-BE49-F238E27FC236}">
              <a16:creationId xmlns:a16="http://schemas.microsoft.com/office/drawing/2014/main" id="{BC5DA068-3ECF-42D5-A649-5F27DE8B9BC0}"/>
            </a:ext>
          </a:extLst>
        </xdr:cNvPr>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6" name="直線コネクタ 55">
          <a:extLst>
            <a:ext uri="{FF2B5EF4-FFF2-40B4-BE49-F238E27FC236}">
              <a16:creationId xmlns:a16="http://schemas.microsoft.com/office/drawing/2014/main" id="{FEBCC113-B33C-43E3-AE24-2FFAE7E52BCD}"/>
            </a:ext>
          </a:extLst>
        </xdr:cNvPr>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7" name="テキスト ボックス 56">
          <a:extLst>
            <a:ext uri="{FF2B5EF4-FFF2-40B4-BE49-F238E27FC236}">
              <a16:creationId xmlns:a16="http://schemas.microsoft.com/office/drawing/2014/main" id="{68781118-9C92-4658-B0C4-DB6F0FEC74F5}"/>
            </a:ext>
          </a:extLst>
        </xdr:cNvPr>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8" name="直線コネクタ 57">
          <a:extLst>
            <a:ext uri="{FF2B5EF4-FFF2-40B4-BE49-F238E27FC236}">
              <a16:creationId xmlns:a16="http://schemas.microsoft.com/office/drawing/2014/main" id="{7B78AB08-C63C-41D3-9EC3-6B504F15523A}"/>
            </a:ext>
          </a:extLst>
        </xdr:cNvPr>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9" name="テキスト ボックス 58">
          <a:extLst>
            <a:ext uri="{FF2B5EF4-FFF2-40B4-BE49-F238E27FC236}">
              <a16:creationId xmlns:a16="http://schemas.microsoft.com/office/drawing/2014/main" id="{2D367BB8-35E8-44A7-9EAE-7CF00F895AF2}"/>
            </a:ext>
          </a:extLst>
        </xdr:cNvPr>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60" name="直線コネクタ 59">
          <a:extLst>
            <a:ext uri="{FF2B5EF4-FFF2-40B4-BE49-F238E27FC236}">
              <a16:creationId xmlns:a16="http://schemas.microsoft.com/office/drawing/2014/main" id="{08D4F0C7-0F96-4A51-A58B-C87D014737DA}"/>
            </a:ext>
          </a:extLst>
        </xdr:cNvPr>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61" name="テキスト ボックス 60">
          <a:extLst>
            <a:ext uri="{FF2B5EF4-FFF2-40B4-BE49-F238E27FC236}">
              <a16:creationId xmlns:a16="http://schemas.microsoft.com/office/drawing/2014/main" id="{A63E1F8B-6B76-456F-99B0-C51079519F3C}"/>
            </a:ext>
          </a:extLst>
        </xdr:cNvPr>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2" name="直線コネクタ 61">
          <a:extLst>
            <a:ext uri="{FF2B5EF4-FFF2-40B4-BE49-F238E27FC236}">
              <a16:creationId xmlns:a16="http://schemas.microsoft.com/office/drawing/2014/main" id="{924EC3ED-80CF-440E-922F-6B4A1AA22D00}"/>
            </a:ext>
          </a:extLst>
        </xdr:cNvPr>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3" name="テキスト ボックス 62">
          <a:extLst>
            <a:ext uri="{FF2B5EF4-FFF2-40B4-BE49-F238E27FC236}">
              <a16:creationId xmlns:a16="http://schemas.microsoft.com/office/drawing/2014/main" id="{549F3655-A0C1-4A69-9CBE-F48F96E34127}"/>
            </a:ext>
          </a:extLst>
        </xdr:cNvPr>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4" name="直線コネクタ 63">
          <a:extLst>
            <a:ext uri="{FF2B5EF4-FFF2-40B4-BE49-F238E27FC236}">
              <a16:creationId xmlns:a16="http://schemas.microsoft.com/office/drawing/2014/main" id="{800AC5CA-0AE0-42BC-9963-F1282DA93EE3}"/>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5" name="テキスト ボックス 64">
          <a:extLst>
            <a:ext uri="{FF2B5EF4-FFF2-40B4-BE49-F238E27FC236}">
              <a16:creationId xmlns:a16="http://schemas.microsoft.com/office/drawing/2014/main" id="{5E58A9C4-DE1B-4E05-BADC-120A9A3B8311}"/>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6" name="有形固定資産減価償却率グラフ枠">
          <a:extLst>
            <a:ext uri="{FF2B5EF4-FFF2-40B4-BE49-F238E27FC236}">
              <a16:creationId xmlns:a16="http://schemas.microsoft.com/office/drawing/2014/main" id="{27AFA051-7E31-4999-B8E8-B9F9CD09C47B}"/>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133985</xdr:rowOff>
    </xdr:from>
    <xdr:to>
      <xdr:col>23</xdr:col>
      <xdr:colOff>85090</xdr:colOff>
      <xdr:row>33</xdr:row>
      <xdr:rowOff>99695</xdr:rowOff>
    </xdr:to>
    <xdr:cxnSp macro="">
      <xdr:nvCxnSpPr>
        <xdr:cNvPr id="67" name="直線コネクタ 66">
          <a:extLst>
            <a:ext uri="{FF2B5EF4-FFF2-40B4-BE49-F238E27FC236}">
              <a16:creationId xmlns:a16="http://schemas.microsoft.com/office/drawing/2014/main" id="{C61AAFE0-342E-4410-A7F2-A1BB9BB3692C}"/>
            </a:ext>
          </a:extLst>
        </xdr:cNvPr>
        <xdr:cNvCxnSpPr/>
      </xdr:nvCxnSpPr>
      <xdr:spPr>
        <a:xfrm flipV="1">
          <a:off x="4760595" y="5363210"/>
          <a:ext cx="1270" cy="1165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103522</xdr:rowOff>
    </xdr:from>
    <xdr:ext cx="405111" cy="259045"/>
    <xdr:sp macro="" textlink="">
      <xdr:nvSpPr>
        <xdr:cNvPr id="68" name="有形固定資産減価償却率最小値テキスト">
          <a:extLst>
            <a:ext uri="{FF2B5EF4-FFF2-40B4-BE49-F238E27FC236}">
              <a16:creationId xmlns:a16="http://schemas.microsoft.com/office/drawing/2014/main" id="{29621C2B-3D4B-4E99-B242-8A3C5E8AE608}"/>
            </a:ext>
          </a:extLst>
        </xdr:cNvPr>
        <xdr:cNvSpPr txBox="1"/>
      </xdr:nvSpPr>
      <xdr:spPr>
        <a:xfrm>
          <a:off x="4813300" y="6532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99695</xdr:rowOff>
    </xdr:from>
    <xdr:to>
      <xdr:col>23</xdr:col>
      <xdr:colOff>174625</xdr:colOff>
      <xdr:row>33</xdr:row>
      <xdr:rowOff>99695</xdr:rowOff>
    </xdr:to>
    <xdr:cxnSp macro="">
      <xdr:nvCxnSpPr>
        <xdr:cNvPr id="69" name="直線コネクタ 68">
          <a:extLst>
            <a:ext uri="{FF2B5EF4-FFF2-40B4-BE49-F238E27FC236}">
              <a16:creationId xmlns:a16="http://schemas.microsoft.com/office/drawing/2014/main" id="{2DE267DC-B63B-4645-AFA7-613A8D9B221D}"/>
            </a:ext>
          </a:extLst>
        </xdr:cNvPr>
        <xdr:cNvCxnSpPr/>
      </xdr:nvCxnSpPr>
      <xdr:spPr>
        <a:xfrm>
          <a:off x="4673600" y="6529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80662</xdr:rowOff>
    </xdr:from>
    <xdr:ext cx="405111" cy="259045"/>
    <xdr:sp macro="" textlink="">
      <xdr:nvSpPr>
        <xdr:cNvPr id="70" name="有形固定資産減価償却率最大値テキスト">
          <a:extLst>
            <a:ext uri="{FF2B5EF4-FFF2-40B4-BE49-F238E27FC236}">
              <a16:creationId xmlns:a16="http://schemas.microsoft.com/office/drawing/2014/main" id="{C982359A-0308-4C6B-A30F-C871BE80AE87}"/>
            </a:ext>
          </a:extLst>
        </xdr:cNvPr>
        <xdr:cNvSpPr txBox="1"/>
      </xdr:nvSpPr>
      <xdr:spPr>
        <a:xfrm>
          <a:off x="4813300" y="5138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133985</xdr:rowOff>
    </xdr:from>
    <xdr:to>
      <xdr:col>23</xdr:col>
      <xdr:colOff>174625</xdr:colOff>
      <xdr:row>26</xdr:row>
      <xdr:rowOff>133985</xdr:rowOff>
    </xdr:to>
    <xdr:cxnSp macro="">
      <xdr:nvCxnSpPr>
        <xdr:cNvPr id="71" name="直線コネクタ 70">
          <a:extLst>
            <a:ext uri="{FF2B5EF4-FFF2-40B4-BE49-F238E27FC236}">
              <a16:creationId xmlns:a16="http://schemas.microsoft.com/office/drawing/2014/main" id="{A10FF67B-BC29-48BE-8A96-1018C8CD8EAF}"/>
            </a:ext>
          </a:extLst>
        </xdr:cNvPr>
        <xdr:cNvCxnSpPr/>
      </xdr:nvCxnSpPr>
      <xdr:spPr>
        <a:xfrm>
          <a:off x="4673600" y="5363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118339</xdr:rowOff>
    </xdr:from>
    <xdr:ext cx="405111" cy="259045"/>
    <xdr:sp macro="" textlink="">
      <xdr:nvSpPr>
        <xdr:cNvPr id="72" name="有形固定資産減価償却率平均値テキスト">
          <a:extLst>
            <a:ext uri="{FF2B5EF4-FFF2-40B4-BE49-F238E27FC236}">
              <a16:creationId xmlns:a16="http://schemas.microsoft.com/office/drawing/2014/main" id="{F492AA9C-85F5-4895-AB03-52794104FE1C}"/>
            </a:ext>
          </a:extLst>
        </xdr:cNvPr>
        <xdr:cNvSpPr txBox="1"/>
      </xdr:nvSpPr>
      <xdr:spPr>
        <a:xfrm>
          <a:off x="4813300" y="586191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95462</xdr:rowOff>
    </xdr:from>
    <xdr:to>
      <xdr:col>23</xdr:col>
      <xdr:colOff>136525</xdr:colOff>
      <xdr:row>31</xdr:row>
      <xdr:rowOff>25612</xdr:rowOff>
    </xdr:to>
    <xdr:sp macro="" textlink="">
      <xdr:nvSpPr>
        <xdr:cNvPr id="73" name="フローチャート: 判断 72">
          <a:extLst>
            <a:ext uri="{FF2B5EF4-FFF2-40B4-BE49-F238E27FC236}">
              <a16:creationId xmlns:a16="http://schemas.microsoft.com/office/drawing/2014/main" id="{420433C3-DC0F-4ACC-99D3-16FDDCCB7F79}"/>
            </a:ext>
          </a:extLst>
        </xdr:cNvPr>
        <xdr:cNvSpPr/>
      </xdr:nvSpPr>
      <xdr:spPr>
        <a:xfrm>
          <a:off x="4711700" y="6010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101388</xdr:rowOff>
    </xdr:from>
    <xdr:to>
      <xdr:col>19</xdr:col>
      <xdr:colOff>187325</xdr:colOff>
      <xdr:row>30</xdr:row>
      <xdr:rowOff>31538</xdr:rowOff>
    </xdr:to>
    <xdr:sp macro="" textlink="">
      <xdr:nvSpPr>
        <xdr:cNvPr id="74" name="フローチャート: 判断 73">
          <a:extLst>
            <a:ext uri="{FF2B5EF4-FFF2-40B4-BE49-F238E27FC236}">
              <a16:creationId xmlns:a16="http://schemas.microsoft.com/office/drawing/2014/main" id="{C05CE406-15AE-4C7B-90EA-69BDF943EE0D}"/>
            </a:ext>
          </a:extLst>
        </xdr:cNvPr>
        <xdr:cNvSpPr/>
      </xdr:nvSpPr>
      <xdr:spPr>
        <a:xfrm>
          <a:off x="4000500" y="5844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28</xdr:row>
      <xdr:rowOff>128905</xdr:rowOff>
    </xdr:from>
    <xdr:to>
      <xdr:col>15</xdr:col>
      <xdr:colOff>187325</xdr:colOff>
      <xdr:row>29</xdr:row>
      <xdr:rowOff>59055</xdr:rowOff>
    </xdr:to>
    <xdr:sp macro="" textlink="">
      <xdr:nvSpPr>
        <xdr:cNvPr id="75" name="フローチャート: 判断 74">
          <a:extLst>
            <a:ext uri="{FF2B5EF4-FFF2-40B4-BE49-F238E27FC236}">
              <a16:creationId xmlns:a16="http://schemas.microsoft.com/office/drawing/2014/main" id="{3A55459A-D05B-463B-9D72-E7B506C43908}"/>
            </a:ext>
          </a:extLst>
        </xdr:cNvPr>
        <xdr:cNvSpPr/>
      </xdr:nvSpPr>
      <xdr:spPr>
        <a:xfrm>
          <a:off x="3238500" y="5701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28</xdr:row>
      <xdr:rowOff>100118</xdr:rowOff>
    </xdr:from>
    <xdr:to>
      <xdr:col>11</xdr:col>
      <xdr:colOff>187325</xdr:colOff>
      <xdr:row>29</xdr:row>
      <xdr:rowOff>30268</xdr:rowOff>
    </xdr:to>
    <xdr:sp macro="" textlink="">
      <xdr:nvSpPr>
        <xdr:cNvPr id="76" name="フローチャート: 判断 75">
          <a:extLst>
            <a:ext uri="{FF2B5EF4-FFF2-40B4-BE49-F238E27FC236}">
              <a16:creationId xmlns:a16="http://schemas.microsoft.com/office/drawing/2014/main" id="{81A77835-0011-4724-AD36-0C48482E928D}"/>
            </a:ext>
          </a:extLst>
        </xdr:cNvPr>
        <xdr:cNvSpPr/>
      </xdr:nvSpPr>
      <xdr:spPr>
        <a:xfrm>
          <a:off x="2476500" y="5672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28</xdr:row>
      <xdr:rowOff>28152</xdr:rowOff>
    </xdr:from>
    <xdr:to>
      <xdr:col>7</xdr:col>
      <xdr:colOff>187325</xdr:colOff>
      <xdr:row>28</xdr:row>
      <xdr:rowOff>129752</xdr:rowOff>
    </xdr:to>
    <xdr:sp macro="" textlink="">
      <xdr:nvSpPr>
        <xdr:cNvPr id="77" name="フローチャート: 判断 76">
          <a:extLst>
            <a:ext uri="{FF2B5EF4-FFF2-40B4-BE49-F238E27FC236}">
              <a16:creationId xmlns:a16="http://schemas.microsoft.com/office/drawing/2014/main" id="{36B0E1CA-AC6F-4BF2-9A06-866B9F60732E}"/>
            </a:ext>
          </a:extLst>
        </xdr:cNvPr>
        <xdr:cNvSpPr/>
      </xdr:nvSpPr>
      <xdr:spPr>
        <a:xfrm>
          <a:off x="1714500" y="5600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6269631E-83D3-45C6-BDD5-3440F988EA4B}"/>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2F03D77A-AEE5-4752-B60A-9F6F253A2182}"/>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82B5C043-540D-4553-AAB8-5298C03DB6C7}"/>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1" name="テキスト ボックス 80">
          <a:extLst>
            <a:ext uri="{FF2B5EF4-FFF2-40B4-BE49-F238E27FC236}">
              <a16:creationId xmlns:a16="http://schemas.microsoft.com/office/drawing/2014/main" id="{58893FB3-AE9B-4BAB-85F4-51D709AF4C3D}"/>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2" name="テキスト ボックス 81">
          <a:extLst>
            <a:ext uri="{FF2B5EF4-FFF2-40B4-BE49-F238E27FC236}">
              <a16:creationId xmlns:a16="http://schemas.microsoft.com/office/drawing/2014/main" id="{5ED625C8-3232-4397-BDF9-6A06C4D069F5}"/>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145838</xdr:rowOff>
    </xdr:from>
    <xdr:to>
      <xdr:col>23</xdr:col>
      <xdr:colOff>136525</xdr:colOff>
      <xdr:row>31</xdr:row>
      <xdr:rowOff>75988</xdr:rowOff>
    </xdr:to>
    <xdr:sp macro="" textlink="">
      <xdr:nvSpPr>
        <xdr:cNvPr id="83" name="楕円 82">
          <a:extLst>
            <a:ext uri="{FF2B5EF4-FFF2-40B4-BE49-F238E27FC236}">
              <a16:creationId xmlns:a16="http://schemas.microsoft.com/office/drawing/2014/main" id="{439D5ECC-B64C-43FA-A39D-4A846973F622}"/>
            </a:ext>
          </a:extLst>
        </xdr:cNvPr>
        <xdr:cNvSpPr/>
      </xdr:nvSpPr>
      <xdr:spPr>
        <a:xfrm>
          <a:off x="4711700" y="6060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30</xdr:row>
      <xdr:rowOff>124265</xdr:rowOff>
    </xdr:from>
    <xdr:ext cx="405111" cy="259045"/>
    <xdr:sp macro="" textlink="">
      <xdr:nvSpPr>
        <xdr:cNvPr id="84" name="有形固定資産減価償却率該当値テキスト">
          <a:extLst>
            <a:ext uri="{FF2B5EF4-FFF2-40B4-BE49-F238E27FC236}">
              <a16:creationId xmlns:a16="http://schemas.microsoft.com/office/drawing/2014/main" id="{6DDB293F-D91C-4592-BBD2-9AA6B370B885}"/>
            </a:ext>
          </a:extLst>
        </xdr:cNvPr>
        <xdr:cNvSpPr txBox="1"/>
      </xdr:nvSpPr>
      <xdr:spPr>
        <a:xfrm>
          <a:off x="4813300" y="60392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16298</xdr:rowOff>
    </xdr:from>
    <xdr:to>
      <xdr:col>19</xdr:col>
      <xdr:colOff>187325</xdr:colOff>
      <xdr:row>30</xdr:row>
      <xdr:rowOff>117898</xdr:rowOff>
    </xdr:to>
    <xdr:sp macro="" textlink="">
      <xdr:nvSpPr>
        <xdr:cNvPr id="85" name="楕円 84">
          <a:extLst>
            <a:ext uri="{FF2B5EF4-FFF2-40B4-BE49-F238E27FC236}">
              <a16:creationId xmlns:a16="http://schemas.microsoft.com/office/drawing/2014/main" id="{CFA02E73-0483-487B-8D56-0C26696609EB}"/>
            </a:ext>
          </a:extLst>
        </xdr:cNvPr>
        <xdr:cNvSpPr/>
      </xdr:nvSpPr>
      <xdr:spPr>
        <a:xfrm>
          <a:off x="4000500" y="5931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67098</xdr:rowOff>
    </xdr:from>
    <xdr:to>
      <xdr:col>23</xdr:col>
      <xdr:colOff>85725</xdr:colOff>
      <xdr:row>31</xdr:row>
      <xdr:rowOff>25188</xdr:rowOff>
    </xdr:to>
    <xdr:cxnSp macro="">
      <xdr:nvCxnSpPr>
        <xdr:cNvPr id="86" name="直線コネクタ 85">
          <a:extLst>
            <a:ext uri="{FF2B5EF4-FFF2-40B4-BE49-F238E27FC236}">
              <a16:creationId xmlns:a16="http://schemas.microsoft.com/office/drawing/2014/main" id="{9A47AFBA-46B0-4F77-860F-9B678EDB99ED}"/>
            </a:ext>
          </a:extLst>
        </xdr:cNvPr>
        <xdr:cNvCxnSpPr/>
      </xdr:nvCxnSpPr>
      <xdr:spPr>
        <a:xfrm>
          <a:off x="4051300" y="5982123"/>
          <a:ext cx="7112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29</xdr:row>
      <xdr:rowOff>22225</xdr:rowOff>
    </xdr:from>
    <xdr:to>
      <xdr:col>15</xdr:col>
      <xdr:colOff>187325</xdr:colOff>
      <xdr:row>29</xdr:row>
      <xdr:rowOff>123825</xdr:rowOff>
    </xdr:to>
    <xdr:sp macro="" textlink="">
      <xdr:nvSpPr>
        <xdr:cNvPr id="87" name="楕円 86">
          <a:extLst>
            <a:ext uri="{FF2B5EF4-FFF2-40B4-BE49-F238E27FC236}">
              <a16:creationId xmlns:a16="http://schemas.microsoft.com/office/drawing/2014/main" id="{61A4B3E3-B212-43DA-A328-A955CAFA5577}"/>
            </a:ext>
          </a:extLst>
        </xdr:cNvPr>
        <xdr:cNvSpPr/>
      </xdr:nvSpPr>
      <xdr:spPr>
        <a:xfrm>
          <a:off x="3238500" y="576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73025</xdr:rowOff>
    </xdr:from>
    <xdr:to>
      <xdr:col>19</xdr:col>
      <xdr:colOff>136525</xdr:colOff>
      <xdr:row>30</xdr:row>
      <xdr:rowOff>67098</xdr:rowOff>
    </xdr:to>
    <xdr:cxnSp macro="">
      <xdr:nvCxnSpPr>
        <xdr:cNvPr id="88" name="直線コネクタ 87">
          <a:extLst>
            <a:ext uri="{FF2B5EF4-FFF2-40B4-BE49-F238E27FC236}">
              <a16:creationId xmlns:a16="http://schemas.microsoft.com/office/drawing/2014/main" id="{601E227D-490C-4E9E-8302-14E4A10B2EF2}"/>
            </a:ext>
          </a:extLst>
        </xdr:cNvPr>
        <xdr:cNvCxnSpPr/>
      </xdr:nvCxnSpPr>
      <xdr:spPr>
        <a:xfrm>
          <a:off x="3289300" y="5816600"/>
          <a:ext cx="762000" cy="165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28</xdr:row>
      <xdr:rowOff>28152</xdr:rowOff>
    </xdr:from>
    <xdr:to>
      <xdr:col>11</xdr:col>
      <xdr:colOff>187325</xdr:colOff>
      <xdr:row>28</xdr:row>
      <xdr:rowOff>129752</xdr:rowOff>
    </xdr:to>
    <xdr:sp macro="" textlink="">
      <xdr:nvSpPr>
        <xdr:cNvPr id="89" name="楕円 88">
          <a:extLst>
            <a:ext uri="{FF2B5EF4-FFF2-40B4-BE49-F238E27FC236}">
              <a16:creationId xmlns:a16="http://schemas.microsoft.com/office/drawing/2014/main" id="{D782E707-BD07-464D-A0CD-787D78608D63}"/>
            </a:ext>
          </a:extLst>
        </xdr:cNvPr>
        <xdr:cNvSpPr/>
      </xdr:nvSpPr>
      <xdr:spPr>
        <a:xfrm>
          <a:off x="2476500" y="5600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28</xdr:row>
      <xdr:rowOff>78952</xdr:rowOff>
    </xdr:from>
    <xdr:to>
      <xdr:col>15</xdr:col>
      <xdr:colOff>136525</xdr:colOff>
      <xdr:row>29</xdr:row>
      <xdr:rowOff>73025</xdr:rowOff>
    </xdr:to>
    <xdr:cxnSp macro="">
      <xdr:nvCxnSpPr>
        <xdr:cNvPr id="90" name="直線コネクタ 89">
          <a:extLst>
            <a:ext uri="{FF2B5EF4-FFF2-40B4-BE49-F238E27FC236}">
              <a16:creationId xmlns:a16="http://schemas.microsoft.com/office/drawing/2014/main" id="{E1D3AA1E-B553-4690-A8C3-25A62761087E}"/>
            </a:ext>
          </a:extLst>
        </xdr:cNvPr>
        <xdr:cNvCxnSpPr/>
      </xdr:nvCxnSpPr>
      <xdr:spPr>
        <a:xfrm>
          <a:off x="2527300" y="5651077"/>
          <a:ext cx="762000" cy="165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27</xdr:row>
      <xdr:rowOff>34078</xdr:rowOff>
    </xdr:from>
    <xdr:to>
      <xdr:col>7</xdr:col>
      <xdr:colOff>187325</xdr:colOff>
      <xdr:row>27</xdr:row>
      <xdr:rowOff>135678</xdr:rowOff>
    </xdr:to>
    <xdr:sp macro="" textlink="">
      <xdr:nvSpPr>
        <xdr:cNvPr id="91" name="楕円 90">
          <a:extLst>
            <a:ext uri="{FF2B5EF4-FFF2-40B4-BE49-F238E27FC236}">
              <a16:creationId xmlns:a16="http://schemas.microsoft.com/office/drawing/2014/main" id="{ABFB9837-4987-4EF5-ABC8-77BD9A141555}"/>
            </a:ext>
          </a:extLst>
        </xdr:cNvPr>
        <xdr:cNvSpPr/>
      </xdr:nvSpPr>
      <xdr:spPr>
        <a:xfrm>
          <a:off x="1714500" y="5434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27</xdr:row>
      <xdr:rowOff>84878</xdr:rowOff>
    </xdr:from>
    <xdr:to>
      <xdr:col>11</xdr:col>
      <xdr:colOff>136525</xdr:colOff>
      <xdr:row>28</xdr:row>
      <xdr:rowOff>78952</xdr:rowOff>
    </xdr:to>
    <xdr:cxnSp macro="">
      <xdr:nvCxnSpPr>
        <xdr:cNvPr id="92" name="直線コネクタ 91">
          <a:extLst>
            <a:ext uri="{FF2B5EF4-FFF2-40B4-BE49-F238E27FC236}">
              <a16:creationId xmlns:a16="http://schemas.microsoft.com/office/drawing/2014/main" id="{55B4CE20-62B8-40DE-9E0C-CE012BE1CD2A}"/>
            </a:ext>
          </a:extLst>
        </xdr:cNvPr>
        <xdr:cNvCxnSpPr/>
      </xdr:nvCxnSpPr>
      <xdr:spPr>
        <a:xfrm>
          <a:off x="1765300" y="5485553"/>
          <a:ext cx="762000" cy="165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28</xdr:row>
      <xdr:rowOff>48065</xdr:rowOff>
    </xdr:from>
    <xdr:ext cx="405111" cy="259045"/>
    <xdr:sp macro="" textlink="">
      <xdr:nvSpPr>
        <xdr:cNvPr id="93" name="n_1aveValue有形固定資産減価償却率">
          <a:extLst>
            <a:ext uri="{FF2B5EF4-FFF2-40B4-BE49-F238E27FC236}">
              <a16:creationId xmlns:a16="http://schemas.microsoft.com/office/drawing/2014/main" id="{629B742F-5C2A-41D4-A7CC-3893A980CA90}"/>
            </a:ext>
          </a:extLst>
        </xdr:cNvPr>
        <xdr:cNvSpPr txBox="1"/>
      </xdr:nvSpPr>
      <xdr:spPr>
        <a:xfrm>
          <a:off x="3836044" y="56201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75582</xdr:rowOff>
    </xdr:from>
    <xdr:ext cx="405111" cy="259045"/>
    <xdr:sp macro="" textlink="">
      <xdr:nvSpPr>
        <xdr:cNvPr id="94" name="n_2aveValue有形固定資産減価償却率">
          <a:extLst>
            <a:ext uri="{FF2B5EF4-FFF2-40B4-BE49-F238E27FC236}">
              <a16:creationId xmlns:a16="http://schemas.microsoft.com/office/drawing/2014/main" id="{288E4909-A0AF-4372-B3BB-14BC9797A9DD}"/>
            </a:ext>
          </a:extLst>
        </xdr:cNvPr>
        <xdr:cNvSpPr txBox="1"/>
      </xdr:nvSpPr>
      <xdr:spPr>
        <a:xfrm>
          <a:off x="3086744" y="5476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21395</xdr:rowOff>
    </xdr:from>
    <xdr:ext cx="405111" cy="259045"/>
    <xdr:sp macro="" textlink="">
      <xdr:nvSpPr>
        <xdr:cNvPr id="95" name="n_3aveValue有形固定資産減価償却率">
          <a:extLst>
            <a:ext uri="{FF2B5EF4-FFF2-40B4-BE49-F238E27FC236}">
              <a16:creationId xmlns:a16="http://schemas.microsoft.com/office/drawing/2014/main" id="{AE9D4496-BB0E-47F1-AB70-C0D7639761D3}"/>
            </a:ext>
          </a:extLst>
        </xdr:cNvPr>
        <xdr:cNvSpPr txBox="1"/>
      </xdr:nvSpPr>
      <xdr:spPr>
        <a:xfrm>
          <a:off x="2324744" y="57649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120879</xdr:rowOff>
    </xdr:from>
    <xdr:ext cx="405111" cy="259045"/>
    <xdr:sp macro="" textlink="">
      <xdr:nvSpPr>
        <xdr:cNvPr id="96" name="n_4aveValue有形固定資産減価償却率">
          <a:extLst>
            <a:ext uri="{FF2B5EF4-FFF2-40B4-BE49-F238E27FC236}">
              <a16:creationId xmlns:a16="http://schemas.microsoft.com/office/drawing/2014/main" id="{C5E690CD-86ED-414C-9436-FF2824E4FB31}"/>
            </a:ext>
          </a:extLst>
        </xdr:cNvPr>
        <xdr:cNvSpPr txBox="1"/>
      </xdr:nvSpPr>
      <xdr:spPr>
        <a:xfrm>
          <a:off x="1562744" y="56930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30</xdr:row>
      <xdr:rowOff>109025</xdr:rowOff>
    </xdr:from>
    <xdr:ext cx="405111" cy="259045"/>
    <xdr:sp macro="" textlink="">
      <xdr:nvSpPr>
        <xdr:cNvPr id="97" name="n_1mainValue有形固定資産減価償却率">
          <a:extLst>
            <a:ext uri="{FF2B5EF4-FFF2-40B4-BE49-F238E27FC236}">
              <a16:creationId xmlns:a16="http://schemas.microsoft.com/office/drawing/2014/main" id="{8D1986D3-861D-4DAD-B7FF-7E66674B6098}"/>
            </a:ext>
          </a:extLst>
        </xdr:cNvPr>
        <xdr:cNvSpPr txBox="1"/>
      </xdr:nvSpPr>
      <xdr:spPr>
        <a:xfrm>
          <a:off x="3836044" y="60240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114952</xdr:rowOff>
    </xdr:from>
    <xdr:ext cx="405111" cy="259045"/>
    <xdr:sp macro="" textlink="">
      <xdr:nvSpPr>
        <xdr:cNvPr id="98" name="n_2mainValue有形固定資産減価償却率">
          <a:extLst>
            <a:ext uri="{FF2B5EF4-FFF2-40B4-BE49-F238E27FC236}">
              <a16:creationId xmlns:a16="http://schemas.microsoft.com/office/drawing/2014/main" id="{CC016CA9-FE0B-4636-A701-91E4C4DB2A36}"/>
            </a:ext>
          </a:extLst>
        </xdr:cNvPr>
        <xdr:cNvSpPr txBox="1"/>
      </xdr:nvSpPr>
      <xdr:spPr>
        <a:xfrm>
          <a:off x="3086744" y="5858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26</xdr:row>
      <xdr:rowOff>146279</xdr:rowOff>
    </xdr:from>
    <xdr:ext cx="405111" cy="259045"/>
    <xdr:sp macro="" textlink="">
      <xdr:nvSpPr>
        <xdr:cNvPr id="99" name="n_3mainValue有形固定資産減価償却率">
          <a:extLst>
            <a:ext uri="{FF2B5EF4-FFF2-40B4-BE49-F238E27FC236}">
              <a16:creationId xmlns:a16="http://schemas.microsoft.com/office/drawing/2014/main" id="{B5F17A50-3777-4F08-952D-0F57706BFA98}"/>
            </a:ext>
          </a:extLst>
        </xdr:cNvPr>
        <xdr:cNvSpPr txBox="1"/>
      </xdr:nvSpPr>
      <xdr:spPr>
        <a:xfrm>
          <a:off x="2324744" y="53755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25</xdr:row>
      <xdr:rowOff>152205</xdr:rowOff>
    </xdr:from>
    <xdr:ext cx="405111" cy="259045"/>
    <xdr:sp macro="" textlink="">
      <xdr:nvSpPr>
        <xdr:cNvPr id="100" name="n_4mainValue有形固定資産減価償却率">
          <a:extLst>
            <a:ext uri="{FF2B5EF4-FFF2-40B4-BE49-F238E27FC236}">
              <a16:creationId xmlns:a16="http://schemas.microsoft.com/office/drawing/2014/main" id="{E3F1E6CF-453A-48E0-9846-C9C6585F5700}"/>
            </a:ext>
          </a:extLst>
        </xdr:cNvPr>
        <xdr:cNvSpPr txBox="1"/>
      </xdr:nvSpPr>
      <xdr:spPr>
        <a:xfrm>
          <a:off x="1562744" y="52099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1" name="正方形/長方形 100">
          <a:extLst>
            <a:ext uri="{FF2B5EF4-FFF2-40B4-BE49-F238E27FC236}">
              <a16:creationId xmlns:a16="http://schemas.microsoft.com/office/drawing/2014/main" id="{7CA09308-21A2-4E29-8B16-01A82D32BBDB}"/>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2" name="正方形/長方形 101">
          <a:extLst>
            <a:ext uri="{FF2B5EF4-FFF2-40B4-BE49-F238E27FC236}">
              <a16:creationId xmlns:a16="http://schemas.microsoft.com/office/drawing/2014/main" id="{6E95C42C-0F5F-4438-A974-3CC947276FBB}"/>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3" name="正方形/長方形 102">
          <a:extLst>
            <a:ext uri="{FF2B5EF4-FFF2-40B4-BE49-F238E27FC236}">
              <a16:creationId xmlns:a16="http://schemas.microsoft.com/office/drawing/2014/main" id="{C735F5A7-E1A5-49BC-B82A-6702D6C31854}"/>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[ 343.0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4" name="正方形/長方形 103">
          <a:extLst>
            <a:ext uri="{FF2B5EF4-FFF2-40B4-BE49-F238E27FC236}">
              <a16:creationId xmlns:a16="http://schemas.microsoft.com/office/drawing/2014/main" id="{E5460DB0-5B67-44A2-AB24-E188E23045A5}"/>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5" name="正方形/長方形 104">
          <a:extLst>
            <a:ext uri="{FF2B5EF4-FFF2-40B4-BE49-F238E27FC236}">
              <a16:creationId xmlns:a16="http://schemas.microsoft.com/office/drawing/2014/main" id="{007E01F8-6591-4BCD-A857-89CC077A1721}"/>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6" name="正方形/長方形 105">
          <a:extLst>
            <a:ext uri="{FF2B5EF4-FFF2-40B4-BE49-F238E27FC236}">
              <a16:creationId xmlns:a16="http://schemas.microsoft.com/office/drawing/2014/main" id="{792B97F5-39B6-4BD2-86A1-194DFBC2FF1E}"/>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7" name="正方形/長方形 106">
          <a:extLst>
            <a:ext uri="{FF2B5EF4-FFF2-40B4-BE49-F238E27FC236}">
              <a16:creationId xmlns:a16="http://schemas.microsoft.com/office/drawing/2014/main" id="{208CDEE2-6484-4A1C-A074-85B80406EABD}"/>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8" name="正方形/長方形 107">
          <a:extLst>
            <a:ext uri="{FF2B5EF4-FFF2-40B4-BE49-F238E27FC236}">
              <a16:creationId xmlns:a16="http://schemas.microsoft.com/office/drawing/2014/main" id="{7A91B129-9A14-49F4-8A28-0C007EFD6239}"/>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9" name="正方形/長方形 108">
          <a:extLst>
            <a:ext uri="{FF2B5EF4-FFF2-40B4-BE49-F238E27FC236}">
              <a16:creationId xmlns:a16="http://schemas.microsoft.com/office/drawing/2014/main" id="{A651BD29-0EDA-41B2-BF95-EBF396A2F067}"/>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0" name="正方形/長方形 109">
          <a:extLst>
            <a:ext uri="{FF2B5EF4-FFF2-40B4-BE49-F238E27FC236}">
              <a16:creationId xmlns:a16="http://schemas.microsoft.com/office/drawing/2014/main" id="{964872BC-F1FD-483D-B873-11F644218EDE}"/>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1" name="正方形/長方形 110">
          <a:extLst>
            <a:ext uri="{FF2B5EF4-FFF2-40B4-BE49-F238E27FC236}">
              <a16:creationId xmlns:a16="http://schemas.microsoft.com/office/drawing/2014/main" id="{A52ABAB3-6209-4540-B4CA-866995B7DCD2}"/>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2" name="正方形/長方形 111">
          <a:extLst>
            <a:ext uri="{FF2B5EF4-FFF2-40B4-BE49-F238E27FC236}">
              <a16:creationId xmlns:a16="http://schemas.microsoft.com/office/drawing/2014/main" id="{FFD36592-2D38-4927-BDD6-A2A238F77232}"/>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3" name="テキスト ボックス 112">
          <a:extLst>
            <a:ext uri="{FF2B5EF4-FFF2-40B4-BE49-F238E27FC236}">
              <a16:creationId xmlns:a16="http://schemas.microsoft.com/office/drawing/2014/main" id="{9440C58E-06B8-49B6-9D94-73158CD401EB}"/>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債務償還比率は、類似団体を</a:t>
          </a:r>
          <a:r>
            <a:rPr kumimoji="1" lang="en-US" altLang="ja-JP" sz="1100">
              <a:latin typeface="ＭＳ Ｐゴシック" panose="020B0600070205080204" pitchFamily="50" charset="-128"/>
              <a:ea typeface="ＭＳ Ｐゴシック" panose="020B0600070205080204" pitchFamily="50" charset="-128"/>
            </a:rPr>
            <a:t>27.9</a:t>
          </a:r>
          <a:r>
            <a:rPr kumimoji="1" lang="ja-JP" altLang="en-US" sz="1100">
              <a:latin typeface="ＭＳ Ｐゴシック" panose="020B0600070205080204" pitchFamily="50" charset="-128"/>
              <a:ea typeface="ＭＳ Ｐゴシック" panose="020B0600070205080204" pitchFamily="50" charset="-128"/>
            </a:rPr>
            <a:t>ポイント下回っている。地方債発行の抑制に努め、年々現在高が減少しているため、今後も減少していくことが見込まれる。</a:t>
          </a:r>
        </a:p>
      </xdr:txBody>
    </xdr:sp>
    <xdr:clientData/>
  </xdr:twoCellAnchor>
  <xdr:oneCellAnchor>
    <xdr:from>
      <xdr:col>57</xdr:col>
      <xdr:colOff>111125</xdr:colOff>
      <xdr:row>23</xdr:row>
      <xdr:rowOff>47625</xdr:rowOff>
    </xdr:from>
    <xdr:ext cx="349839" cy="225703"/>
    <xdr:sp macro="" textlink="">
      <xdr:nvSpPr>
        <xdr:cNvPr id="114" name="テキスト ボックス 113">
          <a:extLst>
            <a:ext uri="{FF2B5EF4-FFF2-40B4-BE49-F238E27FC236}">
              <a16:creationId xmlns:a16="http://schemas.microsoft.com/office/drawing/2014/main" id="{FB92EBD0-289E-4EEA-8A06-0BBA7A026134}"/>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5" name="直線コネクタ 114">
          <a:extLst>
            <a:ext uri="{FF2B5EF4-FFF2-40B4-BE49-F238E27FC236}">
              <a16:creationId xmlns:a16="http://schemas.microsoft.com/office/drawing/2014/main" id="{C3377E79-A2D2-40D1-9BC4-1540F3AF8249}"/>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6" name="テキスト ボックス 115">
          <a:extLst>
            <a:ext uri="{FF2B5EF4-FFF2-40B4-BE49-F238E27FC236}">
              <a16:creationId xmlns:a16="http://schemas.microsoft.com/office/drawing/2014/main" id="{A41057F2-5626-457E-9454-66B76545DD80}"/>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7" name="直線コネクタ 116">
          <a:extLst>
            <a:ext uri="{FF2B5EF4-FFF2-40B4-BE49-F238E27FC236}">
              <a16:creationId xmlns:a16="http://schemas.microsoft.com/office/drawing/2014/main" id="{E398A8BC-1E25-457B-B1FF-4331FD491F54}"/>
            </a:ext>
          </a:extLst>
        </xdr:cNvPr>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34</xdr:row>
      <xdr:rowOff>57541</xdr:rowOff>
    </xdr:from>
    <xdr:ext cx="410689" cy="225703"/>
    <xdr:sp macro="" textlink="">
      <xdr:nvSpPr>
        <xdr:cNvPr id="118" name="テキスト ボックス 117">
          <a:extLst>
            <a:ext uri="{FF2B5EF4-FFF2-40B4-BE49-F238E27FC236}">
              <a16:creationId xmlns:a16="http://schemas.microsoft.com/office/drawing/2014/main" id="{0A696118-953D-4C25-A2A6-CF6CA72432CF}"/>
            </a:ext>
          </a:extLst>
        </xdr:cNvPr>
        <xdr:cNvSpPr txBox="1"/>
      </xdr:nvSpPr>
      <xdr:spPr>
        <a:xfrm>
          <a:off x="10828811" y="66583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9" name="直線コネクタ 118">
          <a:extLst>
            <a:ext uri="{FF2B5EF4-FFF2-40B4-BE49-F238E27FC236}">
              <a16:creationId xmlns:a16="http://schemas.microsoft.com/office/drawing/2014/main" id="{9A2AF12F-7411-4610-B2CD-F912CC801101}"/>
            </a:ext>
          </a:extLst>
        </xdr:cNvPr>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20" name="テキスト ボックス 119">
          <a:extLst>
            <a:ext uri="{FF2B5EF4-FFF2-40B4-BE49-F238E27FC236}">
              <a16:creationId xmlns:a16="http://schemas.microsoft.com/office/drawing/2014/main" id="{3C41D915-F7F1-4C6B-953E-8B1F718128D4}"/>
            </a:ext>
          </a:extLst>
        </xdr:cNvPr>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1" name="直線コネクタ 120">
          <a:extLst>
            <a:ext uri="{FF2B5EF4-FFF2-40B4-BE49-F238E27FC236}">
              <a16:creationId xmlns:a16="http://schemas.microsoft.com/office/drawing/2014/main" id="{BBE4D7C3-FC7A-4C52-93CD-1F79686E1E2D}"/>
            </a:ext>
          </a:extLst>
        </xdr:cNvPr>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2" name="テキスト ボックス 121">
          <a:extLst>
            <a:ext uri="{FF2B5EF4-FFF2-40B4-BE49-F238E27FC236}">
              <a16:creationId xmlns:a16="http://schemas.microsoft.com/office/drawing/2014/main" id="{509B0EDA-DAA7-44EE-9D9C-5E20F96D326B}"/>
            </a:ext>
          </a:extLst>
        </xdr:cNvPr>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3" name="直線コネクタ 122">
          <a:extLst>
            <a:ext uri="{FF2B5EF4-FFF2-40B4-BE49-F238E27FC236}">
              <a16:creationId xmlns:a16="http://schemas.microsoft.com/office/drawing/2014/main" id="{75EF34E3-5924-4BD2-B0B2-77223F204A50}"/>
            </a:ext>
          </a:extLst>
        </xdr:cNvPr>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4" name="テキスト ボックス 123">
          <a:extLst>
            <a:ext uri="{FF2B5EF4-FFF2-40B4-BE49-F238E27FC236}">
              <a16:creationId xmlns:a16="http://schemas.microsoft.com/office/drawing/2014/main" id="{616EB84C-A942-4CEC-9FDB-A07A1B208987}"/>
            </a:ext>
          </a:extLst>
        </xdr:cNvPr>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5" name="直線コネクタ 124">
          <a:extLst>
            <a:ext uri="{FF2B5EF4-FFF2-40B4-BE49-F238E27FC236}">
              <a16:creationId xmlns:a16="http://schemas.microsoft.com/office/drawing/2014/main" id="{F4EF5911-8DA3-484E-B6DF-D93D6AE7943F}"/>
            </a:ext>
          </a:extLst>
        </xdr:cNvPr>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26" name="テキスト ボックス 125">
          <a:extLst>
            <a:ext uri="{FF2B5EF4-FFF2-40B4-BE49-F238E27FC236}">
              <a16:creationId xmlns:a16="http://schemas.microsoft.com/office/drawing/2014/main" id="{6798573B-9AF5-4049-B758-1F7A47C70F8A}"/>
            </a:ext>
          </a:extLst>
        </xdr:cNvPr>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7" name="直線コネクタ 126">
          <a:extLst>
            <a:ext uri="{FF2B5EF4-FFF2-40B4-BE49-F238E27FC236}">
              <a16:creationId xmlns:a16="http://schemas.microsoft.com/office/drawing/2014/main" id="{244D8EBA-98F8-4B5A-8ADC-E911C56FACEC}"/>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8" name="債務償還比率グラフ枠">
          <a:extLst>
            <a:ext uri="{FF2B5EF4-FFF2-40B4-BE49-F238E27FC236}">
              <a16:creationId xmlns:a16="http://schemas.microsoft.com/office/drawing/2014/main" id="{3B6CF6B3-188E-443C-BF5D-55EDAE9E2C24}"/>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139742</xdr:rowOff>
    </xdr:from>
    <xdr:to>
      <xdr:col>76</xdr:col>
      <xdr:colOff>21589</xdr:colOff>
      <xdr:row>33</xdr:row>
      <xdr:rowOff>72348</xdr:rowOff>
    </xdr:to>
    <xdr:cxnSp macro="">
      <xdr:nvCxnSpPr>
        <xdr:cNvPr id="129" name="直線コネクタ 128">
          <a:extLst>
            <a:ext uri="{FF2B5EF4-FFF2-40B4-BE49-F238E27FC236}">
              <a16:creationId xmlns:a16="http://schemas.microsoft.com/office/drawing/2014/main" id="{DCDD9F53-7725-484E-8A77-CD65A88290A4}"/>
            </a:ext>
          </a:extLst>
        </xdr:cNvPr>
        <xdr:cNvCxnSpPr/>
      </xdr:nvCxnSpPr>
      <xdr:spPr>
        <a:xfrm flipV="1">
          <a:off x="14793595" y="5368967"/>
          <a:ext cx="1269" cy="11327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33</xdr:row>
      <xdr:rowOff>76175</xdr:rowOff>
    </xdr:from>
    <xdr:ext cx="469744" cy="259045"/>
    <xdr:sp macro="" textlink="">
      <xdr:nvSpPr>
        <xdr:cNvPr id="130" name="債務償還比率最小値テキスト">
          <a:extLst>
            <a:ext uri="{FF2B5EF4-FFF2-40B4-BE49-F238E27FC236}">
              <a16:creationId xmlns:a16="http://schemas.microsoft.com/office/drawing/2014/main" id="{C4AD4A19-BC59-43C3-A67E-A3789DD34ADB}"/>
            </a:ext>
          </a:extLst>
        </xdr:cNvPr>
        <xdr:cNvSpPr txBox="1"/>
      </xdr:nvSpPr>
      <xdr:spPr>
        <a:xfrm>
          <a:off x="14846300" y="65055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33</xdr:row>
      <xdr:rowOff>72348</xdr:rowOff>
    </xdr:from>
    <xdr:to>
      <xdr:col>76</xdr:col>
      <xdr:colOff>111125</xdr:colOff>
      <xdr:row>33</xdr:row>
      <xdr:rowOff>72348</xdr:rowOff>
    </xdr:to>
    <xdr:cxnSp macro="">
      <xdr:nvCxnSpPr>
        <xdr:cNvPr id="131" name="直線コネクタ 130">
          <a:extLst>
            <a:ext uri="{FF2B5EF4-FFF2-40B4-BE49-F238E27FC236}">
              <a16:creationId xmlns:a16="http://schemas.microsoft.com/office/drawing/2014/main" id="{34FD02A1-4787-4278-8C54-78EED5AA3EBE}"/>
            </a:ext>
          </a:extLst>
        </xdr:cNvPr>
        <xdr:cNvCxnSpPr/>
      </xdr:nvCxnSpPr>
      <xdr:spPr>
        <a:xfrm>
          <a:off x="14706600" y="65017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86419</xdr:rowOff>
    </xdr:from>
    <xdr:ext cx="405111" cy="259045"/>
    <xdr:sp macro="" textlink="">
      <xdr:nvSpPr>
        <xdr:cNvPr id="132" name="債務償還比率最大値テキスト">
          <a:extLst>
            <a:ext uri="{FF2B5EF4-FFF2-40B4-BE49-F238E27FC236}">
              <a16:creationId xmlns:a16="http://schemas.microsoft.com/office/drawing/2014/main" id="{411FE69B-FD91-4807-971A-5C59525CF855}"/>
            </a:ext>
          </a:extLst>
        </xdr:cNvPr>
        <xdr:cNvSpPr txBox="1"/>
      </xdr:nvSpPr>
      <xdr:spPr>
        <a:xfrm>
          <a:off x="14846300" y="51441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139742</xdr:rowOff>
    </xdr:from>
    <xdr:to>
      <xdr:col>76</xdr:col>
      <xdr:colOff>111125</xdr:colOff>
      <xdr:row>26</xdr:row>
      <xdr:rowOff>139742</xdr:rowOff>
    </xdr:to>
    <xdr:cxnSp macro="">
      <xdr:nvCxnSpPr>
        <xdr:cNvPr id="133" name="直線コネクタ 132">
          <a:extLst>
            <a:ext uri="{FF2B5EF4-FFF2-40B4-BE49-F238E27FC236}">
              <a16:creationId xmlns:a16="http://schemas.microsoft.com/office/drawing/2014/main" id="{2E1F8DA2-3087-436B-ADC2-A3EE1BCDC82B}"/>
            </a:ext>
          </a:extLst>
        </xdr:cNvPr>
        <xdr:cNvCxnSpPr/>
      </xdr:nvCxnSpPr>
      <xdr:spPr>
        <a:xfrm>
          <a:off x="14706600" y="5368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164196</xdr:rowOff>
    </xdr:from>
    <xdr:ext cx="469744" cy="259045"/>
    <xdr:sp macro="" textlink="">
      <xdr:nvSpPr>
        <xdr:cNvPr id="134" name="債務償還比率平均値テキスト">
          <a:extLst>
            <a:ext uri="{FF2B5EF4-FFF2-40B4-BE49-F238E27FC236}">
              <a16:creationId xmlns:a16="http://schemas.microsoft.com/office/drawing/2014/main" id="{F9F31903-83BC-4FC6-B03A-027430D624CE}"/>
            </a:ext>
          </a:extLst>
        </xdr:cNvPr>
        <xdr:cNvSpPr txBox="1"/>
      </xdr:nvSpPr>
      <xdr:spPr>
        <a:xfrm>
          <a:off x="14846300" y="59077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14319</xdr:rowOff>
    </xdr:from>
    <xdr:to>
      <xdr:col>76</xdr:col>
      <xdr:colOff>73025</xdr:colOff>
      <xdr:row>30</xdr:row>
      <xdr:rowOff>115919</xdr:rowOff>
    </xdr:to>
    <xdr:sp macro="" textlink="">
      <xdr:nvSpPr>
        <xdr:cNvPr id="135" name="フローチャート: 判断 134">
          <a:extLst>
            <a:ext uri="{FF2B5EF4-FFF2-40B4-BE49-F238E27FC236}">
              <a16:creationId xmlns:a16="http://schemas.microsoft.com/office/drawing/2014/main" id="{249E7D10-4A31-4AA3-A5B7-F6E3B3AAF677}"/>
            </a:ext>
          </a:extLst>
        </xdr:cNvPr>
        <xdr:cNvSpPr/>
      </xdr:nvSpPr>
      <xdr:spPr>
        <a:xfrm>
          <a:off x="14744700" y="5929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4244</xdr:rowOff>
    </xdr:from>
    <xdr:to>
      <xdr:col>72</xdr:col>
      <xdr:colOff>123825</xdr:colOff>
      <xdr:row>30</xdr:row>
      <xdr:rowOff>105844</xdr:rowOff>
    </xdr:to>
    <xdr:sp macro="" textlink="">
      <xdr:nvSpPr>
        <xdr:cNvPr id="136" name="フローチャート: 判断 135">
          <a:extLst>
            <a:ext uri="{FF2B5EF4-FFF2-40B4-BE49-F238E27FC236}">
              <a16:creationId xmlns:a16="http://schemas.microsoft.com/office/drawing/2014/main" id="{5656DDD4-DFB3-4C83-A7FB-BA8D9208989C}"/>
            </a:ext>
          </a:extLst>
        </xdr:cNvPr>
        <xdr:cNvSpPr/>
      </xdr:nvSpPr>
      <xdr:spPr>
        <a:xfrm>
          <a:off x="14033500" y="5919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31</xdr:row>
      <xdr:rowOff>104648</xdr:rowOff>
    </xdr:from>
    <xdr:to>
      <xdr:col>68</xdr:col>
      <xdr:colOff>123825</xdr:colOff>
      <xdr:row>32</xdr:row>
      <xdr:rowOff>34798</xdr:rowOff>
    </xdr:to>
    <xdr:sp macro="" textlink="">
      <xdr:nvSpPr>
        <xdr:cNvPr id="137" name="フローチャート: 判断 136">
          <a:extLst>
            <a:ext uri="{FF2B5EF4-FFF2-40B4-BE49-F238E27FC236}">
              <a16:creationId xmlns:a16="http://schemas.microsoft.com/office/drawing/2014/main" id="{7FC7BD89-145A-45C0-8D31-BF7A7589493A}"/>
            </a:ext>
          </a:extLst>
        </xdr:cNvPr>
        <xdr:cNvSpPr/>
      </xdr:nvSpPr>
      <xdr:spPr>
        <a:xfrm>
          <a:off x="13271500" y="6191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31</xdr:row>
      <xdr:rowOff>134874</xdr:rowOff>
    </xdr:from>
    <xdr:to>
      <xdr:col>64</xdr:col>
      <xdr:colOff>123825</xdr:colOff>
      <xdr:row>32</xdr:row>
      <xdr:rowOff>65024</xdr:rowOff>
    </xdr:to>
    <xdr:sp macro="" textlink="">
      <xdr:nvSpPr>
        <xdr:cNvPr id="138" name="フローチャート: 判断 137">
          <a:extLst>
            <a:ext uri="{FF2B5EF4-FFF2-40B4-BE49-F238E27FC236}">
              <a16:creationId xmlns:a16="http://schemas.microsoft.com/office/drawing/2014/main" id="{CF7F1D34-6BD1-4973-9DF6-975AD874F9F6}"/>
            </a:ext>
          </a:extLst>
        </xdr:cNvPr>
        <xdr:cNvSpPr/>
      </xdr:nvSpPr>
      <xdr:spPr>
        <a:xfrm>
          <a:off x="12509500" y="6221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31</xdr:row>
      <xdr:rowOff>145489</xdr:rowOff>
    </xdr:from>
    <xdr:to>
      <xdr:col>60</xdr:col>
      <xdr:colOff>123825</xdr:colOff>
      <xdr:row>32</xdr:row>
      <xdr:rowOff>75639</xdr:rowOff>
    </xdr:to>
    <xdr:sp macro="" textlink="">
      <xdr:nvSpPr>
        <xdr:cNvPr id="139" name="フローチャート: 判断 138">
          <a:extLst>
            <a:ext uri="{FF2B5EF4-FFF2-40B4-BE49-F238E27FC236}">
              <a16:creationId xmlns:a16="http://schemas.microsoft.com/office/drawing/2014/main" id="{BD5228D6-0FE0-457C-9C99-326658E1E4D3}"/>
            </a:ext>
          </a:extLst>
        </xdr:cNvPr>
        <xdr:cNvSpPr/>
      </xdr:nvSpPr>
      <xdr:spPr>
        <a:xfrm>
          <a:off x="11747500" y="6231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0" name="テキスト ボックス 139">
          <a:extLst>
            <a:ext uri="{FF2B5EF4-FFF2-40B4-BE49-F238E27FC236}">
              <a16:creationId xmlns:a16="http://schemas.microsoft.com/office/drawing/2014/main" id="{0AA246B0-6729-4A6E-8051-73608BD2603B}"/>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1" name="テキスト ボックス 140">
          <a:extLst>
            <a:ext uri="{FF2B5EF4-FFF2-40B4-BE49-F238E27FC236}">
              <a16:creationId xmlns:a16="http://schemas.microsoft.com/office/drawing/2014/main" id="{657D004D-04F9-405F-88D7-770AB156FA7E}"/>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2" name="テキスト ボックス 141">
          <a:extLst>
            <a:ext uri="{FF2B5EF4-FFF2-40B4-BE49-F238E27FC236}">
              <a16:creationId xmlns:a16="http://schemas.microsoft.com/office/drawing/2014/main" id="{72E0435C-D91E-408C-B177-BCAE49B0FC73}"/>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3" name="テキスト ボックス 142">
          <a:extLst>
            <a:ext uri="{FF2B5EF4-FFF2-40B4-BE49-F238E27FC236}">
              <a16:creationId xmlns:a16="http://schemas.microsoft.com/office/drawing/2014/main" id="{FB79E76C-7031-42FD-99DB-0A9030B6A4C4}"/>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4" name="テキスト ボックス 143">
          <a:extLst>
            <a:ext uri="{FF2B5EF4-FFF2-40B4-BE49-F238E27FC236}">
              <a16:creationId xmlns:a16="http://schemas.microsoft.com/office/drawing/2014/main" id="{A169DF80-A307-432E-885F-B41F9B378DAF}"/>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135572</xdr:rowOff>
    </xdr:from>
    <xdr:to>
      <xdr:col>76</xdr:col>
      <xdr:colOff>73025</xdr:colOff>
      <xdr:row>30</xdr:row>
      <xdr:rowOff>65722</xdr:rowOff>
    </xdr:to>
    <xdr:sp macro="" textlink="">
      <xdr:nvSpPr>
        <xdr:cNvPr id="145" name="楕円 144">
          <a:extLst>
            <a:ext uri="{FF2B5EF4-FFF2-40B4-BE49-F238E27FC236}">
              <a16:creationId xmlns:a16="http://schemas.microsoft.com/office/drawing/2014/main" id="{FB80880E-229A-4D35-B3C7-48A28495E10C}"/>
            </a:ext>
          </a:extLst>
        </xdr:cNvPr>
        <xdr:cNvSpPr/>
      </xdr:nvSpPr>
      <xdr:spPr>
        <a:xfrm>
          <a:off x="14744700" y="5879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28</xdr:row>
      <xdr:rowOff>158449</xdr:rowOff>
    </xdr:from>
    <xdr:ext cx="469744" cy="259045"/>
    <xdr:sp macro="" textlink="">
      <xdr:nvSpPr>
        <xdr:cNvPr id="146" name="債務償還比率該当値テキスト">
          <a:extLst>
            <a:ext uri="{FF2B5EF4-FFF2-40B4-BE49-F238E27FC236}">
              <a16:creationId xmlns:a16="http://schemas.microsoft.com/office/drawing/2014/main" id="{56DF0F7C-C19B-46ED-9920-8A0704FF4F0E}"/>
            </a:ext>
          </a:extLst>
        </xdr:cNvPr>
        <xdr:cNvSpPr txBox="1"/>
      </xdr:nvSpPr>
      <xdr:spPr>
        <a:xfrm>
          <a:off x="14846300" y="57305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30</xdr:row>
      <xdr:rowOff>9641</xdr:rowOff>
    </xdr:from>
    <xdr:to>
      <xdr:col>72</xdr:col>
      <xdr:colOff>123825</xdr:colOff>
      <xdr:row>30</xdr:row>
      <xdr:rowOff>111241</xdr:rowOff>
    </xdr:to>
    <xdr:sp macro="" textlink="">
      <xdr:nvSpPr>
        <xdr:cNvPr id="147" name="楕円 146">
          <a:extLst>
            <a:ext uri="{FF2B5EF4-FFF2-40B4-BE49-F238E27FC236}">
              <a16:creationId xmlns:a16="http://schemas.microsoft.com/office/drawing/2014/main" id="{9379F885-15B2-4F9E-8B5A-33330F6EC539}"/>
            </a:ext>
          </a:extLst>
        </xdr:cNvPr>
        <xdr:cNvSpPr/>
      </xdr:nvSpPr>
      <xdr:spPr>
        <a:xfrm>
          <a:off x="14033500" y="5924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14922</xdr:rowOff>
    </xdr:from>
    <xdr:to>
      <xdr:col>76</xdr:col>
      <xdr:colOff>22225</xdr:colOff>
      <xdr:row>30</xdr:row>
      <xdr:rowOff>60441</xdr:rowOff>
    </xdr:to>
    <xdr:cxnSp macro="">
      <xdr:nvCxnSpPr>
        <xdr:cNvPr id="148" name="直線コネクタ 147">
          <a:extLst>
            <a:ext uri="{FF2B5EF4-FFF2-40B4-BE49-F238E27FC236}">
              <a16:creationId xmlns:a16="http://schemas.microsoft.com/office/drawing/2014/main" id="{8724DE33-A7DE-4FA6-B623-E5420E501712}"/>
            </a:ext>
          </a:extLst>
        </xdr:cNvPr>
        <xdr:cNvCxnSpPr/>
      </xdr:nvCxnSpPr>
      <xdr:spPr>
        <a:xfrm flipV="1">
          <a:off x="14084300" y="5929947"/>
          <a:ext cx="711200" cy="45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31</xdr:row>
      <xdr:rowOff>85757</xdr:rowOff>
    </xdr:from>
    <xdr:to>
      <xdr:col>68</xdr:col>
      <xdr:colOff>123825</xdr:colOff>
      <xdr:row>32</xdr:row>
      <xdr:rowOff>15907</xdr:rowOff>
    </xdr:to>
    <xdr:sp macro="" textlink="">
      <xdr:nvSpPr>
        <xdr:cNvPr id="149" name="楕円 148">
          <a:extLst>
            <a:ext uri="{FF2B5EF4-FFF2-40B4-BE49-F238E27FC236}">
              <a16:creationId xmlns:a16="http://schemas.microsoft.com/office/drawing/2014/main" id="{BEF7B888-C08E-490A-A06B-58CD035A339B}"/>
            </a:ext>
          </a:extLst>
        </xdr:cNvPr>
        <xdr:cNvSpPr/>
      </xdr:nvSpPr>
      <xdr:spPr>
        <a:xfrm>
          <a:off x="13271500" y="6172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30</xdr:row>
      <xdr:rowOff>60441</xdr:rowOff>
    </xdr:from>
    <xdr:to>
      <xdr:col>72</xdr:col>
      <xdr:colOff>73025</xdr:colOff>
      <xdr:row>31</xdr:row>
      <xdr:rowOff>136557</xdr:rowOff>
    </xdr:to>
    <xdr:cxnSp macro="">
      <xdr:nvCxnSpPr>
        <xdr:cNvPr id="150" name="直線コネクタ 149">
          <a:extLst>
            <a:ext uri="{FF2B5EF4-FFF2-40B4-BE49-F238E27FC236}">
              <a16:creationId xmlns:a16="http://schemas.microsoft.com/office/drawing/2014/main" id="{C151495A-1F86-4B5D-AA03-E486F1CEAE9D}"/>
            </a:ext>
          </a:extLst>
        </xdr:cNvPr>
        <xdr:cNvCxnSpPr/>
      </xdr:nvCxnSpPr>
      <xdr:spPr>
        <a:xfrm flipV="1">
          <a:off x="13322300" y="5975466"/>
          <a:ext cx="762000" cy="247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32</xdr:row>
      <xdr:rowOff>8403</xdr:rowOff>
    </xdr:from>
    <xdr:to>
      <xdr:col>64</xdr:col>
      <xdr:colOff>123825</xdr:colOff>
      <xdr:row>32</xdr:row>
      <xdr:rowOff>110003</xdr:rowOff>
    </xdr:to>
    <xdr:sp macro="" textlink="">
      <xdr:nvSpPr>
        <xdr:cNvPr id="151" name="楕円 150">
          <a:extLst>
            <a:ext uri="{FF2B5EF4-FFF2-40B4-BE49-F238E27FC236}">
              <a16:creationId xmlns:a16="http://schemas.microsoft.com/office/drawing/2014/main" id="{9C7045E5-2897-469C-9B21-2B94BF26942E}"/>
            </a:ext>
          </a:extLst>
        </xdr:cNvPr>
        <xdr:cNvSpPr/>
      </xdr:nvSpPr>
      <xdr:spPr>
        <a:xfrm>
          <a:off x="12509500" y="6266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31</xdr:row>
      <xdr:rowOff>136557</xdr:rowOff>
    </xdr:from>
    <xdr:to>
      <xdr:col>68</xdr:col>
      <xdr:colOff>73025</xdr:colOff>
      <xdr:row>32</xdr:row>
      <xdr:rowOff>59203</xdr:rowOff>
    </xdr:to>
    <xdr:cxnSp macro="">
      <xdr:nvCxnSpPr>
        <xdr:cNvPr id="152" name="直線コネクタ 151">
          <a:extLst>
            <a:ext uri="{FF2B5EF4-FFF2-40B4-BE49-F238E27FC236}">
              <a16:creationId xmlns:a16="http://schemas.microsoft.com/office/drawing/2014/main" id="{B641D9F4-D443-41B6-9BC6-7562CA245D72}"/>
            </a:ext>
          </a:extLst>
        </xdr:cNvPr>
        <xdr:cNvCxnSpPr/>
      </xdr:nvCxnSpPr>
      <xdr:spPr>
        <a:xfrm flipV="1">
          <a:off x="12560300" y="6223032"/>
          <a:ext cx="762000" cy="94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32</xdr:row>
      <xdr:rowOff>11102</xdr:rowOff>
    </xdr:from>
    <xdr:to>
      <xdr:col>60</xdr:col>
      <xdr:colOff>123825</xdr:colOff>
      <xdr:row>32</xdr:row>
      <xdr:rowOff>112702</xdr:rowOff>
    </xdr:to>
    <xdr:sp macro="" textlink="">
      <xdr:nvSpPr>
        <xdr:cNvPr id="153" name="楕円 152">
          <a:extLst>
            <a:ext uri="{FF2B5EF4-FFF2-40B4-BE49-F238E27FC236}">
              <a16:creationId xmlns:a16="http://schemas.microsoft.com/office/drawing/2014/main" id="{049F6303-0056-4C11-B1F8-40B660676351}"/>
            </a:ext>
          </a:extLst>
        </xdr:cNvPr>
        <xdr:cNvSpPr/>
      </xdr:nvSpPr>
      <xdr:spPr>
        <a:xfrm>
          <a:off x="11747500" y="6269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32</xdr:row>
      <xdr:rowOff>59203</xdr:rowOff>
    </xdr:from>
    <xdr:to>
      <xdr:col>64</xdr:col>
      <xdr:colOff>73025</xdr:colOff>
      <xdr:row>32</xdr:row>
      <xdr:rowOff>61902</xdr:rowOff>
    </xdr:to>
    <xdr:cxnSp macro="">
      <xdr:nvCxnSpPr>
        <xdr:cNvPr id="154" name="直線コネクタ 153">
          <a:extLst>
            <a:ext uri="{FF2B5EF4-FFF2-40B4-BE49-F238E27FC236}">
              <a16:creationId xmlns:a16="http://schemas.microsoft.com/office/drawing/2014/main" id="{45779781-D6F4-4237-8CB6-7B7C2F2B660A}"/>
            </a:ext>
          </a:extLst>
        </xdr:cNvPr>
        <xdr:cNvCxnSpPr/>
      </xdr:nvCxnSpPr>
      <xdr:spPr>
        <a:xfrm flipV="1">
          <a:off x="11798300" y="6317128"/>
          <a:ext cx="762000" cy="2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122371</xdr:rowOff>
    </xdr:from>
    <xdr:ext cx="469744" cy="259045"/>
    <xdr:sp macro="" textlink="">
      <xdr:nvSpPr>
        <xdr:cNvPr id="155" name="n_1aveValue債務償還比率">
          <a:extLst>
            <a:ext uri="{FF2B5EF4-FFF2-40B4-BE49-F238E27FC236}">
              <a16:creationId xmlns:a16="http://schemas.microsoft.com/office/drawing/2014/main" id="{62BE5CD4-EBDF-4C0A-A91C-6A74377EC0F6}"/>
            </a:ext>
          </a:extLst>
        </xdr:cNvPr>
        <xdr:cNvSpPr txBox="1"/>
      </xdr:nvSpPr>
      <xdr:spPr>
        <a:xfrm>
          <a:off x="13836727" y="56944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32</xdr:row>
      <xdr:rowOff>25925</xdr:rowOff>
    </xdr:from>
    <xdr:ext cx="469744" cy="259045"/>
    <xdr:sp macro="" textlink="">
      <xdr:nvSpPr>
        <xdr:cNvPr id="156" name="n_2aveValue債務償還比率">
          <a:extLst>
            <a:ext uri="{FF2B5EF4-FFF2-40B4-BE49-F238E27FC236}">
              <a16:creationId xmlns:a16="http://schemas.microsoft.com/office/drawing/2014/main" id="{1923F0ED-D814-4E37-AF0B-EB6442BB8E40}"/>
            </a:ext>
          </a:extLst>
        </xdr:cNvPr>
        <xdr:cNvSpPr txBox="1"/>
      </xdr:nvSpPr>
      <xdr:spPr>
        <a:xfrm>
          <a:off x="13087427" y="6283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81551</xdr:rowOff>
    </xdr:from>
    <xdr:ext cx="469744" cy="259045"/>
    <xdr:sp macro="" textlink="">
      <xdr:nvSpPr>
        <xdr:cNvPr id="157" name="n_3aveValue債務償還比率">
          <a:extLst>
            <a:ext uri="{FF2B5EF4-FFF2-40B4-BE49-F238E27FC236}">
              <a16:creationId xmlns:a16="http://schemas.microsoft.com/office/drawing/2014/main" id="{1D0D5C3E-511E-49C9-BF03-5A632A3E4F10}"/>
            </a:ext>
          </a:extLst>
        </xdr:cNvPr>
        <xdr:cNvSpPr txBox="1"/>
      </xdr:nvSpPr>
      <xdr:spPr>
        <a:xfrm>
          <a:off x="12325427" y="59965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92166</xdr:rowOff>
    </xdr:from>
    <xdr:ext cx="469744" cy="259045"/>
    <xdr:sp macro="" textlink="">
      <xdr:nvSpPr>
        <xdr:cNvPr id="158" name="n_4aveValue債務償還比率">
          <a:extLst>
            <a:ext uri="{FF2B5EF4-FFF2-40B4-BE49-F238E27FC236}">
              <a16:creationId xmlns:a16="http://schemas.microsoft.com/office/drawing/2014/main" id="{2B0E8092-CE1B-4019-9CEA-1CA5722D8A9D}"/>
            </a:ext>
          </a:extLst>
        </xdr:cNvPr>
        <xdr:cNvSpPr txBox="1"/>
      </xdr:nvSpPr>
      <xdr:spPr>
        <a:xfrm>
          <a:off x="11563427" y="6007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30</xdr:row>
      <xdr:rowOff>102368</xdr:rowOff>
    </xdr:from>
    <xdr:ext cx="469744" cy="259045"/>
    <xdr:sp macro="" textlink="">
      <xdr:nvSpPr>
        <xdr:cNvPr id="159" name="n_1mainValue債務償還比率">
          <a:extLst>
            <a:ext uri="{FF2B5EF4-FFF2-40B4-BE49-F238E27FC236}">
              <a16:creationId xmlns:a16="http://schemas.microsoft.com/office/drawing/2014/main" id="{FEF43A2A-D6E1-442B-B7FE-DF80F7A3F49A}"/>
            </a:ext>
          </a:extLst>
        </xdr:cNvPr>
        <xdr:cNvSpPr txBox="1"/>
      </xdr:nvSpPr>
      <xdr:spPr>
        <a:xfrm>
          <a:off x="13836727" y="6017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32434</xdr:rowOff>
    </xdr:from>
    <xdr:ext cx="469744" cy="259045"/>
    <xdr:sp macro="" textlink="">
      <xdr:nvSpPr>
        <xdr:cNvPr id="160" name="n_2mainValue債務償還比率">
          <a:extLst>
            <a:ext uri="{FF2B5EF4-FFF2-40B4-BE49-F238E27FC236}">
              <a16:creationId xmlns:a16="http://schemas.microsoft.com/office/drawing/2014/main" id="{FEC37B58-E96C-4B7C-B9AE-80D7E2017AD5}"/>
            </a:ext>
          </a:extLst>
        </xdr:cNvPr>
        <xdr:cNvSpPr txBox="1"/>
      </xdr:nvSpPr>
      <xdr:spPr>
        <a:xfrm>
          <a:off x="13087427" y="5947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32</xdr:row>
      <xdr:rowOff>101130</xdr:rowOff>
    </xdr:from>
    <xdr:ext cx="469744" cy="259045"/>
    <xdr:sp macro="" textlink="">
      <xdr:nvSpPr>
        <xdr:cNvPr id="161" name="n_3mainValue債務償還比率">
          <a:extLst>
            <a:ext uri="{FF2B5EF4-FFF2-40B4-BE49-F238E27FC236}">
              <a16:creationId xmlns:a16="http://schemas.microsoft.com/office/drawing/2014/main" id="{A0BEBD94-C8E0-4C97-BAEC-8E30425842A9}"/>
            </a:ext>
          </a:extLst>
        </xdr:cNvPr>
        <xdr:cNvSpPr txBox="1"/>
      </xdr:nvSpPr>
      <xdr:spPr>
        <a:xfrm>
          <a:off x="12325427" y="6359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32</xdr:row>
      <xdr:rowOff>103829</xdr:rowOff>
    </xdr:from>
    <xdr:ext cx="469744" cy="259045"/>
    <xdr:sp macro="" textlink="">
      <xdr:nvSpPr>
        <xdr:cNvPr id="162" name="n_4mainValue債務償還比率">
          <a:extLst>
            <a:ext uri="{FF2B5EF4-FFF2-40B4-BE49-F238E27FC236}">
              <a16:creationId xmlns:a16="http://schemas.microsoft.com/office/drawing/2014/main" id="{15758865-83BB-42BC-87CF-FA4BF3E5E8A2}"/>
            </a:ext>
          </a:extLst>
        </xdr:cNvPr>
        <xdr:cNvSpPr txBox="1"/>
      </xdr:nvSpPr>
      <xdr:spPr>
        <a:xfrm>
          <a:off x="11563427" y="63617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3" name="正方形/長方形 162">
          <a:extLst>
            <a:ext uri="{FF2B5EF4-FFF2-40B4-BE49-F238E27FC236}">
              <a16:creationId xmlns:a16="http://schemas.microsoft.com/office/drawing/2014/main" id="{02533576-985A-4D59-8535-695E3DFF7CCA}"/>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4" name="正方形/長方形 163">
          <a:extLst>
            <a:ext uri="{FF2B5EF4-FFF2-40B4-BE49-F238E27FC236}">
              <a16:creationId xmlns:a16="http://schemas.microsoft.com/office/drawing/2014/main" id="{C934129F-21D7-431A-B27A-5F94ABD11E29}"/>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5" name="テキスト ボックス 164">
          <a:extLst>
            <a:ext uri="{FF2B5EF4-FFF2-40B4-BE49-F238E27FC236}">
              <a16:creationId xmlns:a16="http://schemas.microsoft.com/office/drawing/2014/main" id="{43A69DF9-2A7F-4E52-AEE6-80F1C30F079C}"/>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6" name="テキスト ボックス 165">
          <a:extLst>
            <a:ext uri="{FF2B5EF4-FFF2-40B4-BE49-F238E27FC236}">
              <a16:creationId xmlns:a16="http://schemas.microsoft.com/office/drawing/2014/main" id="{6DB5B2B2-D611-4524-A050-FF5316A8F75E}"/>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7" name="テキスト ボックス 166">
          <a:extLst>
            <a:ext uri="{FF2B5EF4-FFF2-40B4-BE49-F238E27FC236}">
              <a16:creationId xmlns:a16="http://schemas.microsoft.com/office/drawing/2014/main" id="{9A813E62-AF72-4D9B-86C4-A52D4F0CF708}"/>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8" name="テキスト ボックス 167">
          <a:extLst>
            <a:ext uri="{FF2B5EF4-FFF2-40B4-BE49-F238E27FC236}">
              <a16:creationId xmlns:a16="http://schemas.microsoft.com/office/drawing/2014/main" id="{F14DD420-3336-4C37-A598-836A932611A6}"/>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EE3B3CDB-F4FD-4F03-8E2B-FBEA420BBDA2}"/>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2FA085AA-CD0C-4F06-B18D-36A8AAC80F9D}"/>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593B73C5-5905-4996-BACD-0D55E6ABF97E}"/>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C2A36048-6D82-4823-AACD-40CD74CF0E86}"/>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青森県五戸町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CE67B3EF-36FD-4D83-AC39-2C397030BE7E}"/>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A546A4B6-7F21-4977-9D2F-6D6EEB86B365}"/>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75A76152-8706-4BB6-9A02-F8C9A83015AA}"/>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DC23871F-28EC-4AB7-ACC7-44957416E5BE}"/>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8AA358D2-EC45-42DB-BC98-2050D544311C}"/>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35A107F2-D12E-4DD6-872F-0AAAA6BBB07B}"/>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16,088
16,010
177.67
10,045,701
9,868,678
171,211
6,252,133
9,553,817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B258523B-6780-4012-8021-9ECA48CEB56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8398C91A-34D6-43D8-AED0-671763C55448}"/>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78C128B7-E768-4263-A4EE-027B6A8D609C}"/>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A36AD626-E296-469B-967A-35974A26DCFD}"/>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2A91000E-8BB0-412F-BE81-2AC91373EA93}"/>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9640B427-EAE6-4D0C-AACD-954BEC4922E8}"/>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DD1AC09E-4C33-48B4-83BC-57A69D98A94E}"/>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1E545A5A-3C19-4AE1-ACD2-52E999054B6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22A8C497-01F5-47CC-81B9-0D838993A0CE}"/>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11B03DEB-307B-447A-83F1-F7D2C4A1C2F4}"/>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E923BFE7-6F9B-41D9-8527-DFF79449C861}"/>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A5DE47A4-62DE-4880-9476-6BDCCA7C6F57}"/>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32B4D802-AA89-4921-BB10-F1327450E631}"/>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8A0DB5CA-6A7F-4A9C-8178-33A0684FFBD1}"/>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2992D739-081D-4D30-987D-5FDAB650087C}"/>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5A88A041-23CF-4E99-8665-304516532973}"/>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3CC0D576-6A5F-4D67-8BE8-12DE7E7BC337}"/>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FAC27E66-488D-448B-B155-67EA20775DFE}"/>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663F06B7-8FAE-42E0-86F4-C439FD93B433}"/>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C15A5713-37B7-444E-B021-530C63F98E07}"/>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DF8B071B-8558-4FE6-B3A6-CB9D893A929D}"/>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47CD30AA-CE2D-4A14-BF7F-BF5FE62F58A9}"/>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713229A7-FB3E-4250-8FEC-62868CFC1E76}"/>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3CEAB08B-256F-4EDF-9708-13E0EE79B194}"/>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B3DDEBF3-0C1A-46F3-B199-BCDBEF130647}"/>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17BEC9C2-CDE1-49B4-8A99-C6D66E7DDE13}"/>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A26EE6D5-D458-4236-9785-D9C7912C15C9}"/>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8CD64CBB-F78B-4ED2-ADB0-17DF4B4831E5}"/>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AB84831C-9DEA-48AE-B2CD-4984DA4472CC}"/>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1CF29D5D-67CA-4C5A-B0C1-B83A41EDE395}"/>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C7D23A59-740A-4462-BB4A-BB362A951AF9}"/>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93E91013-08BD-4BB9-ACD4-E40DA0F8704F}"/>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2FFA97AF-6BEB-4737-A1FE-8C0A296A54C9}"/>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121755</xdr:rowOff>
    </xdr:from>
    <xdr:ext cx="403059" cy="259045"/>
    <xdr:sp macro="" textlink="">
      <xdr:nvSpPr>
        <xdr:cNvPr id="45" name="テキスト ボックス 44">
          <a:extLst>
            <a:ext uri="{FF2B5EF4-FFF2-40B4-BE49-F238E27FC236}">
              <a16:creationId xmlns:a16="http://schemas.microsoft.com/office/drawing/2014/main" id="{C38E9023-8282-48C7-BA8E-CBF7AE4090CB}"/>
            </a:ext>
          </a:extLst>
        </xdr:cNvPr>
        <xdr:cNvSpPr txBox="1"/>
      </xdr:nvSpPr>
      <xdr:spPr>
        <a:xfrm>
          <a:off x="358941" y="715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AB2B2F53-6EA2-4887-9319-9D1D847BF7A3}"/>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58CA71B8-2363-45F1-ABF8-C166D42C11A1}"/>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EB9BDEB6-5AD1-4142-9BF5-011A16C59787}"/>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4314507A-10C8-4D0B-8CC2-856D3C69AA3D}"/>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C6558BA7-C7BB-4C24-BAC8-372FB16F8C56}"/>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F39EE026-E066-4F14-AC2A-2FF82366FB4D}"/>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4C27902E-64D5-4072-819F-21F6830481E0}"/>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79E5EEBA-1F45-4B99-96A4-FF8EDF235B3B}"/>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88B17E66-8901-4AAA-A6E9-29486E0AFB91}"/>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31949</xdr:rowOff>
    </xdr:from>
    <xdr:ext cx="403059" cy="259045"/>
    <xdr:sp macro="" textlink="">
      <xdr:nvSpPr>
        <xdr:cNvPr id="55" name="テキスト ボックス 54">
          <a:extLst>
            <a:ext uri="{FF2B5EF4-FFF2-40B4-BE49-F238E27FC236}">
              <a16:creationId xmlns:a16="http://schemas.microsoft.com/office/drawing/2014/main" id="{421F2C4F-3C15-4A2F-91B6-AA4A1A9AA8AF}"/>
            </a:ext>
          </a:extLst>
        </xdr:cNvPr>
        <xdr:cNvSpPr txBox="1"/>
      </xdr:nvSpPr>
      <xdr:spPr>
        <a:xfrm>
          <a:off x="358941" y="551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3E4504BB-A634-4BC3-B8F9-354076183FC8}"/>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7" name="テキスト ボックス 56">
          <a:extLst>
            <a:ext uri="{FF2B5EF4-FFF2-40B4-BE49-F238E27FC236}">
              <a16:creationId xmlns:a16="http://schemas.microsoft.com/office/drawing/2014/main" id="{B104FE72-EAD4-45ED-9E43-E4E1762B5D74}"/>
            </a:ext>
          </a:extLst>
        </xdr:cNvPr>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8" name="【道路】&#10;有形固定資産減価償却率グラフ枠">
          <a:extLst>
            <a:ext uri="{FF2B5EF4-FFF2-40B4-BE49-F238E27FC236}">
              <a16:creationId xmlns:a16="http://schemas.microsoft.com/office/drawing/2014/main" id="{C25596FA-5874-4DA8-AE9E-6FB493D2BE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123553</xdr:rowOff>
    </xdr:from>
    <xdr:to>
      <xdr:col>24</xdr:col>
      <xdr:colOff>62865</xdr:colOff>
      <xdr:row>42</xdr:row>
      <xdr:rowOff>134983</xdr:rowOff>
    </xdr:to>
    <xdr:cxnSp macro="">
      <xdr:nvCxnSpPr>
        <xdr:cNvPr id="59" name="直線コネクタ 58">
          <a:extLst>
            <a:ext uri="{FF2B5EF4-FFF2-40B4-BE49-F238E27FC236}">
              <a16:creationId xmlns:a16="http://schemas.microsoft.com/office/drawing/2014/main" id="{67D9FA63-29FD-4B0B-B3D7-CC0F7D74E13F}"/>
            </a:ext>
          </a:extLst>
        </xdr:cNvPr>
        <xdr:cNvCxnSpPr/>
      </xdr:nvCxnSpPr>
      <xdr:spPr>
        <a:xfrm flipV="1">
          <a:off x="4634865" y="5781403"/>
          <a:ext cx="0" cy="1554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138810</xdr:rowOff>
    </xdr:from>
    <xdr:ext cx="405111" cy="259045"/>
    <xdr:sp macro="" textlink="">
      <xdr:nvSpPr>
        <xdr:cNvPr id="60" name="【道路】&#10;有形固定資産減価償却率最小値テキスト">
          <a:extLst>
            <a:ext uri="{FF2B5EF4-FFF2-40B4-BE49-F238E27FC236}">
              <a16:creationId xmlns:a16="http://schemas.microsoft.com/office/drawing/2014/main" id="{BDE3FD1E-F394-4025-978A-C9B9EDF235F4}"/>
            </a:ext>
          </a:extLst>
        </xdr:cNvPr>
        <xdr:cNvSpPr txBox="1"/>
      </xdr:nvSpPr>
      <xdr:spPr>
        <a:xfrm>
          <a:off x="4673600" y="73397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134983</xdr:rowOff>
    </xdr:from>
    <xdr:to>
      <xdr:col>24</xdr:col>
      <xdr:colOff>152400</xdr:colOff>
      <xdr:row>42</xdr:row>
      <xdr:rowOff>134983</xdr:rowOff>
    </xdr:to>
    <xdr:cxnSp macro="">
      <xdr:nvCxnSpPr>
        <xdr:cNvPr id="61" name="直線コネクタ 60">
          <a:extLst>
            <a:ext uri="{FF2B5EF4-FFF2-40B4-BE49-F238E27FC236}">
              <a16:creationId xmlns:a16="http://schemas.microsoft.com/office/drawing/2014/main" id="{7A182373-6E1D-4FDC-8910-841F346A5A15}"/>
            </a:ext>
          </a:extLst>
        </xdr:cNvPr>
        <xdr:cNvCxnSpPr/>
      </xdr:nvCxnSpPr>
      <xdr:spPr>
        <a:xfrm>
          <a:off x="4546600" y="7335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70230</xdr:rowOff>
    </xdr:from>
    <xdr:ext cx="405111" cy="259045"/>
    <xdr:sp macro="" textlink="">
      <xdr:nvSpPr>
        <xdr:cNvPr id="62" name="【道路】&#10;有形固定資産減価償却率最大値テキスト">
          <a:extLst>
            <a:ext uri="{FF2B5EF4-FFF2-40B4-BE49-F238E27FC236}">
              <a16:creationId xmlns:a16="http://schemas.microsoft.com/office/drawing/2014/main" id="{1A108667-FA69-4EE3-8578-422271938DD4}"/>
            </a:ext>
          </a:extLst>
        </xdr:cNvPr>
        <xdr:cNvSpPr txBox="1"/>
      </xdr:nvSpPr>
      <xdr:spPr>
        <a:xfrm>
          <a:off x="4673600" y="55566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123553</xdr:rowOff>
    </xdr:from>
    <xdr:to>
      <xdr:col>24</xdr:col>
      <xdr:colOff>152400</xdr:colOff>
      <xdr:row>33</xdr:row>
      <xdr:rowOff>123553</xdr:rowOff>
    </xdr:to>
    <xdr:cxnSp macro="">
      <xdr:nvCxnSpPr>
        <xdr:cNvPr id="63" name="直線コネクタ 62">
          <a:extLst>
            <a:ext uri="{FF2B5EF4-FFF2-40B4-BE49-F238E27FC236}">
              <a16:creationId xmlns:a16="http://schemas.microsoft.com/office/drawing/2014/main" id="{A8A74081-E636-443B-B9BE-36E48F40EBBC}"/>
            </a:ext>
          </a:extLst>
        </xdr:cNvPr>
        <xdr:cNvCxnSpPr/>
      </xdr:nvCxnSpPr>
      <xdr:spPr>
        <a:xfrm>
          <a:off x="4546600" y="57814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47914</xdr:rowOff>
    </xdr:from>
    <xdr:ext cx="405111" cy="259045"/>
    <xdr:sp macro="" textlink="">
      <xdr:nvSpPr>
        <xdr:cNvPr id="64" name="【道路】&#10;有形固定資産減価償却率平均値テキスト">
          <a:extLst>
            <a:ext uri="{FF2B5EF4-FFF2-40B4-BE49-F238E27FC236}">
              <a16:creationId xmlns:a16="http://schemas.microsoft.com/office/drawing/2014/main" id="{53391BE8-85AE-475D-8EDC-83D4B2342F42}"/>
            </a:ext>
          </a:extLst>
        </xdr:cNvPr>
        <xdr:cNvSpPr txBox="1"/>
      </xdr:nvSpPr>
      <xdr:spPr>
        <a:xfrm>
          <a:off x="4673600" y="639156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69487</xdr:rowOff>
    </xdr:from>
    <xdr:to>
      <xdr:col>24</xdr:col>
      <xdr:colOff>114300</xdr:colOff>
      <xdr:row>37</xdr:row>
      <xdr:rowOff>171087</xdr:rowOff>
    </xdr:to>
    <xdr:sp macro="" textlink="">
      <xdr:nvSpPr>
        <xdr:cNvPr id="65" name="フローチャート: 判断 64">
          <a:extLst>
            <a:ext uri="{FF2B5EF4-FFF2-40B4-BE49-F238E27FC236}">
              <a16:creationId xmlns:a16="http://schemas.microsoft.com/office/drawing/2014/main" id="{44A5633C-6916-4E30-8B26-C3C3B4049C4A}"/>
            </a:ext>
          </a:extLst>
        </xdr:cNvPr>
        <xdr:cNvSpPr/>
      </xdr:nvSpPr>
      <xdr:spPr>
        <a:xfrm>
          <a:off x="4584700" y="6413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30299</xdr:rowOff>
    </xdr:from>
    <xdr:to>
      <xdr:col>20</xdr:col>
      <xdr:colOff>38100</xdr:colOff>
      <xdr:row>37</xdr:row>
      <xdr:rowOff>131899</xdr:rowOff>
    </xdr:to>
    <xdr:sp macro="" textlink="">
      <xdr:nvSpPr>
        <xdr:cNvPr id="66" name="フローチャート: 判断 65">
          <a:extLst>
            <a:ext uri="{FF2B5EF4-FFF2-40B4-BE49-F238E27FC236}">
              <a16:creationId xmlns:a16="http://schemas.microsoft.com/office/drawing/2014/main" id="{F2F52AB3-019B-4345-8E24-02D2735CC765}"/>
            </a:ext>
          </a:extLst>
        </xdr:cNvPr>
        <xdr:cNvSpPr/>
      </xdr:nvSpPr>
      <xdr:spPr>
        <a:xfrm>
          <a:off x="3746500" y="6373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61323</xdr:rowOff>
    </xdr:from>
    <xdr:to>
      <xdr:col>15</xdr:col>
      <xdr:colOff>101600</xdr:colOff>
      <xdr:row>36</xdr:row>
      <xdr:rowOff>162923</xdr:rowOff>
    </xdr:to>
    <xdr:sp macro="" textlink="">
      <xdr:nvSpPr>
        <xdr:cNvPr id="67" name="フローチャート: 判断 66">
          <a:extLst>
            <a:ext uri="{FF2B5EF4-FFF2-40B4-BE49-F238E27FC236}">
              <a16:creationId xmlns:a16="http://schemas.microsoft.com/office/drawing/2014/main" id="{98AFED53-7DD4-4AE2-87F6-FA2DC2EF1E5D}"/>
            </a:ext>
          </a:extLst>
        </xdr:cNvPr>
        <xdr:cNvSpPr/>
      </xdr:nvSpPr>
      <xdr:spPr>
        <a:xfrm>
          <a:off x="2857500" y="6233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54792</xdr:rowOff>
    </xdr:from>
    <xdr:to>
      <xdr:col>10</xdr:col>
      <xdr:colOff>165100</xdr:colOff>
      <xdr:row>36</xdr:row>
      <xdr:rowOff>156392</xdr:rowOff>
    </xdr:to>
    <xdr:sp macro="" textlink="">
      <xdr:nvSpPr>
        <xdr:cNvPr id="68" name="フローチャート: 判断 67">
          <a:extLst>
            <a:ext uri="{FF2B5EF4-FFF2-40B4-BE49-F238E27FC236}">
              <a16:creationId xmlns:a16="http://schemas.microsoft.com/office/drawing/2014/main" id="{A9BD5275-9811-4E0F-97FB-035152511A16}"/>
            </a:ext>
          </a:extLst>
        </xdr:cNvPr>
        <xdr:cNvSpPr/>
      </xdr:nvSpPr>
      <xdr:spPr>
        <a:xfrm>
          <a:off x="1968500" y="6226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35</xdr:row>
      <xdr:rowOff>154396</xdr:rowOff>
    </xdr:from>
    <xdr:to>
      <xdr:col>6</xdr:col>
      <xdr:colOff>38100</xdr:colOff>
      <xdr:row>36</xdr:row>
      <xdr:rowOff>84546</xdr:rowOff>
    </xdr:to>
    <xdr:sp macro="" textlink="">
      <xdr:nvSpPr>
        <xdr:cNvPr id="69" name="フローチャート: 判断 68">
          <a:extLst>
            <a:ext uri="{FF2B5EF4-FFF2-40B4-BE49-F238E27FC236}">
              <a16:creationId xmlns:a16="http://schemas.microsoft.com/office/drawing/2014/main" id="{808F41F3-767E-4359-AAB4-E39361809206}"/>
            </a:ext>
          </a:extLst>
        </xdr:cNvPr>
        <xdr:cNvSpPr/>
      </xdr:nvSpPr>
      <xdr:spPr>
        <a:xfrm>
          <a:off x="1079500" y="6155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8B4ADF99-5EC8-4F9B-BDA6-96E573856992}"/>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9A3D556-5D74-4943-9CC4-F3BAEA6BDE0B}"/>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13C4AC95-0FC1-4EF9-96E1-28E172D83D8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1C7D756D-34BA-433B-B93A-D249221C3C86}"/>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4" name="テキスト ボックス 73">
          <a:extLst>
            <a:ext uri="{FF2B5EF4-FFF2-40B4-BE49-F238E27FC236}">
              <a16:creationId xmlns:a16="http://schemas.microsoft.com/office/drawing/2014/main" id="{6732C31A-A344-4DF0-816C-CEFCC018EC4B}"/>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125004</xdr:rowOff>
    </xdr:from>
    <xdr:to>
      <xdr:col>24</xdr:col>
      <xdr:colOff>114300</xdr:colOff>
      <xdr:row>36</xdr:row>
      <xdr:rowOff>55154</xdr:rowOff>
    </xdr:to>
    <xdr:sp macro="" textlink="">
      <xdr:nvSpPr>
        <xdr:cNvPr id="75" name="楕円 74">
          <a:extLst>
            <a:ext uri="{FF2B5EF4-FFF2-40B4-BE49-F238E27FC236}">
              <a16:creationId xmlns:a16="http://schemas.microsoft.com/office/drawing/2014/main" id="{DFC01469-FEB5-4977-9933-41FA2DEBD7AA}"/>
            </a:ext>
          </a:extLst>
        </xdr:cNvPr>
        <xdr:cNvSpPr/>
      </xdr:nvSpPr>
      <xdr:spPr>
        <a:xfrm>
          <a:off x="4584700" y="6125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34</xdr:row>
      <xdr:rowOff>147881</xdr:rowOff>
    </xdr:from>
    <xdr:ext cx="405111" cy="259045"/>
    <xdr:sp macro="" textlink="">
      <xdr:nvSpPr>
        <xdr:cNvPr id="76" name="【道路】&#10;有形固定資産減価償却率該当値テキスト">
          <a:extLst>
            <a:ext uri="{FF2B5EF4-FFF2-40B4-BE49-F238E27FC236}">
              <a16:creationId xmlns:a16="http://schemas.microsoft.com/office/drawing/2014/main" id="{D399C7A3-356A-4A03-8DE6-0AE5E2DBBC94}"/>
            </a:ext>
          </a:extLst>
        </xdr:cNvPr>
        <xdr:cNvSpPr txBox="1"/>
      </xdr:nvSpPr>
      <xdr:spPr>
        <a:xfrm>
          <a:off x="4673600" y="59771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62956</xdr:rowOff>
    </xdr:from>
    <xdr:to>
      <xdr:col>20</xdr:col>
      <xdr:colOff>38100</xdr:colOff>
      <xdr:row>35</xdr:row>
      <xdr:rowOff>164556</xdr:rowOff>
    </xdr:to>
    <xdr:sp macro="" textlink="">
      <xdr:nvSpPr>
        <xdr:cNvPr id="77" name="楕円 76">
          <a:extLst>
            <a:ext uri="{FF2B5EF4-FFF2-40B4-BE49-F238E27FC236}">
              <a16:creationId xmlns:a16="http://schemas.microsoft.com/office/drawing/2014/main" id="{423FEABE-78C5-48E6-8F4B-8AE648C5E788}"/>
            </a:ext>
          </a:extLst>
        </xdr:cNvPr>
        <xdr:cNvSpPr/>
      </xdr:nvSpPr>
      <xdr:spPr>
        <a:xfrm>
          <a:off x="3746500" y="6063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35</xdr:row>
      <xdr:rowOff>113756</xdr:rowOff>
    </xdr:from>
    <xdr:to>
      <xdr:col>24</xdr:col>
      <xdr:colOff>63500</xdr:colOff>
      <xdr:row>36</xdr:row>
      <xdr:rowOff>4354</xdr:rowOff>
    </xdr:to>
    <xdr:cxnSp macro="">
      <xdr:nvCxnSpPr>
        <xdr:cNvPr id="78" name="直線コネクタ 77">
          <a:extLst>
            <a:ext uri="{FF2B5EF4-FFF2-40B4-BE49-F238E27FC236}">
              <a16:creationId xmlns:a16="http://schemas.microsoft.com/office/drawing/2014/main" id="{39DDF3E2-F40F-4FE3-A731-8EE327B96969}"/>
            </a:ext>
          </a:extLst>
        </xdr:cNvPr>
        <xdr:cNvCxnSpPr/>
      </xdr:nvCxnSpPr>
      <xdr:spPr>
        <a:xfrm>
          <a:off x="3797300" y="6114506"/>
          <a:ext cx="838200" cy="62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162560</xdr:rowOff>
    </xdr:from>
    <xdr:to>
      <xdr:col>15</xdr:col>
      <xdr:colOff>101600</xdr:colOff>
      <xdr:row>35</xdr:row>
      <xdr:rowOff>92710</xdr:rowOff>
    </xdr:to>
    <xdr:sp macro="" textlink="">
      <xdr:nvSpPr>
        <xdr:cNvPr id="79" name="楕円 78">
          <a:extLst>
            <a:ext uri="{FF2B5EF4-FFF2-40B4-BE49-F238E27FC236}">
              <a16:creationId xmlns:a16="http://schemas.microsoft.com/office/drawing/2014/main" id="{2E15F195-6DC4-4490-A150-127F4870F539}"/>
            </a:ext>
          </a:extLst>
        </xdr:cNvPr>
        <xdr:cNvSpPr/>
      </xdr:nvSpPr>
      <xdr:spPr>
        <a:xfrm>
          <a:off x="2857500" y="5991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41910</xdr:rowOff>
    </xdr:from>
    <xdr:to>
      <xdr:col>19</xdr:col>
      <xdr:colOff>177800</xdr:colOff>
      <xdr:row>35</xdr:row>
      <xdr:rowOff>113756</xdr:rowOff>
    </xdr:to>
    <xdr:cxnSp macro="">
      <xdr:nvCxnSpPr>
        <xdr:cNvPr id="80" name="直線コネクタ 79">
          <a:extLst>
            <a:ext uri="{FF2B5EF4-FFF2-40B4-BE49-F238E27FC236}">
              <a16:creationId xmlns:a16="http://schemas.microsoft.com/office/drawing/2014/main" id="{CB1A5CCA-D616-4B99-925C-D033C1B40BEF}"/>
            </a:ext>
          </a:extLst>
        </xdr:cNvPr>
        <xdr:cNvCxnSpPr/>
      </xdr:nvCxnSpPr>
      <xdr:spPr>
        <a:xfrm>
          <a:off x="2908300" y="6042660"/>
          <a:ext cx="889000" cy="71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97246</xdr:rowOff>
    </xdr:from>
    <xdr:to>
      <xdr:col>10</xdr:col>
      <xdr:colOff>165100</xdr:colOff>
      <xdr:row>35</xdr:row>
      <xdr:rowOff>27396</xdr:rowOff>
    </xdr:to>
    <xdr:sp macro="" textlink="">
      <xdr:nvSpPr>
        <xdr:cNvPr id="81" name="楕円 80">
          <a:extLst>
            <a:ext uri="{FF2B5EF4-FFF2-40B4-BE49-F238E27FC236}">
              <a16:creationId xmlns:a16="http://schemas.microsoft.com/office/drawing/2014/main" id="{6C076871-0238-4F0C-A259-F8A29484E86B}"/>
            </a:ext>
          </a:extLst>
        </xdr:cNvPr>
        <xdr:cNvSpPr/>
      </xdr:nvSpPr>
      <xdr:spPr>
        <a:xfrm>
          <a:off x="1968500" y="5926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34</xdr:row>
      <xdr:rowOff>148046</xdr:rowOff>
    </xdr:from>
    <xdr:to>
      <xdr:col>15</xdr:col>
      <xdr:colOff>50800</xdr:colOff>
      <xdr:row>35</xdr:row>
      <xdr:rowOff>41910</xdr:rowOff>
    </xdr:to>
    <xdr:cxnSp macro="">
      <xdr:nvCxnSpPr>
        <xdr:cNvPr id="82" name="直線コネクタ 81">
          <a:extLst>
            <a:ext uri="{FF2B5EF4-FFF2-40B4-BE49-F238E27FC236}">
              <a16:creationId xmlns:a16="http://schemas.microsoft.com/office/drawing/2014/main" id="{2868F255-B406-4013-98B8-A99A30CA08B2}"/>
            </a:ext>
          </a:extLst>
        </xdr:cNvPr>
        <xdr:cNvCxnSpPr/>
      </xdr:nvCxnSpPr>
      <xdr:spPr>
        <a:xfrm>
          <a:off x="2019300" y="5977346"/>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34</xdr:row>
      <xdr:rowOff>31931</xdr:rowOff>
    </xdr:from>
    <xdr:to>
      <xdr:col>6</xdr:col>
      <xdr:colOff>38100</xdr:colOff>
      <xdr:row>34</xdr:row>
      <xdr:rowOff>133531</xdr:rowOff>
    </xdr:to>
    <xdr:sp macro="" textlink="">
      <xdr:nvSpPr>
        <xdr:cNvPr id="83" name="楕円 82">
          <a:extLst>
            <a:ext uri="{FF2B5EF4-FFF2-40B4-BE49-F238E27FC236}">
              <a16:creationId xmlns:a16="http://schemas.microsoft.com/office/drawing/2014/main" id="{2807E658-3709-4BC6-A382-07EB06263D2F}"/>
            </a:ext>
          </a:extLst>
        </xdr:cNvPr>
        <xdr:cNvSpPr/>
      </xdr:nvSpPr>
      <xdr:spPr>
        <a:xfrm>
          <a:off x="1079500" y="5861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34</xdr:row>
      <xdr:rowOff>82731</xdr:rowOff>
    </xdr:from>
    <xdr:to>
      <xdr:col>10</xdr:col>
      <xdr:colOff>114300</xdr:colOff>
      <xdr:row>34</xdr:row>
      <xdr:rowOff>148046</xdr:rowOff>
    </xdr:to>
    <xdr:cxnSp macro="">
      <xdr:nvCxnSpPr>
        <xdr:cNvPr id="84" name="直線コネクタ 83">
          <a:extLst>
            <a:ext uri="{FF2B5EF4-FFF2-40B4-BE49-F238E27FC236}">
              <a16:creationId xmlns:a16="http://schemas.microsoft.com/office/drawing/2014/main" id="{A4D2DE45-5940-4CA9-A988-0ADB48F72B29}"/>
            </a:ext>
          </a:extLst>
        </xdr:cNvPr>
        <xdr:cNvCxnSpPr/>
      </xdr:nvCxnSpPr>
      <xdr:spPr>
        <a:xfrm>
          <a:off x="1130300" y="5912031"/>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123026</xdr:rowOff>
    </xdr:from>
    <xdr:ext cx="405111" cy="259045"/>
    <xdr:sp macro="" textlink="">
      <xdr:nvSpPr>
        <xdr:cNvPr id="85" name="n_1aveValue【道路】&#10;有形固定資産減価償却率">
          <a:extLst>
            <a:ext uri="{FF2B5EF4-FFF2-40B4-BE49-F238E27FC236}">
              <a16:creationId xmlns:a16="http://schemas.microsoft.com/office/drawing/2014/main" id="{F97C5075-F84C-4DA1-AE32-AA75CA75AE7C}"/>
            </a:ext>
          </a:extLst>
        </xdr:cNvPr>
        <xdr:cNvSpPr txBox="1"/>
      </xdr:nvSpPr>
      <xdr:spPr>
        <a:xfrm>
          <a:off x="3582044" y="64666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154050</xdr:rowOff>
    </xdr:from>
    <xdr:ext cx="405111" cy="259045"/>
    <xdr:sp macro="" textlink="">
      <xdr:nvSpPr>
        <xdr:cNvPr id="86" name="n_2aveValue【道路】&#10;有形固定資産減価償却率">
          <a:extLst>
            <a:ext uri="{FF2B5EF4-FFF2-40B4-BE49-F238E27FC236}">
              <a16:creationId xmlns:a16="http://schemas.microsoft.com/office/drawing/2014/main" id="{DC3392A0-503D-48E1-974E-B156477CF966}"/>
            </a:ext>
          </a:extLst>
        </xdr:cNvPr>
        <xdr:cNvSpPr txBox="1"/>
      </xdr:nvSpPr>
      <xdr:spPr>
        <a:xfrm>
          <a:off x="2705744" y="63262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147519</xdr:rowOff>
    </xdr:from>
    <xdr:ext cx="405111" cy="259045"/>
    <xdr:sp macro="" textlink="">
      <xdr:nvSpPr>
        <xdr:cNvPr id="87" name="n_3aveValue【道路】&#10;有形固定資産減価償却率">
          <a:extLst>
            <a:ext uri="{FF2B5EF4-FFF2-40B4-BE49-F238E27FC236}">
              <a16:creationId xmlns:a16="http://schemas.microsoft.com/office/drawing/2014/main" id="{3ADBE30D-5219-4254-8192-943F68901C88}"/>
            </a:ext>
          </a:extLst>
        </xdr:cNvPr>
        <xdr:cNvSpPr txBox="1"/>
      </xdr:nvSpPr>
      <xdr:spPr>
        <a:xfrm>
          <a:off x="1816744" y="63197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75673</xdr:rowOff>
    </xdr:from>
    <xdr:ext cx="405111" cy="259045"/>
    <xdr:sp macro="" textlink="">
      <xdr:nvSpPr>
        <xdr:cNvPr id="88" name="n_4aveValue【道路】&#10;有形固定資産減価償却率">
          <a:extLst>
            <a:ext uri="{FF2B5EF4-FFF2-40B4-BE49-F238E27FC236}">
              <a16:creationId xmlns:a16="http://schemas.microsoft.com/office/drawing/2014/main" id="{C90042ED-1E9F-4D3B-ACC3-AF9D1DCEC3B0}"/>
            </a:ext>
          </a:extLst>
        </xdr:cNvPr>
        <xdr:cNvSpPr txBox="1"/>
      </xdr:nvSpPr>
      <xdr:spPr>
        <a:xfrm>
          <a:off x="927744" y="62478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34</xdr:row>
      <xdr:rowOff>9633</xdr:rowOff>
    </xdr:from>
    <xdr:ext cx="405111" cy="259045"/>
    <xdr:sp macro="" textlink="">
      <xdr:nvSpPr>
        <xdr:cNvPr id="89" name="n_1mainValue【道路】&#10;有形固定資産減価償却率">
          <a:extLst>
            <a:ext uri="{FF2B5EF4-FFF2-40B4-BE49-F238E27FC236}">
              <a16:creationId xmlns:a16="http://schemas.microsoft.com/office/drawing/2014/main" id="{89AE14C4-E859-4F18-95CA-3A16E6EB931C}"/>
            </a:ext>
          </a:extLst>
        </xdr:cNvPr>
        <xdr:cNvSpPr txBox="1"/>
      </xdr:nvSpPr>
      <xdr:spPr>
        <a:xfrm>
          <a:off x="3582044" y="58389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33</xdr:row>
      <xdr:rowOff>109237</xdr:rowOff>
    </xdr:from>
    <xdr:ext cx="405111" cy="259045"/>
    <xdr:sp macro="" textlink="">
      <xdr:nvSpPr>
        <xdr:cNvPr id="90" name="n_2mainValue【道路】&#10;有形固定資産減価償却率">
          <a:extLst>
            <a:ext uri="{FF2B5EF4-FFF2-40B4-BE49-F238E27FC236}">
              <a16:creationId xmlns:a16="http://schemas.microsoft.com/office/drawing/2014/main" id="{1207EC14-FFE1-4AE4-B34E-D3E937B0784C}"/>
            </a:ext>
          </a:extLst>
        </xdr:cNvPr>
        <xdr:cNvSpPr txBox="1"/>
      </xdr:nvSpPr>
      <xdr:spPr>
        <a:xfrm>
          <a:off x="2705744" y="5767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33</xdr:row>
      <xdr:rowOff>43923</xdr:rowOff>
    </xdr:from>
    <xdr:ext cx="405111" cy="259045"/>
    <xdr:sp macro="" textlink="">
      <xdr:nvSpPr>
        <xdr:cNvPr id="91" name="n_3mainValue【道路】&#10;有形固定資産減価償却率">
          <a:extLst>
            <a:ext uri="{FF2B5EF4-FFF2-40B4-BE49-F238E27FC236}">
              <a16:creationId xmlns:a16="http://schemas.microsoft.com/office/drawing/2014/main" id="{CA8925DB-8EC3-4417-A33F-33D6126A838A}"/>
            </a:ext>
          </a:extLst>
        </xdr:cNvPr>
        <xdr:cNvSpPr txBox="1"/>
      </xdr:nvSpPr>
      <xdr:spPr>
        <a:xfrm>
          <a:off x="1816744" y="57017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32</xdr:row>
      <xdr:rowOff>150058</xdr:rowOff>
    </xdr:from>
    <xdr:ext cx="405111" cy="259045"/>
    <xdr:sp macro="" textlink="">
      <xdr:nvSpPr>
        <xdr:cNvPr id="92" name="n_4mainValue【道路】&#10;有形固定資産減価償却率">
          <a:extLst>
            <a:ext uri="{FF2B5EF4-FFF2-40B4-BE49-F238E27FC236}">
              <a16:creationId xmlns:a16="http://schemas.microsoft.com/office/drawing/2014/main" id="{EAE9BA3A-4B0B-4C8B-98A0-51B2116750F6}"/>
            </a:ext>
          </a:extLst>
        </xdr:cNvPr>
        <xdr:cNvSpPr txBox="1"/>
      </xdr:nvSpPr>
      <xdr:spPr>
        <a:xfrm>
          <a:off x="927744" y="56364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3" name="正方形/長方形 92">
          <a:extLst>
            <a:ext uri="{FF2B5EF4-FFF2-40B4-BE49-F238E27FC236}">
              <a16:creationId xmlns:a16="http://schemas.microsoft.com/office/drawing/2014/main" id="{AD3B18A2-1A7F-4466-9040-F9F0EE654CEE}"/>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4" name="正方形/長方形 93">
          <a:extLst>
            <a:ext uri="{FF2B5EF4-FFF2-40B4-BE49-F238E27FC236}">
              <a16:creationId xmlns:a16="http://schemas.microsoft.com/office/drawing/2014/main" id="{5E877D8B-B2DA-49BB-9A1F-ACADB262A50D}"/>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5" name="正方形/長方形 94">
          <a:extLst>
            <a:ext uri="{FF2B5EF4-FFF2-40B4-BE49-F238E27FC236}">
              <a16:creationId xmlns:a16="http://schemas.microsoft.com/office/drawing/2014/main" id="{147E49C2-DD80-4973-A0CA-2CE1B1A497AA}"/>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6" name="正方形/長方形 95">
          <a:extLst>
            <a:ext uri="{FF2B5EF4-FFF2-40B4-BE49-F238E27FC236}">
              <a16:creationId xmlns:a16="http://schemas.microsoft.com/office/drawing/2014/main" id="{F4BF497A-57B0-40EA-A092-BCD8D699BC57}"/>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7" name="正方形/長方形 96">
          <a:extLst>
            <a:ext uri="{FF2B5EF4-FFF2-40B4-BE49-F238E27FC236}">
              <a16:creationId xmlns:a16="http://schemas.microsoft.com/office/drawing/2014/main" id="{F81FE7F7-D957-4F3D-AE22-D45D37EDCFEB}"/>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8" name="正方形/長方形 97">
          <a:extLst>
            <a:ext uri="{FF2B5EF4-FFF2-40B4-BE49-F238E27FC236}">
              <a16:creationId xmlns:a16="http://schemas.microsoft.com/office/drawing/2014/main" id="{7DDF39B6-76C3-467A-91D9-11AAD0AC56E6}"/>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9" name="正方形/長方形 98">
          <a:extLst>
            <a:ext uri="{FF2B5EF4-FFF2-40B4-BE49-F238E27FC236}">
              <a16:creationId xmlns:a16="http://schemas.microsoft.com/office/drawing/2014/main" id="{E9B0C509-402B-4C07-BB48-2B510949467A}"/>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100" name="正方形/長方形 99">
          <a:extLst>
            <a:ext uri="{FF2B5EF4-FFF2-40B4-BE49-F238E27FC236}">
              <a16:creationId xmlns:a16="http://schemas.microsoft.com/office/drawing/2014/main" id="{BDC4B078-022A-4844-85F5-F3898187D642}"/>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101" name="テキスト ボックス 100">
          <a:extLst>
            <a:ext uri="{FF2B5EF4-FFF2-40B4-BE49-F238E27FC236}">
              <a16:creationId xmlns:a16="http://schemas.microsoft.com/office/drawing/2014/main" id="{743553AC-7CBD-4186-B6B7-7DB4ABC8E4D4}"/>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2" name="直線コネクタ 101">
          <a:extLst>
            <a:ext uri="{FF2B5EF4-FFF2-40B4-BE49-F238E27FC236}">
              <a16:creationId xmlns:a16="http://schemas.microsoft.com/office/drawing/2014/main" id="{757AD95E-DD9C-4E37-8A9D-8E5B8A18D7DE}"/>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43</xdr:row>
      <xdr:rowOff>105427</xdr:rowOff>
    </xdr:from>
    <xdr:ext cx="531299" cy="259045"/>
    <xdr:sp macro="" textlink="">
      <xdr:nvSpPr>
        <xdr:cNvPr id="103" name="テキスト ボックス 102">
          <a:extLst>
            <a:ext uri="{FF2B5EF4-FFF2-40B4-BE49-F238E27FC236}">
              <a16:creationId xmlns:a16="http://schemas.microsoft.com/office/drawing/2014/main" id="{0ED535AA-CBFE-4EE1-8D61-E34C102AADCD}"/>
            </a:ext>
          </a:extLst>
        </xdr:cNvPr>
        <xdr:cNvSpPr txBox="1"/>
      </xdr:nvSpPr>
      <xdr:spPr>
        <a:xfrm>
          <a:off x="6072701" y="747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42</xdr:row>
      <xdr:rowOff>38100</xdr:rowOff>
    </xdr:from>
    <xdr:to>
      <xdr:col>59</xdr:col>
      <xdr:colOff>50800</xdr:colOff>
      <xdr:row>42</xdr:row>
      <xdr:rowOff>38100</xdr:rowOff>
    </xdr:to>
    <xdr:cxnSp macro="">
      <xdr:nvCxnSpPr>
        <xdr:cNvPr id="104" name="直線コネクタ 103">
          <a:extLst>
            <a:ext uri="{FF2B5EF4-FFF2-40B4-BE49-F238E27FC236}">
              <a16:creationId xmlns:a16="http://schemas.microsoft.com/office/drawing/2014/main" id="{4390E843-2C2B-4FBC-95DE-7F6EBA9855A8}"/>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41</xdr:row>
      <xdr:rowOff>67327</xdr:rowOff>
    </xdr:from>
    <xdr:ext cx="531299" cy="259045"/>
    <xdr:sp macro="" textlink="">
      <xdr:nvSpPr>
        <xdr:cNvPr id="105" name="テキスト ボックス 104">
          <a:extLst>
            <a:ext uri="{FF2B5EF4-FFF2-40B4-BE49-F238E27FC236}">
              <a16:creationId xmlns:a16="http://schemas.microsoft.com/office/drawing/2014/main" id="{2689C963-EB14-42CE-96D0-AFE4E4EBC493}"/>
            </a:ext>
          </a:extLst>
        </xdr:cNvPr>
        <xdr:cNvSpPr txBox="1"/>
      </xdr:nvSpPr>
      <xdr:spPr>
        <a:xfrm>
          <a:off x="6072701" y="709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6" name="直線コネクタ 105">
          <a:extLst>
            <a:ext uri="{FF2B5EF4-FFF2-40B4-BE49-F238E27FC236}">
              <a16:creationId xmlns:a16="http://schemas.microsoft.com/office/drawing/2014/main" id="{CC035918-819A-43E5-953C-A7E3DF9786FE}"/>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7" name="テキスト ボックス 106">
          <a:extLst>
            <a:ext uri="{FF2B5EF4-FFF2-40B4-BE49-F238E27FC236}">
              <a16:creationId xmlns:a16="http://schemas.microsoft.com/office/drawing/2014/main" id="{06A43FA1-B540-460D-8C6A-5D447AC5B9CD}"/>
            </a:ext>
          </a:extLst>
        </xdr:cNvPr>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8" name="直線コネクタ 107">
          <a:extLst>
            <a:ext uri="{FF2B5EF4-FFF2-40B4-BE49-F238E27FC236}">
              <a16:creationId xmlns:a16="http://schemas.microsoft.com/office/drawing/2014/main" id="{81A97CA7-5A60-41A0-9169-B1A4503E2013}"/>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9" name="テキスト ボックス 108">
          <a:extLst>
            <a:ext uri="{FF2B5EF4-FFF2-40B4-BE49-F238E27FC236}">
              <a16:creationId xmlns:a16="http://schemas.microsoft.com/office/drawing/2014/main" id="{C0423EF5-0B86-4EF4-974F-78E46B3DE8EE}"/>
            </a:ext>
          </a:extLst>
        </xdr:cNvPr>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10" name="直線コネクタ 109">
          <a:extLst>
            <a:ext uri="{FF2B5EF4-FFF2-40B4-BE49-F238E27FC236}">
              <a16:creationId xmlns:a16="http://schemas.microsoft.com/office/drawing/2014/main" id="{2CDC448A-6E09-4D38-9F54-DB04BADFF3AA}"/>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11" name="テキスト ボックス 110">
          <a:extLst>
            <a:ext uri="{FF2B5EF4-FFF2-40B4-BE49-F238E27FC236}">
              <a16:creationId xmlns:a16="http://schemas.microsoft.com/office/drawing/2014/main" id="{768C7004-7B50-4504-812C-546AEFA44644}"/>
            </a:ext>
          </a:extLst>
        </xdr:cNvPr>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2" name="直線コネクタ 111">
          <a:extLst>
            <a:ext uri="{FF2B5EF4-FFF2-40B4-BE49-F238E27FC236}">
              <a16:creationId xmlns:a16="http://schemas.microsoft.com/office/drawing/2014/main" id="{E9F07583-B324-45A6-BCD9-E44EC0DDF70F}"/>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13" name="テキスト ボックス 112">
          <a:extLst>
            <a:ext uri="{FF2B5EF4-FFF2-40B4-BE49-F238E27FC236}">
              <a16:creationId xmlns:a16="http://schemas.microsoft.com/office/drawing/2014/main" id="{68DFB697-B111-4485-B859-1AC6EDA23C25}"/>
            </a:ext>
          </a:extLst>
        </xdr:cNvPr>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4" name="直線コネクタ 113">
          <a:extLst>
            <a:ext uri="{FF2B5EF4-FFF2-40B4-BE49-F238E27FC236}">
              <a16:creationId xmlns:a16="http://schemas.microsoft.com/office/drawing/2014/main" id="{6B8F2A7D-34F0-43CB-B9CE-F5689BEF927A}"/>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5" name="テキスト ボックス 114">
          <a:extLst>
            <a:ext uri="{FF2B5EF4-FFF2-40B4-BE49-F238E27FC236}">
              <a16:creationId xmlns:a16="http://schemas.microsoft.com/office/drawing/2014/main" id="{678F13CF-2BE1-4CBA-BF0B-7C5BD0E4FFCC}"/>
            </a:ext>
          </a:extLst>
        </xdr:cNvPr>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6" name="【道路】&#10;一人当たり延長グラフ枠">
          <a:extLst>
            <a:ext uri="{FF2B5EF4-FFF2-40B4-BE49-F238E27FC236}">
              <a16:creationId xmlns:a16="http://schemas.microsoft.com/office/drawing/2014/main" id="{5F1EF6FD-E2A1-46D5-9F4A-3BE6BBD5C957}"/>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91897</xdr:rowOff>
    </xdr:from>
    <xdr:to>
      <xdr:col>54</xdr:col>
      <xdr:colOff>189865</xdr:colOff>
      <xdr:row>42</xdr:row>
      <xdr:rowOff>39700</xdr:rowOff>
    </xdr:to>
    <xdr:cxnSp macro="">
      <xdr:nvCxnSpPr>
        <xdr:cNvPr id="117" name="直線コネクタ 116">
          <a:extLst>
            <a:ext uri="{FF2B5EF4-FFF2-40B4-BE49-F238E27FC236}">
              <a16:creationId xmlns:a16="http://schemas.microsoft.com/office/drawing/2014/main" id="{3B1BB754-8A8F-4A14-9AA5-73A2FEA1C6CF}"/>
            </a:ext>
          </a:extLst>
        </xdr:cNvPr>
        <xdr:cNvCxnSpPr/>
      </xdr:nvCxnSpPr>
      <xdr:spPr>
        <a:xfrm flipV="1">
          <a:off x="10476865" y="5921197"/>
          <a:ext cx="0" cy="13194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43527</xdr:rowOff>
    </xdr:from>
    <xdr:ext cx="534377" cy="259045"/>
    <xdr:sp macro="" textlink="">
      <xdr:nvSpPr>
        <xdr:cNvPr id="118" name="【道路】&#10;一人当たり延長最小値テキスト">
          <a:extLst>
            <a:ext uri="{FF2B5EF4-FFF2-40B4-BE49-F238E27FC236}">
              <a16:creationId xmlns:a16="http://schemas.microsoft.com/office/drawing/2014/main" id="{3E4F6FA2-20B9-4A91-A347-E1100F59DF55}"/>
            </a:ext>
          </a:extLst>
        </xdr:cNvPr>
        <xdr:cNvSpPr txBox="1"/>
      </xdr:nvSpPr>
      <xdr:spPr>
        <a:xfrm>
          <a:off x="10515600" y="7244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39700</xdr:rowOff>
    </xdr:from>
    <xdr:to>
      <xdr:col>55</xdr:col>
      <xdr:colOff>88900</xdr:colOff>
      <xdr:row>42</xdr:row>
      <xdr:rowOff>39700</xdr:rowOff>
    </xdr:to>
    <xdr:cxnSp macro="">
      <xdr:nvCxnSpPr>
        <xdr:cNvPr id="119" name="直線コネクタ 118">
          <a:extLst>
            <a:ext uri="{FF2B5EF4-FFF2-40B4-BE49-F238E27FC236}">
              <a16:creationId xmlns:a16="http://schemas.microsoft.com/office/drawing/2014/main" id="{A31109C2-3BC2-46EC-B521-5591CFCFCC5D}"/>
            </a:ext>
          </a:extLst>
        </xdr:cNvPr>
        <xdr:cNvCxnSpPr/>
      </xdr:nvCxnSpPr>
      <xdr:spPr>
        <a:xfrm>
          <a:off x="10388600" y="7240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38574</xdr:rowOff>
    </xdr:from>
    <xdr:ext cx="534377" cy="259045"/>
    <xdr:sp macro="" textlink="">
      <xdr:nvSpPr>
        <xdr:cNvPr id="120" name="【道路】&#10;一人当たり延長最大値テキスト">
          <a:extLst>
            <a:ext uri="{FF2B5EF4-FFF2-40B4-BE49-F238E27FC236}">
              <a16:creationId xmlns:a16="http://schemas.microsoft.com/office/drawing/2014/main" id="{B3E41FC3-6078-4B80-BB35-D5CF470C8833}"/>
            </a:ext>
          </a:extLst>
        </xdr:cNvPr>
        <xdr:cNvSpPr txBox="1"/>
      </xdr:nvSpPr>
      <xdr:spPr>
        <a:xfrm>
          <a:off x="10515600" y="5696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54.588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91897</xdr:rowOff>
    </xdr:from>
    <xdr:to>
      <xdr:col>55</xdr:col>
      <xdr:colOff>88900</xdr:colOff>
      <xdr:row>34</xdr:row>
      <xdr:rowOff>91897</xdr:rowOff>
    </xdr:to>
    <xdr:cxnSp macro="">
      <xdr:nvCxnSpPr>
        <xdr:cNvPr id="121" name="直線コネクタ 120">
          <a:extLst>
            <a:ext uri="{FF2B5EF4-FFF2-40B4-BE49-F238E27FC236}">
              <a16:creationId xmlns:a16="http://schemas.microsoft.com/office/drawing/2014/main" id="{DDA18CA5-E661-4606-8F4A-F91F0FDA9E10}"/>
            </a:ext>
          </a:extLst>
        </xdr:cNvPr>
        <xdr:cNvCxnSpPr/>
      </xdr:nvCxnSpPr>
      <xdr:spPr>
        <a:xfrm>
          <a:off x="10388600" y="59211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33418</xdr:rowOff>
    </xdr:from>
    <xdr:ext cx="534377" cy="259045"/>
    <xdr:sp macro="" textlink="">
      <xdr:nvSpPr>
        <xdr:cNvPr id="122" name="【道路】&#10;一人当たり延長平均値テキスト">
          <a:extLst>
            <a:ext uri="{FF2B5EF4-FFF2-40B4-BE49-F238E27FC236}">
              <a16:creationId xmlns:a16="http://schemas.microsoft.com/office/drawing/2014/main" id="{6570E1A6-ABD2-45EC-A1A9-E58B24259793}"/>
            </a:ext>
          </a:extLst>
        </xdr:cNvPr>
        <xdr:cNvSpPr txBox="1"/>
      </xdr:nvSpPr>
      <xdr:spPr>
        <a:xfrm>
          <a:off x="10515600" y="63770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10541</xdr:rowOff>
    </xdr:from>
    <xdr:to>
      <xdr:col>55</xdr:col>
      <xdr:colOff>50800</xdr:colOff>
      <xdr:row>38</xdr:row>
      <xdr:rowOff>112141</xdr:rowOff>
    </xdr:to>
    <xdr:sp macro="" textlink="">
      <xdr:nvSpPr>
        <xdr:cNvPr id="123" name="フローチャート: 判断 122">
          <a:extLst>
            <a:ext uri="{FF2B5EF4-FFF2-40B4-BE49-F238E27FC236}">
              <a16:creationId xmlns:a16="http://schemas.microsoft.com/office/drawing/2014/main" id="{01F7FB1A-DA88-460C-B5C3-32F3D41EFFB7}"/>
            </a:ext>
          </a:extLst>
        </xdr:cNvPr>
        <xdr:cNvSpPr/>
      </xdr:nvSpPr>
      <xdr:spPr>
        <a:xfrm>
          <a:off x="10426700" y="6525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73787</xdr:rowOff>
    </xdr:from>
    <xdr:to>
      <xdr:col>50</xdr:col>
      <xdr:colOff>165100</xdr:colOff>
      <xdr:row>39</xdr:row>
      <xdr:rowOff>3937</xdr:rowOff>
    </xdr:to>
    <xdr:sp macro="" textlink="">
      <xdr:nvSpPr>
        <xdr:cNvPr id="124" name="フローチャート: 判断 123">
          <a:extLst>
            <a:ext uri="{FF2B5EF4-FFF2-40B4-BE49-F238E27FC236}">
              <a16:creationId xmlns:a16="http://schemas.microsoft.com/office/drawing/2014/main" id="{289FB611-C77E-4FF5-88C9-F5F477BDCB0F}"/>
            </a:ext>
          </a:extLst>
        </xdr:cNvPr>
        <xdr:cNvSpPr/>
      </xdr:nvSpPr>
      <xdr:spPr>
        <a:xfrm>
          <a:off x="9588500" y="6588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75616</xdr:rowOff>
    </xdr:from>
    <xdr:to>
      <xdr:col>46</xdr:col>
      <xdr:colOff>38100</xdr:colOff>
      <xdr:row>39</xdr:row>
      <xdr:rowOff>5766</xdr:rowOff>
    </xdr:to>
    <xdr:sp macro="" textlink="">
      <xdr:nvSpPr>
        <xdr:cNvPr id="125" name="フローチャート: 判断 124">
          <a:extLst>
            <a:ext uri="{FF2B5EF4-FFF2-40B4-BE49-F238E27FC236}">
              <a16:creationId xmlns:a16="http://schemas.microsoft.com/office/drawing/2014/main" id="{CDCEDDA8-FB3A-4FC5-928E-4357FA799815}"/>
            </a:ext>
          </a:extLst>
        </xdr:cNvPr>
        <xdr:cNvSpPr/>
      </xdr:nvSpPr>
      <xdr:spPr>
        <a:xfrm>
          <a:off x="8699500" y="6590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57747</xdr:rowOff>
    </xdr:from>
    <xdr:to>
      <xdr:col>41</xdr:col>
      <xdr:colOff>101600</xdr:colOff>
      <xdr:row>38</xdr:row>
      <xdr:rowOff>159347</xdr:rowOff>
    </xdr:to>
    <xdr:sp macro="" textlink="">
      <xdr:nvSpPr>
        <xdr:cNvPr id="126" name="フローチャート: 判断 125">
          <a:extLst>
            <a:ext uri="{FF2B5EF4-FFF2-40B4-BE49-F238E27FC236}">
              <a16:creationId xmlns:a16="http://schemas.microsoft.com/office/drawing/2014/main" id="{3333DC82-4017-456D-8C88-D24467BB54C1}"/>
            </a:ext>
          </a:extLst>
        </xdr:cNvPr>
        <xdr:cNvSpPr/>
      </xdr:nvSpPr>
      <xdr:spPr>
        <a:xfrm>
          <a:off x="7810500" y="6572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65024</xdr:rowOff>
    </xdr:from>
    <xdr:to>
      <xdr:col>36</xdr:col>
      <xdr:colOff>165100</xdr:colOff>
      <xdr:row>38</xdr:row>
      <xdr:rowOff>166624</xdr:rowOff>
    </xdr:to>
    <xdr:sp macro="" textlink="">
      <xdr:nvSpPr>
        <xdr:cNvPr id="127" name="フローチャート: 判断 126">
          <a:extLst>
            <a:ext uri="{FF2B5EF4-FFF2-40B4-BE49-F238E27FC236}">
              <a16:creationId xmlns:a16="http://schemas.microsoft.com/office/drawing/2014/main" id="{622A4875-64B7-46AA-8ED8-CFD2C535FFA8}"/>
            </a:ext>
          </a:extLst>
        </xdr:cNvPr>
        <xdr:cNvSpPr/>
      </xdr:nvSpPr>
      <xdr:spPr>
        <a:xfrm>
          <a:off x="6921500" y="6580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0825D5C4-92F9-49BD-9521-AFDB16D0D39B}"/>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3F8C71F0-8598-4A23-966C-531CC4EF3BA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E1E3D471-7C36-48EC-8183-13AC14540671}"/>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31" name="テキスト ボックス 130">
          <a:extLst>
            <a:ext uri="{FF2B5EF4-FFF2-40B4-BE49-F238E27FC236}">
              <a16:creationId xmlns:a16="http://schemas.microsoft.com/office/drawing/2014/main" id="{337EDACC-1724-4259-842D-28281257224E}"/>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2" name="テキスト ボックス 131">
          <a:extLst>
            <a:ext uri="{FF2B5EF4-FFF2-40B4-BE49-F238E27FC236}">
              <a16:creationId xmlns:a16="http://schemas.microsoft.com/office/drawing/2014/main" id="{D08D5293-C25B-473C-935B-AE24FFA66E4F}"/>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40678</xdr:rowOff>
    </xdr:from>
    <xdr:to>
      <xdr:col>55</xdr:col>
      <xdr:colOff>50800</xdr:colOff>
      <xdr:row>39</xdr:row>
      <xdr:rowOff>142278</xdr:rowOff>
    </xdr:to>
    <xdr:sp macro="" textlink="">
      <xdr:nvSpPr>
        <xdr:cNvPr id="133" name="楕円 132">
          <a:extLst>
            <a:ext uri="{FF2B5EF4-FFF2-40B4-BE49-F238E27FC236}">
              <a16:creationId xmlns:a16="http://schemas.microsoft.com/office/drawing/2014/main" id="{7DF3C2C8-C524-46D8-8DC7-4507206403B9}"/>
            </a:ext>
          </a:extLst>
        </xdr:cNvPr>
        <xdr:cNvSpPr/>
      </xdr:nvSpPr>
      <xdr:spPr>
        <a:xfrm>
          <a:off x="10426700" y="6727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19105</xdr:rowOff>
    </xdr:from>
    <xdr:ext cx="534377" cy="259045"/>
    <xdr:sp macro="" textlink="">
      <xdr:nvSpPr>
        <xdr:cNvPr id="134" name="【道路】&#10;一人当たり延長該当値テキスト">
          <a:extLst>
            <a:ext uri="{FF2B5EF4-FFF2-40B4-BE49-F238E27FC236}">
              <a16:creationId xmlns:a16="http://schemas.microsoft.com/office/drawing/2014/main" id="{95C8CB61-43AE-4C12-8C55-3D090AB75E84}"/>
            </a:ext>
          </a:extLst>
        </xdr:cNvPr>
        <xdr:cNvSpPr txBox="1"/>
      </xdr:nvSpPr>
      <xdr:spPr>
        <a:xfrm>
          <a:off x="10515600" y="6705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65405</xdr:rowOff>
    </xdr:from>
    <xdr:to>
      <xdr:col>50</xdr:col>
      <xdr:colOff>165100</xdr:colOff>
      <xdr:row>39</xdr:row>
      <xdr:rowOff>167005</xdr:rowOff>
    </xdr:to>
    <xdr:sp macro="" textlink="">
      <xdr:nvSpPr>
        <xdr:cNvPr id="135" name="楕円 134">
          <a:extLst>
            <a:ext uri="{FF2B5EF4-FFF2-40B4-BE49-F238E27FC236}">
              <a16:creationId xmlns:a16="http://schemas.microsoft.com/office/drawing/2014/main" id="{61F627E7-B3E3-4B74-A7F8-90905948FFB0}"/>
            </a:ext>
          </a:extLst>
        </xdr:cNvPr>
        <xdr:cNvSpPr/>
      </xdr:nvSpPr>
      <xdr:spPr>
        <a:xfrm>
          <a:off x="9588500" y="6751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91478</xdr:rowOff>
    </xdr:from>
    <xdr:to>
      <xdr:col>55</xdr:col>
      <xdr:colOff>0</xdr:colOff>
      <xdr:row>39</xdr:row>
      <xdr:rowOff>116205</xdr:rowOff>
    </xdr:to>
    <xdr:cxnSp macro="">
      <xdr:nvCxnSpPr>
        <xdr:cNvPr id="136" name="直線コネクタ 135">
          <a:extLst>
            <a:ext uri="{FF2B5EF4-FFF2-40B4-BE49-F238E27FC236}">
              <a16:creationId xmlns:a16="http://schemas.microsoft.com/office/drawing/2014/main" id="{BB17714F-81BF-494B-9364-4378599AE900}"/>
            </a:ext>
          </a:extLst>
        </xdr:cNvPr>
        <xdr:cNvCxnSpPr/>
      </xdr:nvCxnSpPr>
      <xdr:spPr>
        <a:xfrm flipV="1">
          <a:off x="9639300" y="6778028"/>
          <a:ext cx="838200" cy="24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86322</xdr:rowOff>
    </xdr:from>
    <xdr:to>
      <xdr:col>46</xdr:col>
      <xdr:colOff>38100</xdr:colOff>
      <xdr:row>40</xdr:row>
      <xdr:rowOff>16472</xdr:rowOff>
    </xdr:to>
    <xdr:sp macro="" textlink="">
      <xdr:nvSpPr>
        <xdr:cNvPr id="137" name="楕円 136">
          <a:extLst>
            <a:ext uri="{FF2B5EF4-FFF2-40B4-BE49-F238E27FC236}">
              <a16:creationId xmlns:a16="http://schemas.microsoft.com/office/drawing/2014/main" id="{8CF661A6-9F71-4E5B-9380-2657CFC5E4B6}"/>
            </a:ext>
          </a:extLst>
        </xdr:cNvPr>
        <xdr:cNvSpPr/>
      </xdr:nvSpPr>
      <xdr:spPr>
        <a:xfrm>
          <a:off x="8699500" y="6772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116205</xdr:rowOff>
    </xdr:from>
    <xdr:to>
      <xdr:col>50</xdr:col>
      <xdr:colOff>114300</xdr:colOff>
      <xdr:row>39</xdr:row>
      <xdr:rowOff>137122</xdr:rowOff>
    </xdr:to>
    <xdr:cxnSp macro="">
      <xdr:nvCxnSpPr>
        <xdr:cNvPr id="138" name="直線コネクタ 137">
          <a:extLst>
            <a:ext uri="{FF2B5EF4-FFF2-40B4-BE49-F238E27FC236}">
              <a16:creationId xmlns:a16="http://schemas.microsoft.com/office/drawing/2014/main" id="{EED909CE-0908-49E6-8F76-B4AC95C7EB14}"/>
            </a:ext>
          </a:extLst>
        </xdr:cNvPr>
        <xdr:cNvCxnSpPr/>
      </xdr:nvCxnSpPr>
      <xdr:spPr>
        <a:xfrm flipV="1">
          <a:off x="8750300" y="6802755"/>
          <a:ext cx="889000" cy="20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109792</xdr:rowOff>
    </xdr:from>
    <xdr:to>
      <xdr:col>41</xdr:col>
      <xdr:colOff>101600</xdr:colOff>
      <xdr:row>40</xdr:row>
      <xdr:rowOff>39942</xdr:rowOff>
    </xdr:to>
    <xdr:sp macro="" textlink="">
      <xdr:nvSpPr>
        <xdr:cNvPr id="139" name="楕円 138">
          <a:extLst>
            <a:ext uri="{FF2B5EF4-FFF2-40B4-BE49-F238E27FC236}">
              <a16:creationId xmlns:a16="http://schemas.microsoft.com/office/drawing/2014/main" id="{DD5D7F6A-EC21-443F-8D4B-BB992F805E28}"/>
            </a:ext>
          </a:extLst>
        </xdr:cNvPr>
        <xdr:cNvSpPr/>
      </xdr:nvSpPr>
      <xdr:spPr>
        <a:xfrm>
          <a:off x="7810500" y="6796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137122</xdr:rowOff>
    </xdr:from>
    <xdr:to>
      <xdr:col>45</xdr:col>
      <xdr:colOff>177800</xdr:colOff>
      <xdr:row>39</xdr:row>
      <xdr:rowOff>160592</xdr:rowOff>
    </xdr:to>
    <xdr:cxnSp macro="">
      <xdr:nvCxnSpPr>
        <xdr:cNvPr id="140" name="直線コネクタ 139">
          <a:extLst>
            <a:ext uri="{FF2B5EF4-FFF2-40B4-BE49-F238E27FC236}">
              <a16:creationId xmlns:a16="http://schemas.microsoft.com/office/drawing/2014/main" id="{D464D8F5-2917-4D3E-8A74-68BF284ECDDD}"/>
            </a:ext>
          </a:extLst>
        </xdr:cNvPr>
        <xdr:cNvCxnSpPr/>
      </xdr:nvCxnSpPr>
      <xdr:spPr>
        <a:xfrm flipV="1">
          <a:off x="7861300" y="6823672"/>
          <a:ext cx="889000" cy="23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128994</xdr:rowOff>
    </xdr:from>
    <xdr:to>
      <xdr:col>36</xdr:col>
      <xdr:colOff>165100</xdr:colOff>
      <xdr:row>40</xdr:row>
      <xdr:rowOff>59144</xdr:rowOff>
    </xdr:to>
    <xdr:sp macro="" textlink="">
      <xdr:nvSpPr>
        <xdr:cNvPr id="141" name="楕円 140">
          <a:extLst>
            <a:ext uri="{FF2B5EF4-FFF2-40B4-BE49-F238E27FC236}">
              <a16:creationId xmlns:a16="http://schemas.microsoft.com/office/drawing/2014/main" id="{D600DA5D-66BB-4C41-967E-F0EA1BD173DF}"/>
            </a:ext>
          </a:extLst>
        </xdr:cNvPr>
        <xdr:cNvSpPr/>
      </xdr:nvSpPr>
      <xdr:spPr>
        <a:xfrm>
          <a:off x="6921500" y="6815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160592</xdr:rowOff>
    </xdr:from>
    <xdr:to>
      <xdr:col>41</xdr:col>
      <xdr:colOff>50800</xdr:colOff>
      <xdr:row>40</xdr:row>
      <xdr:rowOff>8344</xdr:rowOff>
    </xdr:to>
    <xdr:cxnSp macro="">
      <xdr:nvCxnSpPr>
        <xdr:cNvPr id="142" name="直線コネクタ 141">
          <a:extLst>
            <a:ext uri="{FF2B5EF4-FFF2-40B4-BE49-F238E27FC236}">
              <a16:creationId xmlns:a16="http://schemas.microsoft.com/office/drawing/2014/main" id="{A8815D23-5226-4E1D-8006-EB269BEA830D}"/>
            </a:ext>
          </a:extLst>
        </xdr:cNvPr>
        <xdr:cNvCxnSpPr/>
      </xdr:nvCxnSpPr>
      <xdr:spPr>
        <a:xfrm flipV="1">
          <a:off x="6972300" y="6847142"/>
          <a:ext cx="889000" cy="19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37</xdr:row>
      <xdr:rowOff>20464</xdr:rowOff>
    </xdr:from>
    <xdr:ext cx="534377" cy="259045"/>
    <xdr:sp macro="" textlink="">
      <xdr:nvSpPr>
        <xdr:cNvPr id="143" name="n_1aveValue【道路】&#10;一人当たり延長">
          <a:extLst>
            <a:ext uri="{FF2B5EF4-FFF2-40B4-BE49-F238E27FC236}">
              <a16:creationId xmlns:a16="http://schemas.microsoft.com/office/drawing/2014/main" id="{94088F71-5CE9-4BDF-97B4-77F80C51F95D}"/>
            </a:ext>
          </a:extLst>
        </xdr:cNvPr>
        <xdr:cNvSpPr txBox="1"/>
      </xdr:nvSpPr>
      <xdr:spPr>
        <a:xfrm>
          <a:off x="9359411" y="6364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37</xdr:row>
      <xdr:rowOff>22293</xdr:rowOff>
    </xdr:from>
    <xdr:ext cx="534377" cy="259045"/>
    <xdr:sp macro="" textlink="">
      <xdr:nvSpPr>
        <xdr:cNvPr id="144" name="n_2aveValue【道路】&#10;一人当たり延長">
          <a:extLst>
            <a:ext uri="{FF2B5EF4-FFF2-40B4-BE49-F238E27FC236}">
              <a16:creationId xmlns:a16="http://schemas.microsoft.com/office/drawing/2014/main" id="{436F7570-7320-43B0-AD54-639CD32D3A16}"/>
            </a:ext>
          </a:extLst>
        </xdr:cNvPr>
        <xdr:cNvSpPr txBox="1"/>
      </xdr:nvSpPr>
      <xdr:spPr>
        <a:xfrm>
          <a:off x="8483111" y="6365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37</xdr:row>
      <xdr:rowOff>4424</xdr:rowOff>
    </xdr:from>
    <xdr:ext cx="534377" cy="259045"/>
    <xdr:sp macro="" textlink="">
      <xdr:nvSpPr>
        <xdr:cNvPr id="145" name="n_3aveValue【道路】&#10;一人当たり延長">
          <a:extLst>
            <a:ext uri="{FF2B5EF4-FFF2-40B4-BE49-F238E27FC236}">
              <a16:creationId xmlns:a16="http://schemas.microsoft.com/office/drawing/2014/main" id="{1A4F3D29-5F60-4018-A220-6A1621F40F8E}"/>
            </a:ext>
          </a:extLst>
        </xdr:cNvPr>
        <xdr:cNvSpPr txBox="1"/>
      </xdr:nvSpPr>
      <xdr:spPr>
        <a:xfrm>
          <a:off x="7594111" y="6348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37</xdr:row>
      <xdr:rowOff>11701</xdr:rowOff>
    </xdr:from>
    <xdr:ext cx="534377" cy="259045"/>
    <xdr:sp macro="" textlink="">
      <xdr:nvSpPr>
        <xdr:cNvPr id="146" name="n_4aveValue【道路】&#10;一人当たり延長">
          <a:extLst>
            <a:ext uri="{FF2B5EF4-FFF2-40B4-BE49-F238E27FC236}">
              <a16:creationId xmlns:a16="http://schemas.microsoft.com/office/drawing/2014/main" id="{B6AB8F8E-05AF-432D-A776-FC076ED6736F}"/>
            </a:ext>
          </a:extLst>
        </xdr:cNvPr>
        <xdr:cNvSpPr txBox="1"/>
      </xdr:nvSpPr>
      <xdr:spPr>
        <a:xfrm>
          <a:off x="6705111" y="6355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39</xdr:row>
      <xdr:rowOff>158132</xdr:rowOff>
    </xdr:from>
    <xdr:ext cx="534377" cy="259045"/>
    <xdr:sp macro="" textlink="">
      <xdr:nvSpPr>
        <xdr:cNvPr id="147" name="n_1mainValue【道路】&#10;一人当たり延長">
          <a:extLst>
            <a:ext uri="{FF2B5EF4-FFF2-40B4-BE49-F238E27FC236}">
              <a16:creationId xmlns:a16="http://schemas.microsoft.com/office/drawing/2014/main" id="{DB191A6C-6B34-4F84-A635-FB60CD3771E9}"/>
            </a:ext>
          </a:extLst>
        </xdr:cNvPr>
        <xdr:cNvSpPr txBox="1"/>
      </xdr:nvSpPr>
      <xdr:spPr>
        <a:xfrm>
          <a:off x="9359411" y="6844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7599</xdr:rowOff>
    </xdr:from>
    <xdr:ext cx="534377" cy="259045"/>
    <xdr:sp macro="" textlink="">
      <xdr:nvSpPr>
        <xdr:cNvPr id="148" name="n_2mainValue【道路】&#10;一人当たり延長">
          <a:extLst>
            <a:ext uri="{FF2B5EF4-FFF2-40B4-BE49-F238E27FC236}">
              <a16:creationId xmlns:a16="http://schemas.microsoft.com/office/drawing/2014/main" id="{F9E26ECA-BC39-4343-BCAC-BBA1443B846A}"/>
            </a:ext>
          </a:extLst>
        </xdr:cNvPr>
        <xdr:cNvSpPr txBox="1"/>
      </xdr:nvSpPr>
      <xdr:spPr>
        <a:xfrm>
          <a:off x="8483111" y="6865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31069</xdr:rowOff>
    </xdr:from>
    <xdr:ext cx="534377" cy="259045"/>
    <xdr:sp macro="" textlink="">
      <xdr:nvSpPr>
        <xdr:cNvPr id="149" name="n_3mainValue【道路】&#10;一人当たり延長">
          <a:extLst>
            <a:ext uri="{FF2B5EF4-FFF2-40B4-BE49-F238E27FC236}">
              <a16:creationId xmlns:a16="http://schemas.microsoft.com/office/drawing/2014/main" id="{AE82AA1E-913F-4E79-9FD2-463C33940675}"/>
            </a:ext>
          </a:extLst>
        </xdr:cNvPr>
        <xdr:cNvSpPr txBox="1"/>
      </xdr:nvSpPr>
      <xdr:spPr>
        <a:xfrm>
          <a:off x="7594111" y="6889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40</xdr:row>
      <xdr:rowOff>50271</xdr:rowOff>
    </xdr:from>
    <xdr:ext cx="534377" cy="259045"/>
    <xdr:sp macro="" textlink="">
      <xdr:nvSpPr>
        <xdr:cNvPr id="150" name="n_4mainValue【道路】&#10;一人当たり延長">
          <a:extLst>
            <a:ext uri="{FF2B5EF4-FFF2-40B4-BE49-F238E27FC236}">
              <a16:creationId xmlns:a16="http://schemas.microsoft.com/office/drawing/2014/main" id="{29D1D9D7-F99F-4E2E-B9DE-912E8B93E8C5}"/>
            </a:ext>
          </a:extLst>
        </xdr:cNvPr>
        <xdr:cNvSpPr txBox="1"/>
      </xdr:nvSpPr>
      <xdr:spPr>
        <a:xfrm>
          <a:off x="6705111" y="6908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51" name="正方形/長方形 150">
          <a:extLst>
            <a:ext uri="{FF2B5EF4-FFF2-40B4-BE49-F238E27FC236}">
              <a16:creationId xmlns:a16="http://schemas.microsoft.com/office/drawing/2014/main" id="{83A910A3-E755-4ADD-A13F-BB89243B144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2" name="正方形/長方形 151">
          <a:extLst>
            <a:ext uri="{FF2B5EF4-FFF2-40B4-BE49-F238E27FC236}">
              <a16:creationId xmlns:a16="http://schemas.microsoft.com/office/drawing/2014/main" id="{CAC723FB-8754-4810-A620-10D5794F72C1}"/>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3" name="正方形/長方形 152">
          <a:extLst>
            <a:ext uri="{FF2B5EF4-FFF2-40B4-BE49-F238E27FC236}">
              <a16:creationId xmlns:a16="http://schemas.microsoft.com/office/drawing/2014/main" id="{1E29787A-5DB4-4E24-9FBC-4C08BD521B45}"/>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4" name="正方形/長方形 153">
          <a:extLst>
            <a:ext uri="{FF2B5EF4-FFF2-40B4-BE49-F238E27FC236}">
              <a16:creationId xmlns:a16="http://schemas.microsoft.com/office/drawing/2014/main" id="{4A0C33FA-AE44-4BE0-8A7E-7A8D786F8A95}"/>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5" name="正方形/長方形 154">
          <a:extLst>
            <a:ext uri="{FF2B5EF4-FFF2-40B4-BE49-F238E27FC236}">
              <a16:creationId xmlns:a16="http://schemas.microsoft.com/office/drawing/2014/main" id="{0DDD476F-1A5D-4101-935F-6898144D6031}"/>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6" name="正方形/長方形 155">
          <a:extLst>
            <a:ext uri="{FF2B5EF4-FFF2-40B4-BE49-F238E27FC236}">
              <a16:creationId xmlns:a16="http://schemas.microsoft.com/office/drawing/2014/main" id="{52921F2A-FF7D-466F-BCF7-7FF52A3D5CFF}"/>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7" name="正方形/長方形 156">
          <a:extLst>
            <a:ext uri="{FF2B5EF4-FFF2-40B4-BE49-F238E27FC236}">
              <a16:creationId xmlns:a16="http://schemas.microsoft.com/office/drawing/2014/main" id="{90BBE953-25E4-483B-B0B6-3BBFF903A056}"/>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8" name="正方形/長方形 157">
          <a:extLst>
            <a:ext uri="{FF2B5EF4-FFF2-40B4-BE49-F238E27FC236}">
              <a16:creationId xmlns:a16="http://schemas.microsoft.com/office/drawing/2014/main" id="{5DDEEDD5-C3DF-4E1A-A9FD-4A7A2983DB84}"/>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9" name="テキスト ボックス 158">
          <a:extLst>
            <a:ext uri="{FF2B5EF4-FFF2-40B4-BE49-F238E27FC236}">
              <a16:creationId xmlns:a16="http://schemas.microsoft.com/office/drawing/2014/main" id="{4AF70C54-362B-4CBD-A35D-F11B4EE2F998}"/>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60" name="直線コネクタ 159">
          <a:extLst>
            <a:ext uri="{FF2B5EF4-FFF2-40B4-BE49-F238E27FC236}">
              <a16:creationId xmlns:a16="http://schemas.microsoft.com/office/drawing/2014/main" id="{E67B2EC7-A45C-4D2A-BEFB-CD33E0ABDB1C}"/>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65</xdr:row>
      <xdr:rowOff>143527</xdr:rowOff>
    </xdr:from>
    <xdr:ext cx="403059" cy="259045"/>
    <xdr:sp macro="" textlink="">
      <xdr:nvSpPr>
        <xdr:cNvPr id="161" name="テキスト ボックス 160">
          <a:extLst>
            <a:ext uri="{FF2B5EF4-FFF2-40B4-BE49-F238E27FC236}">
              <a16:creationId xmlns:a16="http://schemas.microsoft.com/office/drawing/2014/main" id="{F0A403D2-C911-4257-A256-1FF5BCFD4DDE}"/>
            </a:ext>
          </a:extLst>
        </xdr:cNvPr>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63</xdr:row>
      <xdr:rowOff>57150</xdr:rowOff>
    </xdr:to>
    <xdr:cxnSp macro="">
      <xdr:nvCxnSpPr>
        <xdr:cNvPr id="162" name="直線コネクタ 161">
          <a:extLst>
            <a:ext uri="{FF2B5EF4-FFF2-40B4-BE49-F238E27FC236}">
              <a16:creationId xmlns:a16="http://schemas.microsoft.com/office/drawing/2014/main" id="{3781DF87-C309-442A-A19B-11C93883F360}"/>
            </a:ext>
          </a:extLst>
        </xdr:cNvPr>
        <xdr:cNvCxnSpPr/>
      </xdr:nvCxnSpPr>
      <xdr:spPr>
        <a:xfrm>
          <a:off x="762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86377</xdr:rowOff>
    </xdr:from>
    <xdr:ext cx="403059" cy="259045"/>
    <xdr:sp macro="" textlink="">
      <xdr:nvSpPr>
        <xdr:cNvPr id="163" name="テキスト ボックス 162">
          <a:extLst>
            <a:ext uri="{FF2B5EF4-FFF2-40B4-BE49-F238E27FC236}">
              <a16:creationId xmlns:a16="http://schemas.microsoft.com/office/drawing/2014/main" id="{441CA20B-9F19-4C41-8307-4191E430F094}"/>
            </a:ext>
          </a:extLst>
        </xdr:cNvPr>
        <xdr:cNvSpPr txBox="1"/>
      </xdr:nvSpPr>
      <xdr:spPr>
        <a:xfrm>
          <a:off x="358941" y="10716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4" name="直線コネクタ 163">
          <a:extLst>
            <a:ext uri="{FF2B5EF4-FFF2-40B4-BE49-F238E27FC236}">
              <a16:creationId xmlns:a16="http://schemas.microsoft.com/office/drawing/2014/main" id="{1E763955-08EE-4EB3-8604-864816EC5F9A}"/>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5" name="テキスト ボックス 164">
          <a:extLst>
            <a:ext uri="{FF2B5EF4-FFF2-40B4-BE49-F238E27FC236}">
              <a16:creationId xmlns:a16="http://schemas.microsoft.com/office/drawing/2014/main" id="{C1794F52-9680-41FB-9936-BF683F89361A}"/>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114300</xdr:rowOff>
    </xdr:from>
    <xdr:to>
      <xdr:col>28</xdr:col>
      <xdr:colOff>114300</xdr:colOff>
      <xdr:row>56</xdr:row>
      <xdr:rowOff>114300</xdr:rowOff>
    </xdr:to>
    <xdr:cxnSp macro="">
      <xdr:nvCxnSpPr>
        <xdr:cNvPr id="166" name="直線コネクタ 165">
          <a:extLst>
            <a:ext uri="{FF2B5EF4-FFF2-40B4-BE49-F238E27FC236}">
              <a16:creationId xmlns:a16="http://schemas.microsoft.com/office/drawing/2014/main" id="{EDC09199-552B-437D-9ED7-E7E858CBF6E5}"/>
            </a:ext>
          </a:extLst>
        </xdr:cNvPr>
        <xdr:cNvCxnSpPr/>
      </xdr:nvCxnSpPr>
      <xdr:spPr>
        <a:xfrm>
          <a:off x="762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55</xdr:row>
      <xdr:rowOff>143527</xdr:rowOff>
    </xdr:from>
    <xdr:ext cx="403059" cy="259045"/>
    <xdr:sp macro="" textlink="">
      <xdr:nvSpPr>
        <xdr:cNvPr id="167" name="テキスト ボックス 166">
          <a:extLst>
            <a:ext uri="{FF2B5EF4-FFF2-40B4-BE49-F238E27FC236}">
              <a16:creationId xmlns:a16="http://schemas.microsoft.com/office/drawing/2014/main" id="{922BEBAD-52E2-4D7A-AB6B-760E42647432}"/>
            </a:ext>
          </a:extLst>
        </xdr:cNvPr>
        <xdr:cNvSpPr txBox="1"/>
      </xdr:nvSpPr>
      <xdr:spPr>
        <a:xfrm>
          <a:off x="358941" y="957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8" name="直線コネクタ 167">
          <a:extLst>
            <a:ext uri="{FF2B5EF4-FFF2-40B4-BE49-F238E27FC236}">
              <a16:creationId xmlns:a16="http://schemas.microsoft.com/office/drawing/2014/main" id="{06C95561-E2D0-4FBF-9BDE-3BFE6EB552B4}"/>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169" name="テキスト ボックス 168">
          <a:extLst>
            <a:ext uri="{FF2B5EF4-FFF2-40B4-BE49-F238E27FC236}">
              <a16:creationId xmlns:a16="http://schemas.microsoft.com/office/drawing/2014/main" id="{F5EE6A70-68D4-492E-95C0-6E16FAC5E2BE}"/>
            </a:ext>
          </a:extLst>
        </xdr:cNvPr>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0" name="【橋りょう・トンネル】&#10;有形固定資産減価償却率グラフ枠">
          <a:extLst>
            <a:ext uri="{FF2B5EF4-FFF2-40B4-BE49-F238E27FC236}">
              <a16:creationId xmlns:a16="http://schemas.microsoft.com/office/drawing/2014/main" id="{9FA1FA3B-4655-4747-9780-4D512F7B012E}"/>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57</xdr:row>
      <xdr:rowOff>28575</xdr:rowOff>
    </xdr:from>
    <xdr:to>
      <xdr:col>24</xdr:col>
      <xdr:colOff>62865</xdr:colOff>
      <xdr:row>64</xdr:row>
      <xdr:rowOff>28575</xdr:rowOff>
    </xdr:to>
    <xdr:cxnSp macro="">
      <xdr:nvCxnSpPr>
        <xdr:cNvPr id="171" name="直線コネクタ 170">
          <a:extLst>
            <a:ext uri="{FF2B5EF4-FFF2-40B4-BE49-F238E27FC236}">
              <a16:creationId xmlns:a16="http://schemas.microsoft.com/office/drawing/2014/main" id="{F9043752-3846-49DB-A12D-200B4C8067F4}"/>
            </a:ext>
          </a:extLst>
        </xdr:cNvPr>
        <xdr:cNvCxnSpPr/>
      </xdr:nvCxnSpPr>
      <xdr:spPr>
        <a:xfrm flipV="1">
          <a:off x="4634865" y="9801225"/>
          <a:ext cx="0" cy="1200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32402</xdr:rowOff>
    </xdr:from>
    <xdr:ext cx="405111" cy="259045"/>
    <xdr:sp macro="" textlink="">
      <xdr:nvSpPr>
        <xdr:cNvPr id="172" name="【橋りょう・トンネル】&#10;有形固定資産減価償却率最小値テキスト">
          <a:extLst>
            <a:ext uri="{FF2B5EF4-FFF2-40B4-BE49-F238E27FC236}">
              <a16:creationId xmlns:a16="http://schemas.microsoft.com/office/drawing/2014/main" id="{A02E98BA-2E39-42D4-A716-1A7106C36D6C}"/>
            </a:ext>
          </a:extLst>
        </xdr:cNvPr>
        <xdr:cNvSpPr txBox="1"/>
      </xdr:nvSpPr>
      <xdr:spPr>
        <a:xfrm>
          <a:off x="4673600" y="11005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28575</xdr:rowOff>
    </xdr:from>
    <xdr:to>
      <xdr:col>24</xdr:col>
      <xdr:colOff>152400</xdr:colOff>
      <xdr:row>64</xdr:row>
      <xdr:rowOff>28575</xdr:rowOff>
    </xdr:to>
    <xdr:cxnSp macro="">
      <xdr:nvCxnSpPr>
        <xdr:cNvPr id="173" name="直線コネクタ 172">
          <a:extLst>
            <a:ext uri="{FF2B5EF4-FFF2-40B4-BE49-F238E27FC236}">
              <a16:creationId xmlns:a16="http://schemas.microsoft.com/office/drawing/2014/main" id="{A83376D4-E1CC-47B0-910D-C10A208B1893}"/>
            </a:ext>
          </a:extLst>
        </xdr:cNvPr>
        <xdr:cNvCxnSpPr/>
      </xdr:nvCxnSpPr>
      <xdr:spPr>
        <a:xfrm>
          <a:off x="4546600" y="110013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146702</xdr:rowOff>
    </xdr:from>
    <xdr:ext cx="405111" cy="259045"/>
    <xdr:sp macro="" textlink="">
      <xdr:nvSpPr>
        <xdr:cNvPr id="174" name="【橋りょう・トンネル】&#10;有形固定資産減価償却率最大値テキスト">
          <a:extLst>
            <a:ext uri="{FF2B5EF4-FFF2-40B4-BE49-F238E27FC236}">
              <a16:creationId xmlns:a16="http://schemas.microsoft.com/office/drawing/2014/main" id="{7D4594A8-9E8B-4A54-AE54-D72A51B3DE57}"/>
            </a:ext>
          </a:extLst>
        </xdr:cNvPr>
        <xdr:cNvSpPr txBox="1"/>
      </xdr:nvSpPr>
      <xdr:spPr>
        <a:xfrm>
          <a:off x="4673600" y="9576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28575</xdr:rowOff>
    </xdr:from>
    <xdr:to>
      <xdr:col>24</xdr:col>
      <xdr:colOff>152400</xdr:colOff>
      <xdr:row>57</xdr:row>
      <xdr:rowOff>28575</xdr:rowOff>
    </xdr:to>
    <xdr:cxnSp macro="">
      <xdr:nvCxnSpPr>
        <xdr:cNvPr id="175" name="直線コネクタ 174">
          <a:extLst>
            <a:ext uri="{FF2B5EF4-FFF2-40B4-BE49-F238E27FC236}">
              <a16:creationId xmlns:a16="http://schemas.microsoft.com/office/drawing/2014/main" id="{561889D2-3A58-4F14-A63D-B5D498F7455C}"/>
            </a:ext>
          </a:extLst>
        </xdr:cNvPr>
        <xdr:cNvCxnSpPr/>
      </xdr:nvCxnSpPr>
      <xdr:spPr>
        <a:xfrm>
          <a:off x="4546600" y="9801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40657</xdr:rowOff>
    </xdr:from>
    <xdr:ext cx="405111" cy="259045"/>
    <xdr:sp macro="" textlink="">
      <xdr:nvSpPr>
        <xdr:cNvPr id="176" name="【橋りょう・トンネル】&#10;有形固定資産減価償却率平均値テキスト">
          <a:extLst>
            <a:ext uri="{FF2B5EF4-FFF2-40B4-BE49-F238E27FC236}">
              <a16:creationId xmlns:a16="http://schemas.microsoft.com/office/drawing/2014/main" id="{4784FCC3-84DE-49B8-B032-0A6720B0A7C9}"/>
            </a:ext>
          </a:extLst>
        </xdr:cNvPr>
        <xdr:cNvSpPr txBox="1"/>
      </xdr:nvSpPr>
      <xdr:spPr>
        <a:xfrm>
          <a:off x="4673600" y="101562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17780</xdr:rowOff>
    </xdr:from>
    <xdr:to>
      <xdr:col>24</xdr:col>
      <xdr:colOff>114300</xdr:colOff>
      <xdr:row>60</xdr:row>
      <xdr:rowOff>119380</xdr:rowOff>
    </xdr:to>
    <xdr:sp macro="" textlink="">
      <xdr:nvSpPr>
        <xdr:cNvPr id="177" name="フローチャート: 判断 176">
          <a:extLst>
            <a:ext uri="{FF2B5EF4-FFF2-40B4-BE49-F238E27FC236}">
              <a16:creationId xmlns:a16="http://schemas.microsoft.com/office/drawing/2014/main" id="{3B2104C0-F67B-450A-994E-555929820A87}"/>
            </a:ext>
          </a:extLst>
        </xdr:cNvPr>
        <xdr:cNvSpPr/>
      </xdr:nvSpPr>
      <xdr:spPr>
        <a:xfrm>
          <a:off x="4584700" y="1030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154940</xdr:rowOff>
    </xdr:from>
    <xdr:to>
      <xdr:col>20</xdr:col>
      <xdr:colOff>38100</xdr:colOff>
      <xdr:row>60</xdr:row>
      <xdr:rowOff>85090</xdr:rowOff>
    </xdr:to>
    <xdr:sp macro="" textlink="">
      <xdr:nvSpPr>
        <xdr:cNvPr id="178" name="フローチャート: 判断 177">
          <a:extLst>
            <a:ext uri="{FF2B5EF4-FFF2-40B4-BE49-F238E27FC236}">
              <a16:creationId xmlns:a16="http://schemas.microsoft.com/office/drawing/2014/main" id="{F38DEAB7-03E2-4E0A-B615-E34FCC60CAB4}"/>
            </a:ext>
          </a:extLst>
        </xdr:cNvPr>
        <xdr:cNvSpPr/>
      </xdr:nvSpPr>
      <xdr:spPr>
        <a:xfrm>
          <a:off x="3746500" y="1027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149225</xdr:rowOff>
    </xdr:from>
    <xdr:to>
      <xdr:col>15</xdr:col>
      <xdr:colOff>101600</xdr:colOff>
      <xdr:row>60</xdr:row>
      <xdr:rowOff>79375</xdr:rowOff>
    </xdr:to>
    <xdr:sp macro="" textlink="">
      <xdr:nvSpPr>
        <xdr:cNvPr id="179" name="フローチャート: 判断 178">
          <a:extLst>
            <a:ext uri="{FF2B5EF4-FFF2-40B4-BE49-F238E27FC236}">
              <a16:creationId xmlns:a16="http://schemas.microsoft.com/office/drawing/2014/main" id="{C3499089-2379-4AF8-B2A6-F12A5557A477}"/>
            </a:ext>
          </a:extLst>
        </xdr:cNvPr>
        <xdr:cNvSpPr/>
      </xdr:nvSpPr>
      <xdr:spPr>
        <a:xfrm>
          <a:off x="2857500" y="1026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137795</xdr:rowOff>
    </xdr:from>
    <xdr:to>
      <xdr:col>10</xdr:col>
      <xdr:colOff>165100</xdr:colOff>
      <xdr:row>60</xdr:row>
      <xdr:rowOff>67945</xdr:rowOff>
    </xdr:to>
    <xdr:sp macro="" textlink="">
      <xdr:nvSpPr>
        <xdr:cNvPr id="180" name="フローチャート: 判断 179">
          <a:extLst>
            <a:ext uri="{FF2B5EF4-FFF2-40B4-BE49-F238E27FC236}">
              <a16:creationId xmlns:a16="http://schemas.microsoft.com/office/drawing/2014/main" id="{DECC9C44-7294-413B-B165-7A0AE9EEFFEA}"/>
            </a:ext>
          </a:extLst>
        </xdr:cNvPr>
        <xdr:cNvSpPr/>
      </xdr:nvSpPr>
      <xdr:spPr>
        <a:xfrm>
          <a:off x="1968500" y="1025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74930</xdr:rowOff>
    </xdr:from>
    <xdr:to>
      <xdr:col>6</xdr:col>
      <xdr:colOff>38100</xdr:colOff>
      <xdr:row>60</xdr:row>
      <xdr:rowOff>5080</xdr:rowOff>
    </xdr:to>
    <xdr:sp macro="" textlink="">
      <xdr:nvSpPr>
        <xdr:cNvPr id="181" name="フローチャート: 判断 180">
          <a:extLst>
            <a:ext uri="{FF2B5EF4-FFF2-40B4-BE49-F238E27FC236}">
              <a16:creationId xmlns:a16="http://schemas.microsoft.com/office/drawing/2014/main" id="{1F4233BA-44A1-4696-AF4E-F8789D7BBB06}"/>
            </a:ext>
          </a:extLst>
        </xdr:cNvPr>
        <xdr:cNvSpPr/>
      </xdr:nvSpPr>
      <xdr:spPr>
        <a:xfrm>
          <a:off x="1079500" y="1019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1B574544-4D4F-4704-9E16-BA4111A80E1E}"/>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32A57923-A2D8-4A66-8164-61E85FA54623}"/>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C4BC8A21-481E-46BB-86B0-4DB454178AD5}"/>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5DF68E30-222A-4C8C-833E-E5E31C230B36}"/>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DC6D9DDB-E089-457C-A65B-2DF58833C5BA}"/>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63</xdr:row>
      <xdr:rowOff>149225</xdr:rowOff>
    </xdr:from>
    <xdr:to>
      <xdr:col>24</xdr:col>
      <xdr:colOff>114300</xdr:colOff>
      <xdr:row>64</xdr:row>
      <xdr:rowOff>79375</xdr:rowOff>
    </xdr:to>
    <xdr:sp macro="" textlink="">
      <xdr:nvSpPr>
        <xdr:cNvPr id="187" name="楕円 186">
          <a:extLst>
            <a:ext uri="{FF2B5EF4-FFF2-40B4-BE49-F238E27FC236}">
              <a16:creationId xmlns:a16="http://schemas.microsoft.com/office/drawing/2014/main" id="{15326112-D81E-4D84-B98B-85EFA974A3BE}"/>
            </a:ext>
          </a:extLst>
        </xdr:cNvPr>
        <xdr:cNvSpPr/>
      </xdr:nvSpPr>
      <xdr:spPr>
        <a:xfrm>
          <a:off x="4584700" y="10950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63</xdr:row>
      <xdr:rowOff>64152</xdr:rowOff>
    </xdr:from>
    <xdr:ext cx="405111" cy="259045"/>
    <xdr:sp macro="" textlink="">
      <xdr:nvSpPr>
        <xdr:cNvPr id="188" name="【橋りょう・トンネル】&#10;有形固定資産減価償却率該当値テキスト">
          <a:extLst>
            <a:ext uri="{FF2B5EF4-FFF2-40B4-BE49-F238E27FC236}">
              <a16:creationId xmlns:a16="http://schemas.microsoft.com/office/drawing/2014/main" id="{6599630F-8EE6-486F-8FA1-B23F3889C67D}"/>
            </a:ext>
          </a:extLst>
        </xdr:cNvPr>
        <xdr:cNvSpPr txBox="1"/>
      </xdr:nvSpPr>
      <xdr:spPr>
        <a:xfrm>
          <a:off x="4673600" y="10865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63</xdr:row>
      <xdr:rowOff>120650</xdr:rowOff>
    </xdr:from>
    <xdr:to>
      <xdr:col>20</xdr:col>
      <xdr:colOff>38100</xdr:colOff>
      <xdr:row>64</xdr:row>
      <xdr:rowOff>50800</xdr:rowOff>
    </xdr:to>
    <xdr:sp macro="" textlink="">
      <xdr:nvSpPr>
        <xdr:cNvPr id="189" name="楕円 188">
          <a:extLst>
            <a:ext uri="{FF2B5EF4-FFF2-40B4-BE49-F238E27FC236}">
              <a16:creationId xmlns:a16="http://schemas.microsoft.com/office/drawing/2014/main" id="{306C129B-3889-452F-82D1-325E5D8E47C9}"/>
            </a:ext>
          </a:extLst>
        </xdr:cNvPr>
        <xdr:cNvSpPr/>
      </xdr:nvSpPr>
      <xdr:spPr>
        <a:xfrm>
          <a:off x="3746500" y="1092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64</xdr:row>
      <xdr:rowOff>0</xdr:rowOff>
    </xdr:from>
    <xdr:to>
      <xdr:col>24</xdr:col>
      <xdr:colOff>63500</xdr:colOff>
      <xdr:row>64</xdr:row>
      <xdr:rowOff>28575</xdr:rowOff>
    </xdr:to>
    <xdr:cxnSp macro="">
      <xdr:nvCxnSpPr>
        <xdr:cNvPr id="190" name="直線コネクタ 189">
          <a:extLst>
            <a:ext uri="{FF2B5EF4-FFF2-40B4-BE49-F238E27FC236}">
              <a16:creationId xmlns:a16="http://schemas.microsoft.com/office/drawing/2014/main" id="{B6E3299B-9378-4B34-AE8E-816D7404DE5C}"/>
            </a:ext>
          </a:extLst>
        </xdr:cNvPr>
        <xdr:cNvCxnSpPr/>
      </xdr:nvCxnSpPr>
      <xdr:spPr>
        <a:xfrm>
          <a:off x="3797300" y="10972800"/>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63</xdr:row>
      <xdr:rowOff>23495</xdr:rowOff>
    </xdr:from>
    <xdr:to>
      <xdr:col>15</xdr:col>
      <xdr:colOff>101600</xdr:colOff>
      <xdr:row>63</xdr:row>
      <xdr:rowOff>125095</xdr:rowOff>
    </xdr:to>
    <xdr:sp macro="" textlink="">
      <xdr:nvSpPr>
        <xdr:cNvPr id="191" name="楕円 190">
          <a:extLst>
            <a:ext uri="{FF2B5EF4-FFF2-40B4-BE49-F238E27FC236}">
              <a16:creationId xmlns:a16="http://schemas.microsoft.com/office/drawing/2014/main" id="{7ABDE8F4-26F7-46C1-8056-17474DF28399}"/>
            </a:ext>
          </a:extLst>
        </xdr:cNvPr>
        <xdr:cNvSpPr/>
      </xdr:nvSpPr>
      <xdr:spPr>
        <a:xfrm>
          <a:off x="2857500" y="10824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63</xdr:row>
      <xdr:rowOff>74295</xdr:rowOff>
    </xdr:from>
    <xdr:to>
      <xdr:col>19</xdr:col>
      <xdr:colOff>177800</xdr:colOff>
      <xdr:row>64</xdr:row>
      <xdr:rowOff>0</xdr:rowOff>
    </xdr:to>
    <xdr:cxnSp macro="">
      <xdr:nvCxnSpPr>
        <xdr:cNvPr id="192" name="直線コネクタ 191">
          <a:extLst>
            <a:ext uri="{FF2B5EF4-FFF2-40B4-BE49-F238E27FC236}">
              <a16:creationId xmlns:a16="http://schemas.microsoft.com/office/drawing/2014/main" id="{30211B71-5382-4239-B14E-5301165CF4A1}"/>
            </a:ext>
          </a:extLst>
        </xdr:cNvPr>
        <xdr:cNvCxnSpPr/>
      </xdr:nvCxnSpPr>
      <xdr:spPr>
        <a:xfrm>
          <a:off x="2908300" y="10875645"/>
          <a:ext cx="889000" cy="97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62</xdr:row>
      <xdr:rowOff>166370</xdr:rowOff>
    </xdr:from>
    <xdr:to>
      <xdr:col>10</xdr:col>
      <xdr:colOff>165100</xdr:colOff>
      <xdr:row>63</xdr:row>
      <xdr:rowOff>96520</xdr:rowOff>
    </xdr:to>
    <xdr:sp macro="" textlink="">
      <xdr:nvSpPr>
        <xdr:cNvPr id="193" name="楕円 192">
          <a:extLst>
            <a:ext uri="{FF2B5EF4-FFF2-40B4-BE49-F238E27FC236}">
              <a16:creationId xmlns:a16="http://schemas.microsoft.com/office/drawing/2014/main" id="{4841BE39-95A3-4E8B-9947-DBC1E36FA0B2}"/>
            </a:ext>
          </a:extLst>
        </xdr:cNvPr>
        <xdr:cNvSpPr/>
      </xdr:nvSpPr>
      <xdr:spPr>
        <a:xfrm>
          <a:off x="1968500" y="10796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63</xdr:row>
      <xdr:rowOff>45720</xdr:rowOff>
    </xdr:from>
    <xdr:to>
      <xdr:col>15</xdr:col>
      <xdr:colOff>50800</xdr:colOff>
      <xdr:row>63</xdr:row>
      <xdr:rowOff>74295</xdr:rowOff>
    </xdr:to>
    <xdr:cxnSp macro="">
      <xdr:nvCxnSpPr>
        <xdr:cNvPr id="194" name="直線コネクタ 193">
          <a:extLst>
            <a:ext uri="{FF2B5EF4-FFF2-40B4-BE49-F238E27FC236}">
              <a16:creationId xmlns:a16="http://schemas.microsoft.com/office/drawing/2014/main" id="{23D8A5C2-7EE7-41AB-AD44-6CFD4ED6CE2B}"/>
            </a:ext>
          </a:extLst>
        </xdr:cNvPr>
        <xdr:cNvCxnSpPr/>
      </xdr:nvCxnSpPr>
      <xdr:spPr>
        <a:xfrm>
          <a:off x="2019300" y="1084707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62</xdr:row>
      <xdr:rowOff>109220</xdr:rowOff>
    </xdr:from>
    <xdr:to>
      <xdr:col>6</xdr:col>
      <xdr:colOff>38100</xdr:colOff>
      <xdr:row>63</xdr:row>
      <xdr:rowOff>39370</xdr:rowOff>
    </xdr:to>
    <xdr:sp macro="" textlink="">
      <xdr:nvSpPr>
        <xdr:cNvPr id="195" name="楕円 194">
          <a:extLst>
            <a:ext uri="{FF2B5EF4-FFF2-40B4-BE49-F238E27FC236}">
              <a16:creationId xmlns:a16="http://schemas.microsoft.com/office/drawing/2014/main" id="{47CA93EF-7A83-4970-8275-3FC81DA305E5}"/>
            </a:ext>
          </a:extLst>
        </xdr:cNvPr>
        <xdr:cNvSpPr/>
      </xdr:nvSpPr>
      <xdr:spPr>
        <a:xfrm>
          <a:off x="1079500" y="1073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62</xdr:row>
      <xdr:rowOff>160020</xdr:rowOff>
    </xdr:from>
    <xdr:to>
      <xdr:col>10</xdr:col>
      <xdr:colOff>114300</xdr:colOff>
      <xdr:row>63</xdr:row>
      <xdr:rowOff>45720</xdr:rowOff>
    </xdr:to>
    <xdr:cxnSp macro="">
      <xdr:nvCxnSpPr>
        <xdr:cNvPr id="196" name="直線コネクタ 195">
          <a:extLst>
            <a:ext uri="{FF2B5EF4-FFF2-40B4-BE49-F238E27FC236}">
              <a16:creationId xmlns:a16="http://schemas.microsoft.com/office/drawing/2014/main" id="{2E521297-B391-4B3D-A79C-7B77D68392A1}"/>
            </a:ext>
          </a:extLst>
        </xdr:cNvPr>
        <xdr:cNvCxnSpPr/>
      </xdr:nvCxnSpPr>
      <xdr:spPr>
        <a:xfrm>
          <a:off x="1130300" y="1078992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101617</xdr:rowOff>
    </xdr:from>
    <xdr:ext cx="405111" cy="259045"/>
    <xdr:sp macro="" textlink="">
      <xdr:nvSpPr>
        <xdr:cNvPr id="197" name="n_1aveValue【橋りょう・トンネル】&#10;有形固定資産減価償却率">
          <a:extLst>
            <a:ext uri="{FF2B5EF4-FFF2-40B4-BE49-F238E27FC236}">
              <a16:creationId xmlns:a16="http://schemas.microsoft.com/office/drawing/2014/main" id="{F0D72CF2-6109-48B2-9B39-E165DA25BD96}"/>
            </a:ext>
          </a:extLst>
        </xdr:cNvPr>
        <xdr:cNvSpPr txBox="1"/>
      </xdr:nvSpPr>
      <xdr:spPr>
        <a:xfrm>
          <a:off x="3582044" y="10045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95902</xdr:rowOff>
    </xdr:from>
    <xdr:ext cx="405111" cy="259045"/>
    <xdr:sp macro="" textlink="">
      <xdr:nvSpPr>
        <xdr:cNvPr id="198" name="n_2aveValue【橋りょう・トンネル】&#10;有形固定資産減価償却率">
          <a:extLst>
            <a:ext uri="{FF2B5EF4-FFF2-40B4-BE49-F238E27FC236}">
              <a16:creationId xmlns:a16="http://schemas.microsoft.com/office/drawing/2014/main" id="{AF08BDBC-597D-4DBE-B0EA-A4069ED5B97C}"/>
            </a:ext>
          </a:extLst>
        </xdr:cNvPr>
        <xdr:cNvSpPr txBox="1"/>
      </xdr:nvSpPr>
      <xdr:spPr>
        <a:xfrm>
          <a:off x="2705744" y="10040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84472</xdr:rowOff>
    </xdr:from>
    <xdr:ext cx="405111" cy="259045"/>
    <xdr:sp macro="" textlink="">
      <xdr:nvSpPr>
        <xdr:cNvPr id="199" name="n_3aveValue【橋りょう・トンネル】&#10;有形固定資産減価償却率">
          <a:extLst>
            <a:ext uri="{FF2B5EF4-FFF2-40B4-BE49-F238E27FC236}">
              <a16:creationId xmlns:a16="http://schemas.microsoft.com/office/drawing/2014/main" id="{6EE13B4D-3520-4F7A-AAD2-AA0BD6744E68}"/>
            </a:ext>
          </a:extLst>
        </xdr:cNvPr>
        <xdr:cNvSpPr txBox="1"/>
      </xdr:nvSpPr>
      <xdr:spPr>
        <a:xfrm>
          <a:off x="1816744" y="10028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21607</xdr:rowOff>
    </xdr:from>
    <xdr:ext cx="405111" cy="259045"/>
    <xdr:sp macro="" textlink="">
      <xdr:nvSpPr>
        <xdr:cNvPr id="200" name="n_4aveValue【橋りょう・トンネル】&#10;有形固定資産減価償却率">
          <a:extLst>
            <a:ext uri="{FF2B5EF4-FFF2-40B4-BE49-F238E27FC236}">
              <a16:creationId xmlns:a16="http://schemas.microsoft.com/office/drawing/2014/main" id="{33D10DEE-E5C5-4059-B8AA-27BF8FA6C1A1}"/>
            </a:ext>
          </a:extLst>
        </xdr:cNvPr>
        <xdr:cNvSpPr txBox="1"/>
      </xdr:nvSpPr>
      <xdr:spPr>
        <a:xfrm>
          <a:off x="927744" y="9965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64</xdr:row>
      <xdr:rowOff>41927</xdr:rowOff>
    </xdr:from>
    <xdr:ext cx="405111" cy="259045"/>
    <xdr:sp macro="" textlink="">
      <xdr:nvSpPr>
        <xdr:cNvPr id="201" name="n_1mainValue【橋りょう・トンネル】&#10;有形固定資産減価償却率">
          <a:extLst>
            <a:ext uri="{FF2B5EF4-FFF2-40B4-BE49-F238E27FC236}">
              <a16:creationId xmlns:a16="http://schemas.microsoft.com/office/drawing/2014/main" id="{73D52458-594F-4161-8999-727EFAB4C5D9}"/>
            </a:ext>
          </a:extLst>
        </xdr:cNvPr>
        <xdr:cNvSpPr txBox="1"/>
      </xdr:nvSpPr>
      <xdr:spPr>
        <a:xfrm>
          <a:off x="3582044" y="11014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63</xdr:row>
      <xdr:rowOff>116222</xdr:rowOff>
    </xdr:from>
    <xdr:ext cx="405111" cy="259045"/>
    <xdr:sp macro="" textlink="">
      <xdr:nvSpPr>
        <xdr:cNvPr id="202" name="n_2mainValue【橋りょう・トンネル】&#10;有形固定資産減価償却率">
          <a:extLst>
            <a:ext uri="{FF2B5EF4-FFF2-40B4-BE49-F238E27FC236}">
              <a16:creationId xmlns:a16="http://schemas.microsoft.com/office/drawing/2014/main" id="{B5CD4AE3-7129-48FF-9B83-22963BF5FD07}"/>
            </a:ext>
          </a:extLst>
        </xdr:cNvPr>
        <xdr:cNvSpPr txBox="1"/>
      </xdr:nvSpPr>
      <xdr:spPr>
        <a:xfrm>
          <a:off x="2705744" y="10917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63</xdr:row>
      <xdr:rowOff>87647</xdr:rowOff>
    </xdr:from>
    <xdr:ext cx="405111" cy="259045"/>
    <xdr:sp macro="" textlink="">
      <xdr:nvSpPr>
        <xdr:cNvPr id="203" name="n_3mainValue【橋りょう・トンネル】&#10;有形固定資産減価償却率">
          <a:extLst>
            <a:ext uri="{FF2B5EF4-FFF2-40B4-BE49-F238E27FC236}">
              <a16:creationId xmlns:a16="http://schemas.microsoft.com/office/drawing/2014/main" id="{34DFD7D7-A0AC-4DA3-B88C-FF2BBB2E8B95}"/>
            </a:ext>
          </a:extLst>
        </xdr:cNvPr>
        <xdr:cNvSpPr txBox="1"/>
      </xdr:nvSpPr>
      <xdr:spPr>
        <a:xfrm>
          <a:off x="1816744" y="10888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63</xdr:row>
      <xdr:rowOff>30497</xdr:rowOff>
    </xdr:from>
    <xdr:ext cx="405111" cy="259045"/>
    <xdr:sp macro="" textlink="">
      <xdr:nvSpPr>
        <xdr:cNvPr id="204" name="n_4mainValue【橋りょう・トンネル】&#10;有形固定資産減価償却率">
          <a:extLst>
            <a:ext uri="{FF2B5EF4-FFF2-40B4-BE49-F238E27FC236}">
              <a16:creationId xmlns:a16="http://schemas.microsoft.com/office/drawing/2014/main" id="{DBCDFB27-A648-40FB-9A6F-893444A09B9A}"/>
            </a:ext>
          </a:extLst>
        </xdr:cNvPr>
        <xdr:cNvSpPr txBox="1"/>
      </xdr:nvSpPr>
      <xdr:spPr>
        <a:xfrm>
          <a:off x="927744" y="10831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a:extLst>
            <a:ext uri="{FF2B5EF4-FFF2-40B4-BE49-F238E27FC236}">
              <a16:creationId xmlns:a16="http://schemas.microsoft.com/office/drawing/2014/main" id="{2ED23FDF-AEF1-4B60-AEA6-59101CE0617D}"/>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a:extLst>
            <a:ext uri="{FF2B5EF4-FFF2-40B4-BE49-F238E27FC236}">
              <a16:creationId xmlns:a16="http://schemas.microsoft.com/office/drawing/2014/main" id="{F012EC54-BB8D-4434-A5C6-0C2C7D1F599F}"/>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a:extLst>
            <a:ext uri="{FF2B5EF4-FFF2-40B4-BE49-F238E27FC236}">
              <a16:creationId xmlns:a16="http://schemas.microsoft.com/office/drawing/2014/main" id="{D6BC6D99-5200-4839-AD7D-5BF46F8B3179}"/>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a:extLst>
            <a:ext uri="{FF2B5EF4-FFF2-40B4-BE49-F238E27FC236}">
              <a16:creationId xmlns:a16="http://schemas.microsoft.com/office/drawing/2014/main" id="{98EBE35B-E13E-47AB-8BB2-8F779C1FD67A}"/>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a:extLst>
            <a:ext uri="{FF2B5EF4-FFF2-40B4-BE49-F238E27FC236}">
              <a16:creationId xmlns:a16="http://schemas.microsoft.com/office/drawing/2014/main" id="{19B75F1A-3C0C-4E22-9482-8209AAB2D28C}"/>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a:extLst>
            <a:ext uri="{FF2B5EF4-FFF2-40B4-BE49-F238E27FC236}">
              <a16:creationId xmlns:a16="http://schemas.microsoft.com/office/drawing/2014/main" id="{A212DAC5-5919-4E3F-890E-BB98A1BFA0A2}"/>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a:extLst>
            <a:ext uri="{FF2B5EF4-FFF2-40B4-BE49-F238E27FC236}">
              <a16:creationId xmlns:a16="http://schemas.microsoft.com/office/drawing/2014/main" id="{196672E4-83F8-4190-9F09-06E66D7C8C5F}"/>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162,839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a:extLst>
            <a:ext uri="{FF2B5EF4-FFF2-40B4-BE49-F238E27FC236}">
              <a16:creationId xmlns:a16="http://schemas.microsoft.com/office/drawing/2014/main" id="{ED2E4173-CB9A-4E46-BB94-B5C5F01A6D67}"/>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a:extLst>
            <a:ext uri="{FF2B5EF4-FFF2-40B4-BE49-F238E27FC236}">
              <a16:creationId xmlns:a16="http://schemas.microsoft.com/office/drawing/2014/main" id="{6202CC94-C697-4837-9DB7-7A0BE0B4AF26}"/>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a:extLst>
            <a:ext uri="{FF2B5EF4-FFF2-40B4-BE49-F238E27FC236}">
              <a16:creationId xmlns:a16="http://schemas.microsoft.com/office/drawing/2014/main" id="{4542E304-A337-4B56-BF42-DE6A6CDFBFFE}"/>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5" name="直線コネクタ 214">
          <a:extLst>
            <a:ext uri="{FF2B5EF4-FFF2-40B4-BE49-F238E27FC236}">
              <a16:creationId xmlns:a16="http://schemas.microsoft.com/office/drawing/2014/main" id="{4CAAD211-709A-4632-8442-6AB55BA02B92}"/>
            </a:ext>
          </a:extLst>
        </xdr:cNvPr>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216" name="テキスト ボックス 215">
          <a:extLst>
            <a:ext uri="{FF2B5EF4-FFF2-40B4-BE49-F238E27FC236}">
              <a16:creationId xmlns:a16="http://schemas.microsoft.com/office/drawing/2014/main" id="{F9761E2B-C397-402D-BEBD-246D0EAB539E}"/>
            </a:ext>
          </a:extLst>
        </xdr:cNvPr>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17" name="直線コネクタ 216">
          <a:extLst>
            <a:ext uri="{FF2B5EF4-FFF2-40B4-BE49-F238E27FC236}">
              <a16:creationId xmlns:a16="http://schemas.microsoft.com/office/drawing/2014/main" id="{742C8438-DFE5-4F5E-8DA8-89400A8075C4}"/>
            </a:ext>
          </a:extLst>
        </xdr:cNvPr>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62</xdr:row>
      <xdr:rowOff>4734</xdr:rowOff>
    </xdr:from>
    <xdr:ext cx="595419" cy="259045"/>
    <xdr:sp macro="" textlink="">
      <xdr:nvSpPr>
        <xdr:cNvPr id="218" name="テキスト ボックス 217">
          <a:extLst>
            <a:ext uri="{FF2B5EF4-FFF2-40B4-BE49-F238E27FC236}">
              <a16:creationId xmlns:a16="http://schemas.microsoft.com/office/drawing/2014/main" id="{44545AF2-C74F-49A5-8785-5DB3A827A160}"/>
            </a:ext>
          </a:extLst>
        </xdr:cNvPr>
        <xdr:cNvSpPr txBox="1"/>
      </xdr:nvSpPr>
      <xdr:spPr>
        <a:xfrm>
          <a:off x="6008581" y="1063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19" name="直線コネクタ 218">
          <a:extLst>
            <a:ext uri="{FF2B5EF4-FFF2-40B4-BE49-F238E27FC236}">
              <a16:creationId xmlns:a16="http://schemas.microsoft.com/office/drawing/2014/main" id="{5C4BCC9A-79A9-46C8-B97B-27B80E9122CC}"/>
            </a:ext>
          </a:extLst>
        </xdr:cNvPr>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21062</xdr:rowOff>
    </xdr:from>
    <xdr:ext cx="595419" cy="259045"/>
    <xdr:sp macro="" textlink="">
      <xdr:nvSpPr>
        <xdr:cNvPr id="220" name="テキスト ボックス 219">
          <a:extLst>
            <a:ext uri="{FF2B5EF4-FFF2-40B4-BE49-F238E27FC236}">
              <a16:creationId xmlns:a16="http://schemas.microsoft.com/office/drawing/2014/main" id="{60F6AF23-7406-4C9F-853D-43C1416A4798}"/>
            </a:ext>
          </a:extLst>
        </xdr:cNvPr>
        <xdr:cNvSpPr txBox="1"/>
      </xdr:nvSpPr>
      <xdr:spPr>
        <a:xfrm>
          <a:off x="6008581" y="1030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21" name="直線コネクタ 220">
          <a:extLst>
            <a:ext uri="{FF2B5EF4-FFF2-40B4-BE49-F238E27FC236}">
              <a16:creationId xmlns:a16="http://schemas.microsoft.com/office/drawing/2014/main" id="{4EB1DF7B-4E78-4FCA-BDAE-0C9BE03F0131}"/>
            </a:ext>
          </a:extLst>
        </xdr:cNvPr>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58</xdr:row>
      <xdr:rowOff>37392</xdr:rowOff>
    </xdr:from>
    <xdr:ext cx="595419" cy="259045"/>
    <xdr:sp macro="" textlink="">
      <xdr:nvSpPr>
        <xdr:cNvPr id="222" name="テキスト ボックス 221">
          <a:extLst>
            <a:ext uri="{FF2B5EF4-FFF2-40B4-BE49-F238E27FC236}">
              <a16:creationId xmlns:a16="http://schemas.microsoft.com/office/drawing/2014/main" id="{F4412882-737B-4829-8DD3-ABF036901314}"/>
            </a:ext>
          </a:extLst>
        </xdr:cNvPr>
        <xdr:cNvSpPr txBox="1"/>
      </xdr:nvSpPr>
      <xdr:spPr>
        <a:xfrm>
          <a:off x="6008581" y="998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3" name="直線コネクタ 222">
          <a:extLst>
            <a:ext uri="{FF2B5EF4-FFF2-40B4-BE49-F238E27FC236}">
              <a16:creationId xmlns:a16="http://schemas.microsoft.com/office/drawing/2014/main" id="{5A05E487-3832-443F-82F3-1EFCABEAAFFD}"/>
            </a:ext>
          </a:extLst>
        </xdr:cNvPr>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53720</xdr:rowOff>
    </xdr:from>
    <xdr:ext cx="685572" cy="259045"/>
    <xdr:sp macro="" textlink="">
      <xdr:nvSpPr>
        <xdr:cNvPr id="224" name="テキスト ボックス 223">
          <a:extLst>
            <a:ext uri="{FF2B5EF4-FFF2-40B4-BE49-F238E27FC236}">
              <a16:creationId xmlns:a16="http://schemas.microsoft.com/office/drawing/2014/main" id="{D21EB2B4-6C64-4B79-92D8-324305A2F6FF}"/>
            </a:ext>
          </a:extLst>
        </xdr:cNvPr>
        <xdr:cNvSpPr txBox="1"/>
      </xdr:nvSpPr>
      <xdr:spPr>
        <a:xfrm>
          <a:off x="5918428" y="965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5" name="直線コネクタ 224">
          <a:extLst>
            <a:ext uri="{FF2B5EF4-FFF2-40B4-BE49-F238E27FC236}">
              <a16:creationId xmlns:a16="http://schemas.microsoft.com/office/drawing/2014/main" id="{C5315CA3-CADD-479D-8C45-9CE7EB946F78}"/>
            </a:ext>
          </a:extLst>
        </xdr:cNvPr>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70049</xdr:rowOff>
    </xdr:from>
    <xdr:ext cx="685572" cy="259045"/>
    <xdr:sp macro="" textlink="">
      <xdr:nvSpPr>
        <xdr:cNvPr id="226" name="テキスト ボックス 225">
          <a:extLst>
            <a:ext uri="{FF2B5EF4-FFF2-40B4-BE49-F238E27FC236}">
              <a16:creationId xmlns:a16="http://schemas.microsoft.com/office/drawing/2014/main" id="{2DAB3086-E301-47FD-99F9-B98C25832FC6}"/>
            </a:ext>
          </a:extLst>
        </xdr:cNvPr>
        <xdr:cNvSpPr txBox="1"/>
      </xdr:nvSpPr>
      <xdr:spPr>
        <a:xfrm>
          <a:off x="5918428" y="932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a:extLst>
            <a:ext uri="{FF2B5EF4-FFF2-40B4-BE49-F238E27FC236}">
              <a16:creationId xmlns:a16="http://schemas.microsoft.com/office/drawing/2014/main" id="{D8FE55F1-5D71-48D3-B75C-920949D8FEC1}"/>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8" name="テキスト ボックス 227">
          <a:extLst>
            <a:ext uri="{FF2B5EF4-FFF2-40B4-BE49-F238E27FC236}">
              <a16:creationId xmlns:a16="http://schemas.microsoft.com/office/drawing/2014/main" id="{E8DD5E69-9A24-4891-A2A0-E8B4B0C5E385}"/>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橋りょう・トンネル】&#10;一人当たり有形固定資産（償却資産）額グラフ枠">
          <a:extLst>
            <a:ext uri="{FF2B5EF4-FFF2-40B4-BE49-F238E27FC236}">
              <a16:creationId xmlns:a16="http://schemas.microsoft.com/office/drawing/2014/main" id="{AD493EF1-4798-4FF2-921C-04C5FDE568FC}"/>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23411</xdr:rowOff>
    </xdr:from>
    <xdr:to>
      <xdr:col>54</xdr:col>
      <xdr:colOff>189865</xdr:colOff>
      <xdr:row>64</xdr:row>
      <xdr:rowOff>83296</xdr:rowOff>
    </xdr:to>
    <xdr:cxnSp macro="">
      <xdr:nvCxnSpPr>
        <xdr:cNvPr id="230" name="直線コネクタ 229">
          <a:extLst>
            <a:ext uri="{FF2B5EF4-FFF2-40B4-BE49-F238E27FC236}">
              <a16:creationId xmlns:a16="http://schemas.microsoft.com/office/drawing/2014/main" id="{16A17DF1-7F8B-49EA-8A52-26894E7E943D}"/>
            </a:ext>
          </a:extLst>
        </xdr:cNvPr>
        <xdr:cNvCxnSpPr/>
      </xdr:nvCxnSpPr>
      <xdr:spPr>
        <a:xfrm flipV="1">
          <a:off x="10476865" y="9453161"/>
          <a:ext cx="0" cy="16029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87123</xdr:rowOff>
    </xdr:from>
    <xdr:ext cx="534377" cy="259045"/>
    <xdr:sp macro="" textlink="">
      <xdr:nvSpPr>
        <xdr:cNvPr id="231" name="【橋りょう・トンネル】&#10;一人当たり有形固定資産（償却資産）額最小値テキスト">
          <a:extLst>
            <a:ext uri="{FF2B5EF4-FFF2-40B4-BE49-F238E27FC236}">
              <a16:creationId xmlns:a16="http://schemas.microsoft.com/office/drawing/2014/main" id="{AE88AC3C-FFC8-4E88-BA63-0525EFE257BA}"/>
            </a:ext>
          </a:extLst>
        </xdr:cNvPr>
        <xdr:cNvSpPr txBox="1"/>
      </xdr:nvSpPr>
      <xdr:spPr>
        <a:xfrm>
          <a:off x="10515600" y="11059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43,481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83296</xdr:rowOff>
    </xdr:from>
    <xdr:to>
      <xdr:col>55</xdr:col>
      <xdr:colOff>88900</xdr:colOff>
      <xdr:row>64</xdr:row>
      <xdr:rowOff>83296</xdr:rowOff>
    </xdr:to>
    <xdr:cxnSp macro="">
      <xdr:nvCxnSpPr>
        <xdr:cNvPr id="232" name="直線コネクタ 231">
          <a:extLst>
            <a:ext uri="{FF2B5EF4-FFF2-40B4-BE49-F238E27FC236}">
              <a16:creationId xmlns:a16="http://schemas.microsoft.com/office/drawing/2014/main" id="{F35BB1CE-50F8-440A-A477-D595B65142CC}"/>
            </a:ext>
          </a:extLst>
        </xdr:cNvPr>
        <xdr:cNvCxnSpPr/>
      </xdr:nvCxnSpPr>
      <xdr:spPr>
        <a:xfrm>
          <a:off x="10388600" y="110560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53</xdr:row>
      <xdr:rowOff>141538</xdr:rowOff>
    </xdr:from>
    <xdr:ext cx="690189" cy="259045"/>
    <xdr:sp macro="" textlink="">
      <xdr:nvSpPr>
        <xdr:cNvPr id="233" name="【橋りょう・トンネル】&#10;一人当たり有形固定資産（償却資産）額最大値テキスト">
          <a:extLst>
            <a:ext uri="{FF2B5EF4-FFF2-40B4-BE49-F238E27FC236}">
              <a16:creationId xmlns:a16="http://schemas.microsoft.com/office/drawing/2014/main" id="{5B61A552-911A-4798-AEEC-76852C284EFB}"/>
            </a:ext>
          </a:extLst>
        </xdr:cNvPr>
        <xdr:cNvSpPr txBox="1"/>
      </xdr:nvSpPr>
      <xdr:spPr>
        <a:xfrm>
          <a:off x="10515600" y="922838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1,515,994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23411</xdr:rowOff>
    </xdr:from>
    <xdr:to>
      <xdr:col>55</xdr:col>
      <xdr:colOff>88900</xdr:colOff>
      <xdr:row>55</xdr:row>
      <xdr:rowOff>23411</xdr:rowOff>
    </xdr:to>
    <xdr:cxnSp macro="">
      <xdr:nvCxnSpPr>
        <xdr:cNvPr id="234" name="直線コネクタ 233">
          <a:extLst>
            <a:ext uri="{FF2B5EF4-FFF2-40B4-BE49-F238E27FC236}">
              <a16:creationId xmlns:a16="http://schemas.microsoft.com/office/drawing/2014/main" id="{53EA6E8F-8655-4529-AC8F-4099FD361FCF}"/>
            </a:ext>
          </a:extLst>
        </xdr:cNvPr>
        <xdr:cNvCxnSpPr/>
      </xdr:nvCxnSpPr>
      <xdr:spPr>
        <a:xfrm>
          <a:off x="10388600" y="9453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94521</xdr:rowOff>
    </xdr:from>
    <xdr:ext cx="599010" cy="259045"/>
    <xdr:sp macro="" textlink="">
      <xdr:nvSpPr>
        <xdr:cNvPr id="235" name="【橋りょう・トンネル】&#10;一人当たり有形固定資産（償却資産）額平均値テキスト">
          <a:extLst>
            <a:ext uri="{FF2B5EF4-FFF2-40B4-BE49-F238E27FC236}">
              <a16:creationId xmlns:a16="http://schemas.microsoft.com/office/drawing/2014/main" id="{73D8DE9D-110D-47D1-AB52-465449180F1C}"/>
            </a:ext>
          </a:extLst>
        </xdr:cNvPr>
        <xdr:cNvSpPr txBox="1"/>
      </xdr:nvSpPr>
      <xdr:spPr>
        <a:xfrm>
          <a:off x="10515600" y="1038152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480,019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71644</xdr:rowOff>
    </xdr:from>
    <xdr:to>
      <xdr:col>55</xdr:col>
      <xdr:colOff>50800</xdr:colOff>
      <xdr:row>62</xdr:row>
      <xdr:rowOff>1794</xdr:rowOff>
    </xdr:to>
    <xdr:sp macro="" textlink="">
      <xdr:nvSpPr>
        <xdr:cNvPr id="236" name="フローチャート: 判断 235">
          <a:extLst>
            <a:ext uri="{FF2B5EF4-FFF2-40B4-BE49-F238E27FC236}">
              <a16:creationId xmlns:a16="http://schemas.microsoft.com/office/drawing/2014/main" id="{14779410-C8EA-499A-B045-8ACC757C4B1F}"/>
            </a:ext>
          </a:extLst>
        </xdr:cNvPr>
        <xdr:cNvSpPr/>
      </xdr:nvSpPr>
      <xdr:spPr>
        <a:xfrm>
          <a:off x="10426700" y="10530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81626</xdr:rowOff>
    </xdr:from>
    <xdr:to>
      <xdr:col>50</xdr:col>
      <xdr:colOff>165100</xdr:colOff>
      <xdr:row>62</xdr:row>
      <xdr:rowOff>11776</xdr:rowOff>
    </xdr:to>
    <xdr:sp macro="" textlink="">
      <xdr:nvSpPr>
        <xdr:cNvPr id="237" name="フローチャート: 判断 236">
          <a:extLst>
            <a:ext uri="{FF2B5EF4-FFF2-40B4-BE49-F238E27FC236}">
              <a16:creationId xmlns:a16="http://schemas.microsoft.com/office/drawing/2014/main" id="{C5C5029A-84F2-4C76-A641-3E1BC1E8447A}"/>
            </a:ext>
          </a:extLst>
        </xdr:cNvPr>
        <xdr:cNvSpPr/>
      </xdr:nvSpPr>
      <xdr:spPr>
        <a:xfrm>
          <a:off x="9588500" y="10540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90791</xdr:rowOff>
    </xdr:from>
    <xdr:to>
      <xdr:col>46</xdr:col>
      <xdr:colOff>38100</xdr:colOff>
      <xdr:row>62</xdr:row>
      <xdr:rowOff>20941</xdr:rowOff>
    </xdr:to>
    <xdr:sp macro="" textlink="">
      <xdr:nvSpPr>
        <xdr:cNvPr id="238" name="フローチャート: 判断 237">
          <a:extLst>
            <a:ext uri="{FF2B5EF4-FFF2-40B4-BE49-F238E27FC236}">
              <a16:creationId xmlns:a16="http://schemas.microsoft.com/office/drawing/2014/main" id="{11D929B8-DE25-479C-9895-EB6B08FEAFAC}"/>
            </a:ext>
          </a:extLst>
        </xdr:cNvPr>
        <xdr:cNvSpPr/>
      </xdr:nvSpPr>
      <xdr:spPr>
        <a:xfrm>
          <a:off x="8699500" y="10549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141258</xdr:rowOff>
    </xdr:from>
    <xdr:to>
      <xdr:col>41</xdr:col>
      <xdr:colOff>101600</xdr:colOff>
      <xdr:row>62</xdr:row>
      <xdr:rowOff>71408</xdr:rowOff>
    </xdr:to>
    <xdr:sp macro="" textlink="">
      <xdr:nvSpPr>
        <xdr:cNvPr id="239" name="フローチャート: 判断 238">
          <a:extLst>
            <a:ext uri="{FF2B5EF4-FFF2-40B4-BE49-F238E27FC236}">
              <a16:creationId xmlns:a16="http://schemas.microsoft.com/office/drawing/2014/main" id="{21025051-22DA-4603-916F-EE401DDC5815}"/>
            </a:ext>
          </a:extLst>
        </xdr:cNvPr>
        <xdr:cNvSpPr/>
      </xdr:nvSpPr>
      <xdr:spPr>
        <a:xfrm>
          <a:off x="7810500" y="10599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45077</xdr:rowOff>
    </xdr:from>
    <xdr:to>
      <xdr:col>36</xdr:col>
      <xdr:colOff>165100</xdr:colOff>
      <xdr:row>62</xdr:row>
      <xdr:rowOff>146677</xdr:rowOff>
    </xdr:to>
    <xdr:sp macro="" textlink="">
      <xdr:nvSpPr>
        <xdr:cNvPr id="240" name="フローチャート: 判断 239">
          <a:extLst>
            <a:ext uri="{FF2B5EF4-FFF2-40B4-BE49-F238E27FC236}">
              <a16:creationId xmlns:a16="http://schemas.microsoft.com/office/drawing/2014/main" id="{EB193AB7-CB46-402C-A0FA-38BBD3FAB80D}"/>
            </a:ext>
          </a:extLst>
        </xdr:cNvPr>
        <xdr:cNvSpPr/>
      </xdr:nvSpPr>
      <xdr:spPr>
        <a:xfrm>
          <a:off x="6921500" y="10674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EC2F2589-D40E-437D-B274-C7EA7C87007B}"/>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1C1AEEAA-41A1-4ACB-8B3C-06F5CC71AB97}"/>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8EDEEECC-CC28-4F54-A653-11A7C5B24816}"/>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5475FAE3-5F07-4AE4-9FB2-2DE18385466E}"/>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1B700E72-5190-445F-AEBD-7C8D62E22112}"/>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114383</xdr:rowOff>
    </xdr:from>
    <xdr:to>
      <xdr:col>55</xdr:col>
      <xdr:colOff>50800</xdr:colOff>
      <xdr:row>63</xdr:row>
      <xdr:rowOff>44533</xdr:rowOff>
    </xdr:to>
    <xdr:sp macro="" textlink="">
      <xdr:nvSpPr>
        <xdr:cNvPr id="246" name="楕円 245">
          <a:extLst>
            <a:ext uri="{FF2B5EF4-FFF2-40B4-BE49-F238E27FC236}">
              <a16:creationId xmlns:a16="http://schemas.microsoft.com/office/drawing/2014/main" id="{D17788B3-D796-4F01-B889-C71916727786}"/>
            </a:ext>
          </a:extLst>
        </xdr:cNvPr>
        <xdr:cNvSpPr/>
      </xdr:nvSpPr>
      <xdr:spPr>
        <a:xfrm>
          <a:off x="10426700" y="10744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92810</xdr:rowOff>
    </xdr:from>
    <xdr:ext cx="599010" cy="259045"/>
    <xdr:sp macro="" textlink="">
      <xdr:nvSpPr>
        <xdr:cNvPr id="247" name="【橋りょう・トンネル】&#10;一人当たり有形固定資産（償却資産）額該当値テキスト">
          <a:extLst>
            <a:ext uri="{FF2B5EF4-FFF2-40B4-BE49-F238E27FC236}">
              <a16:creationId xmlns:a16="http://schemas.microsoft.com/office/drawing/2014/main" id="{99661073-8AFA-4269-942C-C05AD6084414}"/>
            </a:ext>
          </a:extLst>
        </xdr:cNvPr>
        <xdr:cNvSpPr txBox="1"/>
      </xdr:nvSpPr>
      <xdr:spPr>
        <a:xfrm>
          <a:off x="10515600" y="107227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283,257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124589</xdr:rowOff>
    </xdr:from>
    <xdr:to>
      <xdr:col>50</xdr:col>
      <xdr:colOff>165100</xdr:colOff>
      <xdr:row>63</xdr:row>
      <xdr:rowOff>54739</xdr:rowOff>
    </xdr:to>
    <xdr:sp macro="" textlink="">
      <xdr:nvSpPr>
        <xdr:cNvPr id="248" name="楕円 247">
          <a:extLst>
            <a:ext uri="{FF2B5EF4-FFF2-40B4-BE49-F238E27FC236}">
              <a16:creationId xmlns:a16="http://schemas.microsoft.com/office/drawing/2014/main" id="{F23868CA-F2D7-406C-8A02-6C956B2E37CE}"/>
            </a:ext>
          </a:extLst>
        </xdr:cNvPr>
        <xdr:cNvSpPr/>
      </xdr:nvSpPr>
      <xdr:spPr>
        <a:xfrm>
          <a:off x="9588500" y="10754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165183</xdr:rowOff>
    </xdr:from>
    <xdr:to>
      <xdr:col>55</xdr:col>
      <xdr:colOff>0</xdr:colOff>
      <xdr:row>63</xdr:row>
      <xdr:rowOff>3939</xdr:rowOff>
    </xdr:to>
    <xdr:cxnSp macro="">
      <xdr:nvCxnSpPr>
        <xdr:cNvPr id="249" name="直線コネクタ 248">
          <a:extLst>
            <a:ext uri="{FF2B5EF4-FFF2-40B4-BE49-F238E27FC236}">
              <a16:creationId xmlns:a16="http://schemas.microsoft.com/office/drawing/2014/main" id="{B81F72A8-EEFF-4789-93B4-F8BF885FAE58}"/>
            </a:ext>
          </a:extLst>
        </xdr:cNvPr>
        <xdr:cNvCxnSpPr/>
      </xdr:nvCxnSpPr>
      <xdr:spPr>
        <a:xfrm flipV="1">
          <a:off x="9639300" y="10795083"/>
          <a:ext cx="838200" cy="10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129790</xdr:rowOff>
    </xdr:from>
    <xdr:to>
      <xdr:col>46</xdr:col>
      <xdr:colOff>38100</xdr:colOff>
      <xdr:row>63</xdr:row>
      <xdr:rowOff>59940</xdr:rowOff>
    </xdr:to>
    <xdr:sp macro="" textlink="">
      <xdr:nvSpPr>
        <xdr:cNvPr id="250" name="楕円 249">
          <a:extLst>
            <a:ext uri="{FF2B5EF4-FFF2-40B4-BE49-F238E27FC236}">
              <a16:creationId xmlns:a16="http://schemas.microsoft.com/office/drawing/2014/main" id="{8B2A84E1-7488-4820-BB78-67301449BEB2}"/>
            </a:ext>
          </a:extLst>
        </xdr:cNvPr>
        <xdr:cNvSpPr/>
      </xdr:nvSpPr>
      <xdr:spPr>
        <a:xfrm>
          <a:off x="8699500" y="10759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3939</xdr:rowOff>
    </xdr:from>
    <xdr:to>
      <xdr:col>50</xdr:col>
      <xdr:colOff>114300</xdr:colOff>
      <xdr:row>63</xdr:row>
      <xdr:rowOff>9140</xdr:rowOff>
    </xdr:to>
    <xdr:cxnSp macro="">
      <xdr:nvCxnSpPr>
        <xdr:cNvPr id="251" name="直線コネクタ 250">
          <a:extLst>
            <a:ext uri="{FF2B5EF4-FFF2-40B4-BE49-F238E27FC236}">
              <a16:creationId xmlns:a16="http://schemas.microsoft.com/office/drawing/2014/main" id="{1068A512-9843-4C59-92F0-6543ED8E047C}"/>
            </a:ext>
          </a:extLst>
        </xdr:cNvPr>
        <xdr:cNvCxnSpPr/>
      </xdr:nvCxnSpPr>
      <xdr:spPr>
        <a:xfrm flipV="1">
          <a:off x="8750300" y="10805289"/>
          <a:ext cx="889000" cy="5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139915</xdr:rowOff>
    </xdr:from>
    <xdr:to>
      <xdr:col>41</xdr:col>
      <xdr:colOff>101600</xdr:colOff>
      <xdr:row>63</xdr:row>
      <xdr:rowOff>70065</xdr:rowOff>
    </xdr:to>
    <xdr:sp macro="" textlink="">
      <xdr:nvSpPr>
        <xdr:cNvPr id="252" name="楕円 251">
          <a:extLst>
            <a:ext uri="{FF2B5EF4-FFF2-40B4-BE49-F238E27FC236}">
              <a16:creationId xmlns:a16="http://schemas.microsoft.com/office/drawing/2014/main" id="{39EBA489-46AD-4388-89F4-17928EDB9B02}"/>
            </a:ext>
          </a:extLst>
        </xdr:cNvPr>
        <xdr:cNvSpPr/>
      </xdr:nvSpPr>
      <xdr:spPr>
        <a:xfrm>
          <a:off x="7810500" y="10769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9140</xdr:rowOff>
    </xdr:from>
    <xdr:to>
      <xdr:col>45</xdr:col>
      <xdr:colOff>177800</xdr:colOff>
      <xdr:row>63</xdr:row>
      <xdr:rowOff>19265</xdr:rowOff>
    </xdr:to>
    <xdr:cxnSp macro="">
      <xdr:nvCxnSpPr>
        <xdr:cNvPr id="253" name="直線コネクタ 252">
          <a:extLst>
            <a:ext uri="{FF2B5EF4-FFF2-40B4-BE49-F238E27FC236}">
              <a16:creationId xmlns:a16="http://schemas.microsoft.com/office/drawing/2014/main" id="{EA89A4F4-BC2C-419B-B1B8-06F8179C19B3}"/>
            </a:ext>
          </a:extLst>
        </xdr:cNvPr>
        <xdr:cNvCxnSpPr/>
      </xdr:nvCxnSpPr>
      <xdr:spPr>
        <a:xfrm flipV="1">
          <a:off x="7861300" y="10810490"/>
          <a:ext cx="889000" cy="10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147290</xdr:rowOff>
    </xdr:from>
    <xdr:to>
      <xdr:col>36</xdr:col>
      <xdr:colOff>165100</xdr:colOff>
      <xdr:row>63</xdr:row>
      <xdr:rowOff>77440</xdr:rowOff>
    </xdr:to>
    <xdr:sp macro="" textlink="">
      <xdr:nvSpPr>
        <xdr:cNvPr id="254" name="楕円 253">
          <a:extLst>
            <a:ext uri="{FF2B5EF4-FFF2-40B4-BE49-F238E27FC236}">
              <a16:creationId xmlns:a16="http://schemas.microsoft.com/office/drawing/2014/main" id="{A147EAEF-81BF-4941-9E11-6EC2DB46940C}"/>
            </a:ext>
          </a:extLst>
        </xdr:cNvPr>
        <xdr:cNvSpPr/>
      </xdr:nvSpPr>
      <xdr:spPr>
        <a:xfrm>
          <a:off x="6921500" y="10777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19265</xdr:rowOff>
    </xdr:from>
    <xdr:to>
      <xdr:col>41</xdr:col>
      <xdr:colOff>50800</xdr:colOff>
      <xdr:row>63</xdr:row>
      <xdr:rowOff>26640</xdr:rowOff>
    </xdr:to>
    <xdr:cxnSp macro="">
      <xdr:nvCxnSpPr>
        <xdr:cNvPr id="255" name="直線コネクタ 254">
          <a:extLst>
            <a:ext uri="{FF2B5EF4-FFF2-40B4-BE49-F238E27FC236}">
              <a16:creationId xmlns:a16="http://schemas.microsoft.com/office/drawing/2014/main" id="{949D071B-8E49-4594-897E-502E8E7423E2}"/>
            </a:ext>
          </a:extLst>
        </xdr:cNvPr>
        <xdr:cNvCxnSpPr/>
      </xdr:nvCxnSpPr>
      <xdr:spPr>
        <a:xfrm flipV="1">
          <a:off x="6972300" y="10820615"/>
          <a:ext cx="889000" cy="7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60</xdr:row>
      <xdr:rowOff>28303</xdr:rowOff>
    </xdr:from>
    <xdr:ext cx="599010" cy="259045"/>
    <xdr:sp macro="" textlink="">
      <xdr:nvSpPr>
        <xdr:cNvPr id="256" name="n_1aveValue【橋りょう・トンネル】&#10;一人当たり有形固定資産（償却資産）額">
          <a:extLst>
            <a:ext uri="{FF2B5EF4-FFF2-40B4-BE49-F238E27FC236}">
              <a16:creationId xmlns:a16="http://schemas.microsoft.com/office/drawing/2014/main" id="{872AE80D-09F6-43F0-BD0F-C6494BED1326}"/>
            </a:ext>
          </a:extLst>
        </xdr:cNvPr>
        <xdr:cNvSpPr txBox="1"/>
      </xdr:nvSpPr>
      <xdr:spPr>
        <a:xfrm>
          <a:off x="9327095" y="103153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470,849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37468</xdr:rowOff>
    </xdr:from>
    <xdr:ext cx="599010" cy="259045"/>
    <xdr:sp macro="" textlink="">
      <xdr:nvSpPr>
        <xdr:cNvPr id="257" name="n_2aveValue【橋りょう・トンネル】&#10;一人当たり有形固定資産（償却資産）額">
          <a:extLst>
            <a:ext uri="{FF2B5EF4-FFF2-40B4-BE49-F238E27FC236}">
              <a16:creationId xmlns:a16="http://schemas.microsoft.com/office/drawing/2014/main" id="{53E79791-0B71-4CA4-B0D7-DE96E272ABDE}"/>
            </a:ext>
          </a:extLst>
        </xdr:cNvPr>
        <xdr:cNvSpPr txBox="1"/>
      </xdr:nvSpPr>
      <xdr:spPr>
        <a:xfrm>
          <a:off x="8450795" y="103244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462,429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87935</xdr:rowOff>
    </xdr:from>
    <xdr:ext cx="599010" cy="259045"/>
    <xdr:sp macro="" textlink="">
      <xdr:nvSpPr>
        <xdr:cNvPr id="258" name="n_3aveValue【橋りょう・トンネル】&#10;一人当たり有形固定資産（償却資産）額">
          <a:extLst>
            <a:ext uri="{FF2B5EF4-FFF2-40B4-BE49-F238E27FC236}">
              <a16:creationId xmlns:a16="http://schemas.microsoft.com/office/drawing/2014/main" id="{611BBE5F-3831-408C-B246-065D3CACC0D5}"/>
            </a:ext>
          </a:extLst>
        </xdr:cNvPr>
        <xdr:cNvSpPr txBox="1"/>
      </xdr:nvSpPr>
      <xdr:spPr>
        <a:xfrm>
          <a:off x="7561795" y="103749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416,069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60</xdr:row>
      <xdr:rowOff>163204</xdr:rowOff>
    </xdr:from>
    <xdr:ext cx="599010" cy="259045"/>
    <xdr:sp macro="" textlink="">
      <xdr:nvSpPr>
        <xdr:cNvPr id="259" name="n_4aveValue【橋りょう・トンネル】&#10;一人当たり有形固定資産（償却資産）額">
          <a:extLst>
            <a:ext uri="{FF2B5EF4-FFF2-40B4-BE49-F238E27FC236}">
              <a16:creationId xmlns:a16="http://schemas.microsoft.com/office/drawing/2014/main" id="{34105F04-BC37-46CB-A767-3E607B946D21}"/>
            </a:ext>
          </a:extLst>
        </xdr:cNvPr>
        <xdr:cNvSpPr txBox="1"/>
      </xdr:nvSpPr>
      <xdr:spPr>
        <a:xfrm>
          <a:off x="6672795" y="104502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346,924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63</xdr:row>
      <xdr:rowOff>45866</xdr:rowOff>
    </xdr:from>
    <xdr:ext cx="599010" cy="259045"/>
    <xdr:sp macro="" textlink="">
      <xdr:nvSpPr>
        <xdr:cNvPr id="260" name="n_1mainValue【橋りょう・トンネル】&#10;一人当たり有形固定資産（償却資産）額">
          <a:extLst>
            <a:ext uri="{FF2B5EF4-FFF2-40B4-BE49-F238E27FC236}">
              <a16:creationId xmlns:a16="http://schemas.microsoft.com/office/drawing/2014/main" id="{BA5A5E3E-7935-49B6-B7F0-EC9B223E031F}"/>
            </a:ext>
          </a:extLst>
        </xdr:cNvPr>
        <xdr:cNvSpPr txBox="1"/>
      </xdr:nvSpPr>
      <xdr:spPr>
        <a:xfrm>
          <a:off x="9327095" y="108472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51067</xdr:rowOff>
    </xdr:from>
    <xdr:ext cx="599010" cy="259045"/>
    <xdr:sp macro="" textlink="">
      <xdr:nvSpPr>
        <xdr:cNvPr id="261" name="n_2mainValue【橋りょう・トンネル】&#10;一人当たり有形固定資産（償却資産）額">
          <a:extLst>
            <a:ext uri="{FF2B5EF4-FFF2-40B4-BE49-F238E27FC236}">
              <a16:creationId xmlns:a16="http://schemas.microsoft.com/office/drawing/2014/main" id="{E68E9F41-4030-422E-94C4-E5A08C0AD8AB}"/>
            </a:ext>
          </a:extLst>
        </xdr:cNvPr>
        <xdr:cNvSpPr txBox="1"/>
      </xdr:nvSpPr>
      <xdr:spPr>
        <a:xfrm>
          <a:off x="8450795" y="108524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61192</xdr:rowOff>
    </xdr:from>
    <xdr:ext cx="599010" cy="259045"/>
    <xdr:sp macro="" textlink="">
      <xdr:nvSpPr>
        <xdr:cNvPr id="262" name="n_3mainValue【橋りょう・トンネル】&#10;一人当たり有形固定資産（償却資産）額">
          <a:extLst>
            <a:ext uri="{FF2B5EF4-FFF2-40B4-BE49-F238E27FC236}">
              <a16:creationId xmlns:a16="http://schemas.microsoft.com/office/drawing/2014/main" id="{A151BBE1-03C9-4C91-B3DB-30122C45499D}"/>
            </a:ext>
          </a:extLst>
        </xdr:cNvPr>
        <xdr:cNvSpPr txBox="1"/>
      </xdr:nvSpPr>
      <xdr:spPr>
        <a:xfrm>
          <a:off x="7561795" y="108625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63</xdr:row>
      <xdr:rowOff>68567</xdr:rowOff>
    </xdr:from>
    <xdr:ext cx="599010" cy="259045"/>
    <xdr:sp macro="" textlink="">
      <xdr:nvSpPr>
        <xdr:cNvPr id="263" name="n_4mainValue【橋りょう・トンネル】&#10;一人当たり有形固定資産（償却資産）額">
          <a:extLst>
            <a:ext uri="{FF2B5EF4-FFF2-40B4-BE49-F238E27FC236}">
              <a16:creationId xmlns:a16="http://schemas.microsoft.com/office/drawing/2014/main" id="{53B3D1D3-E478-4598-AC5B-2DB558E6FE8C}"/>
            </a:ext>
          </a:extLst>
        </xdr:cNvPr>
        <xdr:cNvSpPr txBox="1"/>
      </xdr:nvSpPr>
      <xdr:spPr>
        <a:xfrm>
          <a:off x="6672795" y="108699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a:extLst>
            <a:ext uri="{FF2B5EF4-FFF2-40B4-BE49-F238E27FC236}">
              <a16:creationId xmlns:a16="http://schemas.microsoft.com/office/drawing/2014/main" id="{31BF5A75-C53D-4252-AB68-F53ED5343FE6}"/>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a:extLst>
            <a:ext uri="{FF2B5EF4-FFF2-40B4-BE49-F238E27FC236}">
              <a16:creationId xmlns:a16="http://schemas.microsoft.com/office/drawing/2014/main" id="{F8B40C6D-901C-4CDB-A435-3E7D8895D1A2}"/>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a:extLst>
            <a:ext uri="{FF2B5EF4-FFF2-40B4-BE49-F238E27FC236}">
              <a16:creationId xmlns:a16="http://schemas.microsoft.com/office/drawing/2014/main" id="{91B25B87-72E3-4D0D-9B59-E7EA7A536896}"/>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a:extLst>
            <a:ext uri="{FF2B5EF4-FFF2-40B4-BE49-F238E27FC236}">
              <a16:creationId xmlns:a16="http://schemas.microsoft.com/office/drawing/2014/main" id="{39598EA4-C3FD-4144-A79C-86F0E263107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a:extLst>
            <a:ext uri="{FF2B5EF4-FFF2-40B4-BE49-F238E27FC236}">
              <a16:creationId xmlns:a16="http://schemas.microsoft.com/office/drawing/2014/main" id="{7DF73FE0-6D08-45F7-9C9B-1EED6B7D5A01}"/>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a:extLst>
            <a:ext uri="{FF2B5EF4-FFF2-40B4-BE49-F238E27FC236}">
              <a16:creationId xmlns:a16="http://schemas.microsoft.com/office/drawing/2014/main" id="{D8C8BAB7-16C3-42E7-B5C1-A5BDE2AA351C}"/>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a:extLst>
            <a:ext uri="{FF2B5EF4-FFF2-40B4-BE49-F238E27FC236}">
              <a16:creationId xmlns:a16="http://schemas.microsoft.com/office/drawing/2014/main" id="{B5A7586E-1D29-4FD3-93B3-A20F24BBD8E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a:extLst>
            <a:ext uri="{FF2B5EF4-FFF2-40B4-BE49-F238E27FC236}">
              <a16:creationId xmlns:a16="http://schemas.microsoft.com/office/drawing/2014/main" id="{5AFDF6D4-1315-41DF-A134-EE9368BD4497}"/>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2" name="テキスト ボックス 271">
          <a:extLst>
            <a:ext uri="{FF2B5EF4-FFF2-40B4-BE49-F238E27FC236}">
              <a16:creationId xmlns:a16="http://schemas.microsoft.com/office/drawing/2014/main" id="{7D6440D1-1013-405D-98C8-1A33A32D9BE2}"/>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3" name="直線コネクタ 272">
          <a:extLst>
            <a:ext uri="{FF2B5EF4-FFF2-40B4-BE49-F238E27FC236}">
              <a16:creationId xmlns:a16="http://schemas.microsoft.com/office/drawing/2014/main" id="{F9067B27-A08E-4ECB-B926-B98FC7180751}"/>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4" name="テキスト ボックス 273">
          <a:extLst>
            <a:ext uri="{FF2B5EF4-FFF2-40B4-BE49-F238E27FC236}">
              <a16:creationId xmlns:a16="http://schemas.microsoft.com/office/drawing/2014/main" id="{05421782-B086-46CA-81A2-5FFACE6E83A3}"/>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75" name="直線コネクタ 274">
          <a:extLst>
            <a:ext uri="{FF2B5EF4-FFF2-40B4-BE49-F238E27FC236}">
              <a16:creationId xmlns:a16="http://schemas.microsoft.com/office/drawing/2014/main" id="{953CE817-8BAB-4A9B-96B9-EA1133D06CE3}"/>
            </a:ext>
          </a:extLst>
        </xdr:cNvPr>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67327</xdr:rowOff>
    </xdr:from>
    <xdr:ext cx="403059" cy="259045"/>
    <xdr:sp macro="" textlink="">
      <xdr:nvSpPr>
        <xdr:cNvPr id="276" name="テキスト ボックス 275">
          <a:extLst>
            <a:ext uri="{FF2B5EF4-FFF2-40B4-BE49-F238E27FC236}">
              <a16:creationId xmlns:a16="http://schemas.microsoft.com/office/drawing/2014/main" id="{6D6A34ED-5E33-4CD4-AD58-C09465227661}"/>
            </a:ext>
          </a:extLst>
        </xdr:cNvPr>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77" name="直線コネクタ 276">
          <a:extLst>
            <a:ext uri="{FF2B5EF4-FFF2-40B4-BE49-F238E27FC236}">
              <a16:creationId xmlns:a16="http://schemas.microsoft.com/office/drawing/2014/main" id="{07AE5EFB-1854-4A4A-94E0-CFFA8A22082A}"/>
            </a:ext>
          </a:extLst>
        </xdr:cNvPr>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78" name="テキスト ボックス 277">
          <a:extLst>
            <a:ext uri="{FF2B5EF4-FFF2-40B4-BE49-F238E27FC236}">
              <a16:creationId xmlns:a16="http://schemas.microsoft.com/office/drawing/2014/main" id="{CD31058F-06F1-485D-9633-BF58B12E0CC0}"/>
            </a:ext>
          </a:extLst>
        </xdr:cNvPr>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79" name="直線コネクタ 278">
          <a:extLst>
            <a:ext uri="{FF2B5EF4-FFF2-40B4-BE49-F238E27FC236}">
              <a16:creationId xmlns:a16="http://schemas.microsoft.com/office/drawing/2014/main" id="{FC06D8C5-73D7-4D76-80CA-453D2B951ACC}"/>
            </a:ext>
          </a:extLst>
        </xdr:cNvPr>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80" name="テキスト ボックス 279">
          <a:extLst>
            <a:ext uri="{FF2B5EF4-FFF2-40B4-BE49-F238E27FC236}">
              <a16:creationId xmlns:a16="http://schemas.microsoft.com/office/drawing/2014/main" id="{502FF698-A86C-4D09-BB62-CC18239FAAE7}"/>
            </a:ext>
          </a:extLst>
        </xdr:cNvPr>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81" name="直線コネクタ 280">
          <a:extLst>
            <a:ext uri="{FF2B5EF4-FFF2-40B4-BE49-F238E27FC236}">
              <a16:creationId xmlns:a16="http://schemas.microsoft.com/office/drawing/2014/main" id="{33034598-385E-4C20-8F28-707546B63262}"/>
            </a:ext>
          </a:extLst>
        </xdr:cNvPr>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82" name="テキスト ボックス 281">
          <a:extLst>
            <a:ext uri="{FF2B5EF4-FFF2-40B4-BE49-F238E27FC236}">
              <a16:creationId xmlns:a16="http://schemas.microsoft.com/office/drawing/2014/main" id="{5BAB8476-3F6D-480C-AFBE-AFE3C489870E}"/>
            </a:ext>
          </a:extLst>
        </xdr:cNvPr>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3" name="直線コネクタ 282">
          <a:extLst>
            <a:ext uri="{FF2B5EF4-FFF2-40B4-BE49-F238E27FC236}">
              <a16:creationId xmlns:a16="http://schemas.microsoft.com/office/drawing/2014/main" id="{F31EAE7F-5F3F-4F36-A3E3-FDB1840365FF}"/>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4" name="テキスト ボックス 283">
          <a:extLst>
            <a:ext uri="{FF2B5EF4-FFF2-40B4-BE49-F238E27FC236}">
              <a16:creationId xmlns:a16="http://schemas.microsoft.com/office/drawing/2014/main" id="{56C19DD6-F546-4D1C-93CA-742A4E2C2755}"/>
            </a:ext>
          </a:extLst>
        </xdr:cNvPr>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5" name="【公営住宅】&#10;有形固定資産減価償却率グラフ枠">
          <a:extLst>
            <a:ext uri="{FF2B5EF4-FFF2-40B4-BE49-F238E27FC236}">
              <a16:creationId xmlns:a16="http://schemas.microsoft.com/office/drawing/2014/main" id="{8E2CD4ED-DBCA-4675-9DE4-9710678F572D}"/>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138685</xdr:rowOff>
    </xdr:from>
    <xdr:to>
      <xdr:col>24</xdr:col>
      <xdr:colOff>62865</xdr:colOff>
      <xdr:row>86</xdr:row>
      <xdr:rowOff>24385</xdr:rowOff>
    </xdr:to>
    <xdr:cxnSp macro="">
      <xdr:nvCxnSpPr>
        <xdr:cNvPr id="286" name="直線コネクタ 285">
          <a:extLst>
            <a:ext uri="{FF2B5EF4-FFF2-40B4-BE49-F238E27FC236}">
              <a16:creationId xmlns:a16="http://schemas.microsoft.com/office/drawing/2014/main" id="{3CE5E503-DFE8-4DDB-BAE1-80A6E0A042AC}"/>
            </a:ext>
          </a:extLst>
        </xdr:cNvPr>
        <xdr:cNvCxnSpPr/>
      </xdr:nvCxnSpPr>
      <xdr:spPr>
        <a:xfrm flipV="1">
          <a:off x="4634865" y="13511785"/>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28212</xdr:rowOff>
    </xdr:from>
    <xdr:ext cx="405111" cy="259045"/>
    <xdr:sp macro="" textlink="">
      <xdr:nvSpPr>
        <xdr:cNvPr id="287" name="【公営住宅】&#10;有形固定資産減価償却率最小値テキスト">
          <a:extLst>
            <a:ext uri="{FF2B5EF4-FFF2-40B4-BE49-F238E27FC236}">
              <a16:creationId xmlns:a16="http://schemas.microsoft.com/office/drawing/2014/main" id="{37E01AC3-CD89-471B-8A8A-D5B35853C2D6}"/>
            </a:ext>
          </a:extLst>
        </xdr:cNvPr>
        <xdr:cNvSpPr txBox="1"/>
      </xdr:nvSpPr>
      <xdr:spPr>
        <a:xfrm>
          <a:off x="4673600" y="14772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24385</xdr:rowOff>
    </xdr:from>
    <xdr:to>
      <xdr:col>24</xdr:col>
      <xdr:colOff>152400</xdr:colOff>
      <xdr:row>86</xdr:row>
      <xdr:rowOff>24385</xdr:rowOff>
    </xdr:to>
    <xdr:cxnSp macro="">
      <xdr:nvCxnSpPr>
        <xdr:cNvPr id="288" name="直線コネクタ 287">
          <a:extLst>
            <a:ext uri="{FF2B5EF4-FFF2-40B4-BE49-F238E27FC236}">
              <a16:creationId xmlns:a16="http://schemas.microsoft.com/office/drawing/2014/main" id="{1284EE1F-B6D6-426E-8AD3-0292C955C9EE}"/>
            </a:ext>
          </a:extLst>
        </xdr:cNvPr>
        <xdr:cNvCxnSpPr/>
      </xdr:nvCxnSpPr>
      <xdr:spPr>
        <a:xfrm>
          <a:off x="4546600" y="14769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85362</xdr:rowOff>
    </xdr:from>
    <xdr:ext cx="405111" cy="259045"/>
    <xdr:sp macro="" textlink="">
      <xdr:nvSpPr>
        <xdr:cNvPr id="289" name="【公営住宅】&#10;有形固定資産減価償却率最大値テキスト">
          <a:extLst>
            <a:ext uri="{FF2B5EF4-FFF2-40B4-BE49-F238E27FC236}">
              <a16:creationId xmlns:a16="http://schemas.microsoft.com/office/drawing/2014/main" id="{4DC689F1-D793-46C6-A995-A30972B3F0A8}"/>
            </a:ext>
          </a:extLst>
        </xdr:cNvPr>
        <xdr:cNvSpPr txBox="1"/>
      </xdr:nvSpPr>
      <xdr:spPr>
        <a:xfrm>
          <a:off x="4673600" y="13287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138685</xdr:rowOff>
    </xdr:from>
    <xdr:to>
      <xdr:col>24</xdr:col>
      <xdr:colOff>152400</xdr:colOff>
      <xdr:row>78</xdr:row>
      <xdr:rowOff>138685</xdr:rowOff>
    </xdr:to>
    <xdr:cxnSp macro="">
      <xdr:nvCxnSpPr>
        <xdr:cNvPr id="290" name="直線コネクタ 289">
          <a:extLst>
            <a:ext uri="{FF2B5EF4-FFF2-40B4-BE49-F238E27FC236}">
              <a16:creationId xmlns:a16="http://schemas.microsoft.com/office/drawing/2014/main" id="{2EC5AF44-E19E-44E4-81CD-11C7232202D3}"/>
            </a:ext>
          </a:extLst>
        </xdr:cNvPr>
        <xdr:cNvCxnSpPr/>
      </xdr:nvCxnSpPr>
      <xdr:spPr>
        <a:xfrm>
          <a:off x="4546600" y="13511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73169</xdr:rowOff>
    </xdr:from>
    <xdr:ext cx="405111" cy="259045"/>
    <xdr:sp macro="" textlink="">
      <xdr:nvSpPr>
        <xdr:cNvPr id="291" name="【公営住宅】&#10;有形固定資産減価償却率平均値テキスト">
          <a:extLst>
            <a:ext uri="{FF2B5EF4-FFF2-40B4-BE49-F238E27FC236}">
              <a16:creationId xmlns:a16="http://schemas.microsoft.com/office/drawing/2014/main" id="{425DB99F-B28C-4382-8C86-01CF37943D33}"/>
            </a:ext>
          </a:extLst>
        </xdr:cNvPr>
        <xdr:cNvSpPr txBox="1"/>
      </xdr:nvSpPr>
      <xdr:spPr>
        <a:xfrm>
          <a:off x="4673600" y="1396061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94742</xdr:rowOff>
    </xdr:from>
    <xdr:to>
      <xdr:col>24</xdr:col>
      <xdr:colOff>114300</xdr:colOff>
      <xdr:row>82</xdr:row>
      <xdr:rowOff>24892</xdr:rowOff>
    </xdr:to>
    <xdr:sp macro="" textlink="">
      <xdr:nvSpPr>
        <xdr:cNvPr id="292" name="フローチャート: 判断 291">
          <a:extLst>
            <a:ext uri="{FF2B5EF4-FFF2-40B4-BE49-F238E27FC236}">
              <a16:creationId xmlns:a16="http://schemas.microsoft.com/office/drawing/2014/main" id="{AF34AB5F-D8AD-4E4D-AAE2-5A4F60D030D3}"/>
            </a:ext>
          </a:extLst>
        </xdr:cNvPr>
        <xdr:cNvSpPr/>
      </xdr:nvSpPr>
      <xdr:spPr>
        <a:xfrm>
          <a:off x="4584700" y="13982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17018</xdr:rowOff>
    </xdr:from>
    <xdr:to>
      <xdr:col>20</xdr:col>
      <xdr:colOff>38100</xdr:colOff>
      <xdr:row>81</xdr:row>
      <xdr:rowOff>118618</xdr:rowOff>
    </xdr:to>
    <xdr:sp macro="" textlink="">
      <xdr:nvSpPr>
        <xdr:cNvPr id="293" name="フローチャート: 判断 292">
          <a:extLst>
            <a:ext uri="{FF2B5EF4-FFF2-40B4-BE49-F238E27FC236}">
              <a16:creationId xmlns:a16="http://schemas.microsoft.com/office/drawing/2014/main" id="{F5F1AD9E-98DA-43F1-88EE-BA42B294B525}"/>
            </a:ext>
          </a:extLst>
        </xdr:cNvPr>
        <xdr:cNvSpPr/>
      </xdr:nvSpPr>
      <xdr:spPr>
        <a:xfrm>
          <a:off x="3746500" y="13904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62737</xdr:rowOff>
    </xdr:from>
    <xdr:to>
      <xdr:col>15</xdr:col>
      <xdr:colOff>101600</xdr:colOff>
      <xdr:row>81</xdr:row>
      <xdr:rowOff>164337</xdr:rowOff>
    </xdr:to>
    <xdr:sp macro="" textlink="">
      <xdr:nvSpPr>
        <xdr:cNvPr id="294" name="フローチャート: 判断 293">
          <a:extLst>
            <a:ext uri="{FF2B5EF4-FFF2-40B4-BE49-F238E27FC236}">
              <a16:creationId xmlns:a16="http://schemas.microsoft.com/office/drawing/2014/main" id="{E519A89E-4500-4D97-B5D2-B2578E373932}"/>
            </a:ext>
          </a:extLst>
        </xdr:cNvPr>
        <xdr:cNvSpPr/>
      </xdr:nvSpPr>
      <xdr:spPr>
        <a:xfrm>
          <a:off x="2857500" y="13950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83313</xdr:rowOff>
    </xdr:from>
    <xdr:to>
      <xdr:col>10</xdr:col>
      <xdr:colOff>165100</xdr:colOff>
      <xdr:row>81</xdr:row>
      <xdr:rowOff>13463</xdr:rowOff>
    </xdr:to>
    <xdr:sp macro="" textlink="">
      <xdr:nvSpPr>
        <xdr:cNvPr id="295" name="フローチャート: 判断 294">
          <a:extLst>
            <a:ext uri="{FF2B5EF4-FFF2-40B4-BE49-F238E27FC236}">
              <a16:creationId xmlns:a16="http://schemas.microsoft.com/office/drawing/2014/main" id="{5BA59E84-53D4-46CC-BBC4-E1BB8E9703CB}"/>
            </a:ext>
          </a:extLst>
        </xdr:cNvPr>
        <xdr:cNvSpPr/>
      </xdr:nvSpPr>
      <xdr:spPr>
        <a:xfrm>
          <a:off x="1968500" y="13799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92456</xdr:rowOff>
    </xdr:from>
    <xdr:to>
      <xdr:col>6</xdr:col>
      <xdr:colOff>38100</xdr:colOff>
      <xdr:row>81</xdr:row>
      <xdr:rowOff>22606</xdr:rowOff>
    </xdr:to>
    <xdr:sp macro="" textlink="">
      <xdr:nvSpPr>
        <xdr:cNvPr id="296" name="フローチャート: 判断 295">
          <a:extLst>
            <a:ext uri="{FF2B5EF4-FFF2-40B4-BE49-F238E27FC236}">
              <a16:creationId xmlns:a16="http://schemas.microsoft.com/office/drawing/2014/main" id="{32C887F1-118F-4124-BF4F-48C7CF8550DF}"/>
            </a:ext>
          </a:extLst>
        </xdr:cNvPr>
        <xdr:cNvSpPr/>
      </xdr:nvSpPr>
      <xdr:spPr>
        <a:xfrm>
          <a:off x="1079500" y="13808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7" name="テキスト ボックス 296">
          <a:extLst>
            <a:ext uri="{FF2B5EF4-FFF2-40B4-BE49-F238E27FC236}">
              <a16:creationId xmlns:a16="http://schemas.microsoft.com/office/drawing/2014/main" id="{36C1AF6F-B7FE-43D8-812E-93ADFEB4924A}"/>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58069EAE-D7AE-46D6-A675-6ED8257D33DE}"/>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D1324626-5319-4E48-99E4-1E00079697E9}"/>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8D0DA55C-2AF5-4CC5-92BB-108ED03803D6}"/>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C0CBE17F-4D72-4DD9-8ECD-0EC90ACA3A64}"/>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85598</xdr:rowOff>
    </xdr:from>
    <xdr:to>
      <xdr:col>24</xdr:col>
      <xdr:colOff>114300</xdr:colOff>
      <xdr:row>82</xdr:row>
      <xdr:rowOff>15748</xdr:rowOff>
    </xdr:to>
    <xdr:sp macro="" textlink="">
      <xdr:nvSpPr>
        <xdr:cNvPr id="302" name="楕円 301">
          <a:extLst>
            <a:ext uri="{FF2B5EF4-FFF2-40B4-BE49-F238E27FC236}">
              <a16:creationId xmlns:a16="http://schemas.microsoft.com/office/drawing/2014/main" id="{535E9566-7AEE-4BE2-B2C1-4F6C0FB54F53}"/>
            </a:ext>
          </a:extLst>
        </xdr:cNvPr>
        <xdr:cNvSpPr/>
      </xdr:nvSpPr>
      <xdr:spPr>
        <a:xfrm>
          <a:off x="4584700" y="13973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108475</xdr:rowOff>
    </xdr:from>
    <xdr:ext cx="405111" cy="259045"/>
    <xdr:sp macro="" textlink="">
      <xdr:nvSpPr>
        <xdr:cNvPr id="303" name="【公営住宅】&#10;有形固定資産減価償却率該当値テキスト">
          <a:extLst>
            <a:ext uri="{FF2B5EF4-FFF2-40B4-BE49-F238E27FC236}">
              <a16:creationId xmlns:a16="http://schemas.microsoft.com/office/drawing/2014/main" id="{8D7FBD79-82BB-496F-BC7A-A0BDD9B9B6B4}"/>
            </a:ext>
          </a:extLst>
        </xdr:cNvPr>
        <xdr:cNvSpPr txBox="1"/>
      </xdr:nvSpPr>
      <xdr:spPr>
        <a:xfrm>
          <a:off x="4673600" y="138244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138176</xdr:rowOff>
    </xdr:from>
    <xdr:to>
      <xdr:col>20</xdr:col>
      <xdr:colOff>38100</xdr:colOff>
      <xdr:row>81</xdr:row>
      <xdr:rowOff>68326</xdr:rowOff>
    </xdr:to>
    <xdr:sp macro="" textlink="">
      <xdr:nvSpPr>
        <xdr:cNvPr id="304" name="楕円 303">
          <a:extLst>
            <a:ext uri="{FF2B5EF4-FFF2-40B4-BE49-F238E27FC236}">
              <a16:creationId xmlns:a16="http://schemas.microsoft.com/office/drawing/2014/main" id="{13401A09-9067-4873-A394-566B9BAC0FD8}"/>
            </a:ext>
          </a:extLst>
        </xdr:cNvPr>
        <xdr:cNvSpPr/>
      </xdr:nvSpPr>
      <xdr:spPr>
        <a:xfrm>
          <a:off x="3746500" y="13854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17526</xdr:rowOff>
    </xdr:from>
    <xdr:to>
      <xdr:col>24</xdr:col>
      <xdr:colOff>63500</xdr:colOff>
      <xdr:row>81</xdr:row>
      <xdr:rowOff>136398</xdr:rowOff>
    </xdr:to>
    <xdr:cxnSp macro="">
      <xdr:nvCxnSpPr>
        <xdr:cNvPr id="305" name="直線コネクタ 304">
          <a:extLst>
            <a:ext uri="{FF2B5EF4-FFF2-40B4-BE49-F238E27FC236}">
              <a16:creationId xmlns:a16="http://schemas.microsoft.com/office/drawing/2014/main" id="{36606E72-031B-4CB4-94F9-814E11ED97C2}"/>
            </a:ext>
          </a:extLst>
        </xdr:cNvPr>
        <xdr:cNvCxnSpPr/>
      </xdr:nvCxnSpPr>
      <xdr:spPr>
        <a:xfrm>
          <a:off x="3797300" y="13904976"/>
          <a:ext cx="8382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79</xdr:row>
      <xdr:rowOff>167894</xdr:rowOff>
    </xdr:from>
    <xdr:to>
      <xdr:col>15</xdr:col>
      <xdr:colOff>101600</xdr:colOff>
      <xdr:row>80</xdr:row>
      <xdr:rowOff>98044</xdr:rowOff>
    </xdr:to>
    <xdr:sp macro="" textlink="">
      <xdr:nvSpPr>
        <xdr:cNvPr id="306" name="楕円 305">
          <a:extLst>
            <a:ext uri="{FF2B5EF4-FFF2-40B4-BE49-F238E27FC236}">
              <a16:creationId xmlns:a16="http://schemas.microsoft.com/office/drawing/2014/main" id="{333CD0D5-D8F8-45CA-874E-F2C45BE8F270}"/>
            </a:ext>
          </a:extLst>
        </xdr:cNvPr>
        <xdr:cNvSpPr/>
      </xdr:nvSpPr>
      <xdr:spPr>
        <a:xfrm>
          <a:off x="2857500" y="13712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47244</xdr:rowOff>
    </xdr:from>
    <xdr:to>
      <xdr:col>19</xdr:col>
      <xdr:colOff>177800</xdr:colOff>
      <xdr:row>81</xdr:row>
      <xdr:rowOff>17526</xdr:rowOff>
    </xdr:to>
    <xdr:cxnSp macro="">
      <xdr:nvCxnSpPr>
        <xdr:cNvPr id="307" name="直線コネクタ 306">
          <a:extLst>
            <a:ext uri="{FF2B5EF4-FFF2-40B4-BE49-F238E27FC236}">
              <a16:creationId xmlns:a16="http://schemas.microsoft.com/office/drawing/2014/main" id="{CA333E00-6F60-42A8-86CA-EAAD9453D583}"/>
            </a:ext>
          </a:extLst>
        </xdr:cNvPr>
        <xdr:cNvCxnSpPr/>
      </xdr:nvCxnSpPr>
      <xdr:spPr>
        <a:xfrm>
          <a:off x="2908300" y="13763244"/>
          <a:ext cx="889000" cy="141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170180</xdr:rowOff>
    </xdr:from>
    <xdr:to>
      <xdr:col>10</xdr:col>
      <xdr:colOff>165100</xdr:colOff>
      <xdr:row>79</xdr:row>
      <xdr:rowOff>100330</xdr:rowOff>
    </xdr:to>
    <xdr:sp macro="" textlink="">
      <xdr:nvSpPr>
        <xdr:cNvPr id="308" name="楕円 307">
          <a:extLst>
            <a:ext uri="{FF2B5EF4-FFF2-40B4-BE49-F238E27FC236}">
              <a16:creationId xmlns:a16="http://schemas.microsoft.com/office/drawing/2014/main" id="{D998DA8D-C2CD-4D1C-8111-95B98698810A}"/>
            </a:ext>
          </a:extLst>
        </xdr:cNvPr>
        <xdr:cNvSpPr/>
      </xdr:nvSpPr>
      <xdr:spPr>
        <a:xfrm>
          <a:off x="1968500" y="13543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79</xdr:row>
      <xdr:rowOff>49530</xdr:rowOff>
    </xdr:from>
    <xdr:to>
      <xdr:col>15</xdr:col>
      <xdr:colOff>50800</xdr:colOff>
      <xdr:row>80</xdr:row>
      <xdr:rowOff>47244</xdr:rowOff>
    </xdr:to>
    <xdr:cxnSp macro="">
      <xdr:nvCxnSpPr>
        <xdr:cNvPr id="309" name="直線コネクタ 308">
          <a:extLst>
            <a:ext uri="{FF2B5EF4-FFF2-40B4-BE49-F238E27FC236}">
              <a16:creationId xmlns:a16="http://schemas.microsoft.com/office/drawing/2014/main" id="{F4E66E82-3462-4454-95AB-CDD29AEF5D84}"/>
            </a:ext>
          </a:extLst>
        </xdr:cNvPr>
        <xdr:cNvCxnSpPr/>
      </xdr:nvCxnSpPr>
      <xdr:spPr>
        <a:xfrm>
          <a:off x="2019300" y="13594080"/>
          <a:ext cx="889000" cy="169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77</xdr:row>
      <xdr:rowOff>154178</xdr:rowOff>
    </xdr:from>
    <xdr:to>
      <xdr:col>6</xdr:col>
      <xdr:colOff>38100</xdr:colOff>
      <xdr:row>78</xdr:row>
      <xdr:rowOff>84328</xdr:rowOff>
    </xdr:to>
    <xdr:sp macro="" textlink="">
      <xdr:nvSpPr>
        <xdr:cNvPr id="310" name="楕円 309">
          <a:extLst>
            <a:ext uri="{FF2B5EF4-FFF2-40B4-BE49-F238E27FC236}">
              <a16:creationId xmlns:a16="http://schemas.microsoft.com/office/drawing/2014/main" id="{87D34A48-0517-462A-A2FD-8626DEDC2D65}"/>
            </a:ext>
          </a:extLst>
        </xdr:cNvPr>
        <xdr:cNvSpPr/>
      </xdr:nvSpPr>
      <xdr:spPr>
        <a:xfrm>
          <a:off x="1079500" y="13355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78</xdr:row>
      <xdr:rowOff>33528</xdr:rowOff>
    </xdr:from>
    <xdr:to>
      <xdr:col>10</xdr:col>
      <xdr:colOff>114300</xdr:colOff>
      <xdr:row>79</xdr:row>
      <xdr:rowOff>49530</xdr:rowOff>
    </xdr:to>
    <xdr:cxnSp macro="">
      <xdr:nvCxnSpPr>
        <xdr:cNvPr id="311" name="直線コネクタ 310">
          <a:extLst>
            <a:ext uri="{FF2B5EF4-FFF2-40B4-BE49-F238E27FC236}">
              <a16:creationId xmlns:a16="http://schemas.microsoft.com/office/drawing/2014/main" id="{3C7E5270-BFFC-447D-8F58-6C15F434BCF2}"/>
            </a:ext>
          </a:extLst>
        </xdr:cNvPr>
        <xdr:cNvCxnSpPr/>
      </xdr:nvCxnSpPr>
      <xdr:spPr>
        <a:xfrm>
          <a:off x="1130300" y="13406628"/>
          <a:ext cx="889000" cy="18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109745</xdr:rowOff>
    </xdr:from>
    <xdr:ext cx="405111" cy="259045"/>
    <xdr:sp macro="" textlink="">
      <xdr:nvSpPr>
        <xdr:cNvPr id="312" name="n_1aveValue【公営住宅】&#10;有形固定資産減価償却率">
          <a:extLst>
            <a:ext uri="{FF2B5EF4-FFF2-40B4-BE49-F238E27FC236}">
              <a16:creationId xmlns:a16="http://schemas.microsoft.com/office/drawing/2014/main" id="{38ED2068-AE79-4678-BAE2-E447F8864937}"/>
            </a:ext>
          </a:extLst>
        </xdr:cNvPr>
        <xdr:cNvSpPr txBox="1"/>
      </xdr:nvSpPr>
      <xdr:spPr>
        <a:xfrm>
          <a:off x="3582044" y="139971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155464</xdr:rowOff>
    </xdr:from>
    <xdr:ext cx="405111" cy="259045"/>
    <xdr:sp macro="" textlink="">
      <xdr:nvSpPr>
        <xdr:cNvPr id="313" name="n_2aveValue【公営住宅】&#10;有形固定資産減価償却率">
          <a:extLst>
            <a:ext uri="{FF2B5EF4-FFF2-40B4-BE49-F238E27FC236}">
              <a16:creationId xmlns:a16="http://schemas.microsoft.com/office/drawing/2014/main" id="{6EE3871D-B89C-48BA-B519-03989DFF1D5E}"/>
            </a:ext>
          </a:extLst>
        </xdr:cNvPr>
        <xdr:cNvSpPr txBox="1"/>
      </xdr:nvSpPr>
      <xdr:spPr>
        <a:xfrm>
          <a:off x="2705744" y="140429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4590</xdr:rowOff>
    </xdr:from>
    <xdr:ext cx="405111" cy="259045"/>
    <xdr:sp macro="" textlink="">
      <xdr:nvSpPr>
        <xdr:cNvPr id="314" name="n_3aveValue【公営住宅】&#10;有形固定資産減価償却率">
          <a:extLst>
            <a:ext uri="{FF2B5EF4-FFF2-40B4-BE49-F238E27FC236}">
              <a16:creationId xmlns:a16="http://schemas.microsoft.com/office/drawing/2014/main" id="{C59230CE-7F9F-445E-99F0-C399CFAA6D59}"/>
            </a:ext>
          </a:extLst>
        </xdr:cNvPr>
        <xdr:cNvSpPr txBox="1"/>
      </xdr:nvSpPr>
      <xdr:spPr>
        <a:xfrm>
          <a:off x="1816744" y="138920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13733</xdr:rowOff>
    </xdr:from>
    <xdr:ext cx="405111" cy="259045"/>
    <xdr:sp macro="" textlink="">
      <xdr:nvSpPr>
        <xdr:cNvPr id="315" name="n_4aveValue【公営住宅】&#10;有形固定資産減価償却率">
          <a:extLst>
            <a:ext uri="{FF2B5EF4-FFF2-40B4-BE49-F238E27FC236}">
              <a16:creationId xmlns:a16="http://schemas.microsoft.com/office/drawing/2014/main" id="{AB2A0F49-113E-4C87-AB14-1A290AFE1066}"/>
            </a:ext>
          </a:extLst>
        </xdr:cNvPr>
        <xdr:cNvSpPr txBox="1"/>
      </xdr:nvSpPr>
      <xdr:spPr>
        <a:xfrm>
          <a:off x="927744" y="139011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84853</xdr:rowOff>
    </xdr:from>
    <xdr:ext cx="405111" cy="259045"/>
    <xdr:sp macro="" textlink="">
      <xdr:nvSpPr>
        <xdr:cNvPr id="316" name="n_1mainValue【公営住宅】&#10;有形固定資産減価償却率">
          <a:extLst>
            <a:ext uri="{FF2B5EF4-FFF2-40B4-BE49-F238E27FC236}">
              <a16:creationId xmlns:a16="http://schemas.microsoft.com/office/drawing/2014/main" id="{830AFDA8-4212-4959-96F7-4BFF9B58BB99}"/>
            </a:ext>
          </a:extLst>
        </xdr:cNvPr>
        <xdr:cNvSpPr txBox="1"/>
      </xdr:nvSpPr>
      <xdr:spPr>
        <a:xfrm>
          <a:off x="3582044" y="136294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114571</xdr:rowOff>
    </xdr:from>
    <xdr:ext cx="405111" cy="259045"/>
    <xdr:sp macro="" textlink="">
      <xdr:nvSpPr>
        <xdr:cNvPr id="317" name="n_2mainValue【公営住宅】&#10;有形固定資産減価償却率">
          <a:extLst>
            <a:ext uri="{FF2B5EF4-FFF2-40B4-BE49-F238E27FC236}">
              <a16:creationId xmlns:a16="http://schemas.microsoft.com/office/drawing/2014/main" id="{3ADA2D47-B2D6-4BB5-9E25-4847A4DB38A9}"/>
            </a:ext>
          </a:extLst>
        </xdr:cNvPr>
        <xdr:cNvSpPr txBox="1"/>
      </xdr:nvSpPr>
      <xdr:spPr>
        <a:xfrm>
          <a:off x="2705744" y="134876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77</xdr:row>
      <xdr:rowOff>116857</xdr:rowOff>
    </xdr:from>
    <xdr:ext cx="405111" cy="259045"/>
    <xdr:sp macro="" textlink="">
      <xdr:nvSpPr>
        <xdr:cNvPr id="318" name="n_3mainValue【公営住宅】&#10;有形固定資産減価償却率">
          <a:extLst>
            <a:ext uri="{FF2B5EF4-FFF2-40B4-BE49-F238E27FC236}">
              <a16:creationId xmlns:a16="http://schemas.microsoft.com/office/drawing/2014/main" id="{F1FC3D2C-20A4-43D2-9AB6-1DBA22F47DBB}"/>
            </a:ext>
          </a:extLst>
        </xdr:cNvPr>
        <xdr:cNvSpPr txBox="1"/>
      </xdr:nvSpPr>
      <xdr:spPr>
        <a:xfrm>
          <a:off x="1816744" y="13318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76</xdr:row>
      <xdr:rowOff>100855</xdr:rowOff>
    </xdr:from>
    <xdr:ext cx="405111" cy="259045"/>
    <xdr:sp macro="" textlink="">
      <xdr:nvSpPr>
        <xdr:cNvPr id="319" name="n_4mainValue【公営住宅】&#10;有形固定資産減価償却率">
          <a:extLst>
            <a:ext uri="{FF2B5EF4-FFF2-40B4-BE49-F238E27FC236}">
              <a16:creationId xmlns:a16="http://schemas.microsoft.com/office/drawing/2014/main" id="{BA5822E7-A074-49C4-B334-D33F9AD10463}"/>
            </a:ext>
          </a:extLst>
        </xdr:cNvPr>
        <xdr:cNvSpPr txBox="1"/>
      </xdr:nvSpPr>
      <xdr:spPr>
        <a:xfrm>
          <a:off x="927744" y="131310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0" name="正方形/長方形 319">
          <a:extLst>
            <a:ext uri="{FF2B5EF4-FFF2-40B4-BE49-F238E27FC236}">
              <a16:creationId xmlns:a16="http://schemas.microsoft.com/office/drawing/2014/main" id="{691CE08E-54CE-4860-9EAE-0E80AF1AAC7A}"/>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1" name="正方形/長方形 320">
          <a:extLst>
            <a:ext uri="{FF2B5EF4-FFF2-40B4-BE49-F238E27FC236}">
              <a16:creationId xmlns:a16="http://schemas.microsoft.com/office/drawing/2014/main" id="{812D7151-3BB9-4BBF-B6EA-1ACA9EBA16E8}"/>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2" name="正方形/長方形 321">
          <a:extLst>
            <a:ext uri="{FF2B5EF4-FFF2-40B4-BE49-F238E27FC236}">
              <a16:creationId xmlns:a16="http://schemas.microsoft.com/office/drawing/2014/main" id="{D35298A4-0A65-452D-A8CC-3E32D53AF1DD}"/>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3" name="正方形/長方形 322">
          <a:extLst>
            <a:ext uri="{FF2B5EF4-FFF2-40B4-BE49-F238E27FC236}">
              <a16:creationId xmlns:a16="http://schemas.microsoft.com/office/drawing/2014/main" id="{04A1EC83-C449-494F-874E-4D0DD3F6D24D}"/>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4" name="正方形/長方形 323">
          <a:extLst>
            <a:ext uri="{FF2B5EF4-FFF2-40B4-BE49-F238E27FC236}">
              <a16:creationId xmlns:a16="http://schemas.microsoft.com/office/drawing/2014/main" id="{054624B7-8E18-4E72-AF97-5010967CC22D}"/>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5" name="正方形/長方形 324">
          <a:extLst>
            <a:ext uri="{FF2B5EF4-FFF2-40B4-BE49-F238E27FC236}">
              <a16:creationId xmlns:a16="http://schemas.microsoft.com/office/drawing/2014/main" id="{7E2B4876-2D9A-434C-A966-B5331656EA68}"/>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6" name="正方形/長方形 325">
          <a:extLst>
            <a:ext uri="{FF2B5EF4-FFF2-40B4-BE49-F238E27FC236}">
              <a16:creationId xmlns:a16="http://schemas.microsoft.com/office/drawing/2014/main" id="{6A6998C9-C978-491D-87CD-85424401184C}"/>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7" name="正方形/長方形 326">
          <a:extLst>
            <a:ext uri="{FF2B5EF4-FFF2-40B4-BE49-F238E27FC236}">
              <a16:creationId xmlns:a16="http://schemas.microsoft.com/office/drawing/2014/main" id="{DF5FC0E9-583C-4D5F-B794-AE50FE9341C5}"/>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8" name="テキスト ボックス 327">
          <a:extLst>
            <a:ext uri="{FF2B5EF4-FFF2-40B4-BE49-F238E27FC236}">
              <a16:creationId xmlns:a16="http://schemas.microsoft.com/office/drawing/2014/main" id="{DD2E7F8B-CC7B-4B16-B0F8-0DAFD8D73C98}"/>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9" name="直線コネクタ 328">
          <a:extLst>
            <a:ext uri="{FF2B5EF4-FFF2-40B4-BE49-F238E27FC236}">
              <a16:creationId xmlns:a16="http://schemas.microsoft.com/office/drawing/2014/main" id="{F694625A-0510-4910-91DC-4A67524CD5B1}"/>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0" name="直線コネクタ 329">
          <a:extLst>
            <a:ext uri="{FF2B5EF4-FFF2-40B4-BE49-F238E27FC236}">
              <a16:creationId xmlns:a16="http://schemas.microsoft.com/office/drawing/2014/main" id="{8241FC5B-CE0F-4157-99BC-2B7630AF187A}"/>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1" name="テキスト ボックス 330">
          <a:extLst>
            <a:ext uri="{FF2B5EF4-FFF2-40B4-BE49-F238E27FC236}">
              <a16:creationId xmlns:a16="http://schemas.microsoft.com/office/drawing/2014/main" id="{19AC8EB7-B636-4DB9-841A-FAE511439E22}"/>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2" name="直線コネクタ 331">
          <a:extLst>
            <a:ext uri="{FF2B5EF4-FFF2-40B4-BE49-F238E27FC236}">
              <a16:creationId xmlns:a16="http://schemas.microsoft.com/office/drawing/2014/main" id="{1A37FD22-30CE-47C9-AB0F-5BC1ED8CD5C1}"/>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33" name="テキスト ボックス 332">
          <a:extLst>
            <a:ext uri="{FF2B5EF4-FFF2-40B4-BE49-F238E27FC236}">
              <a16:creationId xmlns:a16="http://schemas.microsoft.com/office/drawing/2014/main" id="{32A46321-E28F-4FA9-ACF1-D2DFAA8591C4}"/>
            </a:ext>
          </a:extLst>
        </xdr:cNvPr>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4" name="直線コネクタ 333">
          <a:extLst>
            <a:ext uri="{FF2B5EF4-FFF2-40B4-BE49-F238E27FC236}">
              <a16:creationId xmlns:a16="http://schemas.microsoft.com/office/drawing/2014/main" id="{471400F4-DB1E-4A1B-A0DD-C372D930E354}"/>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5" name="テキスト ボックス 334">
          <a:extLst>
            <a:ext uri="{FF2B5EF4-FFF2-40B4-BE49-F238E27FC236}">
              <a16:creationId xmlns:a16="http://schemas.microsoft.com/office/drawing/2014/main" id="{D420ABB9-36E1-4632-8D62-3B4A6AC2404B}"/>
            </a:ext>
          </a:extLst>
        </xdr:cNvPr>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6" name="直線コネクタ 335">
          <a:extLst>
            <a:ext uri="{FF2B5EF4-FFF2-40B4-BE49-F238E27FC236}">
              <a16:creationId xmlns:a16="http://schemas.microsoft.com/office/drawing/2014/main" id="{485B98A9-D9C2-4013-B509-D1EE565BC82C}"/>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37" name="テキスト ボックス 336">
          <a:extLst>
            <a:ext uri="{FF2B5EF4-FFF2-40B4-BE49-F238E27FC236}">
              <a16:creationId xmlns:a16="http://schemas.microsoft.com/office/drawing/2014/main" id="{2431BE19-843C-49BA-AAC5-8E5242634FF3}"/>
            </a:ext>
          </a:extLst>
        </xdr:cNvPr>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8" name="直線コネクタ 337">
          <a:extLst>
            <a:ext uri="{FF2B5EF4-FFF2-40B4-BE49-F238E27FC236}">
              <a16:creationId xmlns:a16="http://schemas.microsoft.com/office/drawing/2014/main" id="{D1B9E4CB-8A6C-4E7E-ABC2-B229472E71A4}"/>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9" name="テキスト ボックス 338">
          <a:extLst>
            <a:ext uri="{FF2B5EF4-FFF2-40B4-BE49-F238E27FC236}">
              <a16:creationId xmlns:a16="http://schemas.microsoft.com/office/drawing/2014/main" id="{DED6B24D-30E4-4A75-996D-96C0DEF25118}"/>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0" name="【公営住宅】&#10;一人当たり面積グラフ枠">
          <a:extLst>
            <a:ext uri="{FF2B5EF4-FFF2-40B4-BE49-F238E27FC236}">
              <a16:creationId xmlns:a16="http://schemas.microsoft.com/office/drawing/2014/main" id="{773BBD15-9609-4CE4-BD4E-8AA4F4300195}"/>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123597</xdr:rowOff>
    </xdr:from>
    <xdr:to>
      <xdr:col>54</xdr:col>
      <xdr:colOff>189865</xdr:colOff>
      <xdr:row>86</xdr:row>
      <xdr:rowOff>24385</xdr:rowOff>
    </xdr:to>
    <xdr:cxnSp macro="">
      <xdr:nvCxnSpPr>
        <xdr:cNvPr id="341" name="直線コネクタ 340">
          <a:extLst>
            <a:ext uri="{FF2B5EF4-FFF2-40B4-BE49-F238E27FC236}">
              <a16:creationId xmlns:a16="http://schemas.microsoft.com/office/drawing/2014/main" id="{47178D38-3072-40E0-B59D-7434BDE4A7DF}"/>
            </a:ext>
          </a:extLst>
        </xdr:cNvPr>
        <xdr:cNvCxnSpPr/>
      </xdr:nvCxnSpPr>
      <xdr:spPr>
        <a:xfrm flipV="1">
          <a:off x="10476865" y="13496697"/>
          <a:ext cx="0" cy="12723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28212</xdr:rowOff>
    </xdr:from>
    <xdr:ext cx="469744" cy="259045"/>
    <xdr:sp macro="" textlink="">
      <xdr:nvSpPr>
        <xdr:cNvPr id="342" name="【公営住宅】&#10;一人当たり面積最小値テキスト">
          <a:extLst>
            <a:ext uri="{FF2B5EF4-FFF2-40B4-BE49-F238E27FC236}">
              <a16:creationId xmlns:a16="http://schemas.microsoft.com/office/drawing/2014/main" id="{0D4800C7-4CB4-4434-9045-DDC636AF7FF6}"/>
            </a:ext>
          </a:extLst>
        </xdr:cNvPr>
        <xdr:cNvSpPr txBox="1"/>
      </xdr:nvSpPr>
      <xdr:spPr>
        <a:xfrm>
          <a:off x="10515600" y="14772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24385</xdr:rowOff>
    </xdr:from>
    <xdr:to>
      <xdr:col>55</xdr:col>
      <xdr:colOff>88900</xdr:colOff>
      <xdr:row>86</xdr:row>
      <xdr:rowOff>24385</xdr:rowOff>
    </xdr:to>
    <xdr:cxnSp macro="">
      <xdr:nvCxnSpPr>
        <xdr:cNvPr id="343" name="直線コネクタ 342">
          <a:extLst>
            <a:ext uri="{FF2B5EF4-FFF2-40B4-BE49-F238E27FC236}">
              <a16:creationId xmlns:a16="http://schemas.microsoft.com/office/drawing/2014/main" id="{7A79AAB0-F134-45D0-9755-C04B6CB6AC9B}"/>
            </a:ext>
          </a:extLst>
        </xdr:cNvPr>
        <xdr:cNvCxnSpPr/>
      </xdr:nvCxnSpPr>
      <xdr:spPr>
        <a:xfrm>
          <a:off x="10388600" y="14769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70274</xdr:rowOff>
    </xdr:from>
    <xdr:ext cx="469744" cy="259045"/>
    <xdr:sp macro="" textlink="">
      <xdr:nvSpPr>
        <xdr:cNvPr id="344" name="【公営住宅】&#10;一人当たり面積最大値テキスト">
          <a:extLst>
            <a:ext uri="{FF2B5EF4-FFF2-40B4-BE49-F238E27FC236}">
              <a16:creationId xmlns:a16="http://schemas.microsoft.com/office/drawing/2014/main" id="{5B4F00E5-9E5C-459E-B3B0-F646B67B27D0}"/>
            </a:ext>
          </a:extLst>
        </xdr:cNvPr>
        <xdr:cNvSpPr txBox="1"/>
      </xdr:nvSpPr>
      <xdr:spPr>
        <a:xfrm>
          <a:off x="10515600" y="132719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123597</xdr:rowOff>
    </xdr:from>
    <xdr:to>
      <xdr:col>55</xdr:col>
      <xdr:colOff>88900</xdr:colOff>
      <xdr:row>78</xdr:row>
      <xdr:rowOff>123597</xdr:rowOff>
    </xdr:to>
    <xdr:cxnSp macro="">
      <xdr:nvCxnSpPr>
        <xdr:cNvPr id="345" name="直線コネクタ 344">
          <a:extLst>
            <a:ext uri="{FF2B5EF4-FFF2-40B4-BE49-F238E27FC236}">
              <a16:creationId xmlns:a16="http://schemas.microsoft.com/office/drawing/2014/main" id="{A8AB3420-E7A5-49A3-B4E8-4882DFF93D30}"/>
            </a:ext>
          </a:extLst>
        </xdr:cNvPr>
        <xdr:cNvCxnSpPr/>
      </xdr:nvCxnSpPr>
      <xdr:spPr>
        <a:xfrm>
          <a:off x="10388600" y="134966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81</xdr:row>
      <xdr:rowOff>48125</xdr:rowOff>
    </xdr:from>
    <xdr:ext cx="469744" cy="259045"/>
    <xdr:sp macro="" textlink="">
      <xdr:nvSpPr>
        <xdr:cNvPr id="346" name="【公営住宅】&#10;一人当たり面積平均値テキスト">
          <a:extLst>
            <a:ext uri="{FF2B5EF4-FFF2-40B4-BE49-F238E27FC236}">
              <a16:creationId xmlns:a16="http://schemas.microsoft.com/office/drawing/2014/main" id="{4FF154E2-B71A-42AD-92B0-60C60401723B}"/>
            </a:ext>
          </a:extLst>
        </xdr:cNvPr>
        <xdr:cNvSpPr txBox="1"/>
      </xdr:nvSpPr>
      <xdr:spPr>
        <a:xfrm>
          <a:off x="10515600" y="1393557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25248</xdr:rowOff>
    </xdr:from>
    <xdr:to>
      <xdr:col>55</xdr:col>
      <xdr:colOff>50800</xdr:colOff>
      <xdr:row>82</xdr:row>
      <xdr:rowOff>126848</xdr:rowOff>
    </xdr:to>
    <xdr:sp macro="" textlink="">
      <xdr:nvSpPr>
        <xdr:cNvPr id="347" name="フローチャート: 判断 346">
          <a:extLst>
            <a:ext uri="{FF2B5EF4-FFF2-40B4-BE49-F238E27FC236}">
              <a16:creationId xmlns:a16="http://schemas.microsoft.com/office/drawing/2014/main" id="{1CD2BFD1-BDF9-4365-A486-BE66301B8742}"/>
            </a:ext>
          </a:extLst>
        </xdr:cNvPr>
        <xdr:cNvSpPr/>
      </xdr:nvSpPr>
      <xdr:spPr>
        <a:xfrm>
          <a:off x="10426700" y="14084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28905</xdr:rowOff>
    </xdr:from>
    <xdr:to>
      <xdr:col>50</xdr:col>
      <xdr:colOff>165100</xdr:colOff>
      <xdr:row>82</xdr:row>
      <xdr:rowOff>130505</xdr:rowOff>
    </xdr:to>
    <xdr:sp macro="" textlink="">
      <xdr:nvSpPr>
        <xdr:cNvPr id="348" name="フローチャート: 判断 347">
          <a:extLst>
            <a:ext uri="{FF2B5EF4-FFF2-40B4-BE49-F238E27FC236}">
              <a16:creationId xmlns:a16="http://schemas.microsoft.com/office/drawing/2014/main" id="{CCBDCFA9-896C-41A1-81DB-690D0DDEFCE2}"/>
            </a:ext>
          </a:extLst>
        </xdr:cNvPr>
        <xdr:cNvSpPr/>
      </xdr:nvSpPr>
      <xdr:spPr>
        <a:xfrm>
          <a:off x="9588500" y="14087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81</xdr:row>
      <xdr:rowOff>139091</xdr:rowOff>
    </xdr:from>
    <xdr:to>
      <xdr:col>46</xdr:col>
      <xdr:colOff>38100</xdr:colOff>
      <xdr:row>82</xdr:row>
      <xdr:rowOff>69241</xdr:rowOff>
    </xdr:to>
    <xdr:sp macro="" textlink="">
      <xdr:nvSpPr>
        <xdr:cNvPr id="349" name="フローチャート: 判断 348">
          <a:extLst>
            <a:ext uri="{FF2B5EF4-FFF2-40B4-BE49-F238E27FC236}">
              <a16:creationId xmlns:a16="http://schemas.microsoft.com/office/drawing/2014/main" id="{7A0C83C6-B76A-4152-B037-8F0636ADA018}"/>
            </a:ext>
          </a:extLst>
        </xdr:cNvPr>
        <xdr:cNvSpPr/>
      </xdr:nvSpPr>
      <xdr:spPr>
        <a:xfrm>
          <a:off x="8699500" y="14026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82</xdr:row>
      <xdr:rowOff>14275</xdr:rowOff>
    </xdr:from>
    <xdr:to>
      <xdr:col>41</xdr:col>
      <xdr:colOff>101600</xdr:colOff>
      <xdr:row>82</xdr:row>
      <xdr:rowOff>115875</xdr:rowOff>
    </xdr:to>
    <xdr:sp macro="" textlink="">
      <xdr:nvSpPr>
        <xdr:cNvPr id="350" name="フローチャート: 判断 349">
          <a:extLst>
            <a:ext uri="{FF2B5EF4-FFF2-40B4-BE49-F238E27FC236}">
              <a16:creationId xmlns:a16="http://schemas.microsoft.com/office/drawing/2014/main" id="{6B632226-BE84-4A67-ADE1-2F87B2D43ED8}"/>
            </a:ext>
          </a:extLst>
        </xdr:cNvPr>
        <xdr:cNvSpPr/>
      </xdr:nvSpPr>
      <xdr:spPr>
        <a:xfrm>
          <a:off x="7810500" y="14073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82</xdr:row>
      <xdr:rowOff>41708</xdr:rowOff>
    </xdr:from>
    <xdr:to>
      <xdr:col>36</xdr:col>
      <xdr:colOff>165100</xdr:colOff>
      <xdr:row>82</xdr:row>
      <xdr:rowOff>143308</xdr:rowOff>
    </xdr:to>
    <xdr:sp macro="" textlink="">
      <xdr:nvSpPr>
        <xdr:cNvPr id="351" name="フローチャート: 判断 350">
          <a:extLst>
            <a:ext uri="{FF2B5EF4-FFF2-40B4-BE49-F238E27FC236}">
              <a16:creationId xmlns:a16="http://schemas.microsoft.com/office/drawing/2014/main" id="{FB445976-7D88-4481-8824-9D8A03011C88}"/>
            </a:ext>
          </a:extLst>
        </xdr:cNvPr>
        <xdr:cNvSpPr/>
      </xdr:nvSpPr>
      <xdr:spPr>
        <a:xfrm>
          <a:off x="6921500" y="14100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2" name="テキスト ボックス 351">
          <a:extLst>
            <a:ext uri="{FF2B5EF4-FFF2-40B4-BE49-F238E27FC236}">
              <a16:creationId xmlns:a16="http://schemas.microsoft.com/office/drawing/2014/main" id="{66BF622B-ACBC-4777-A4F2-B2F965403688}"/>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3" name="テキスト ボックス 352">
          <a:extLst>
            <a:ext uri="{FF2B5EF4-FFF2-40B4-BE49-F238E27FC236}">
              <a16:creationId xmlns:a16="http://schemas.microsoft.com/office/drawing/2014/main" id="{12DCDC44-2ED1-4DD8-A2B8-7985726FB439}"/>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4" name="テキスト ボックス 353">
          <a:extLst>
            <a:ext uri="{FF2B5EF4-FFF2-40B4-BE49-F238E27FC236}">
              <a16:creationId xmlns:a16="http://schemas.microsoft.com/office/drawing/2014/main" id="{ED612BCC-8F35-4E72-9A63-DA53BD3FFBE2}"/>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2E6EC5E2-2669-42DE-A815-DDC0C4D127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1CF20AA8-4260-4B67-BE43-FA27FB9F3851}"/>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113488</xdr:rowOff>
    </xdr:from>
    <xdr:to>
      <xdr:col>55</xdr:col>
      <xdr:colOff>50800</xdr:colOff>
      <xdr:row>84</xdr:row>
      <xdr:rowOff>43638</xdr:rowOff>
    </xdr:to>
    <xdr:sp macro="" textlink="">
      <xdr:nvSpPr>
        <xdr:cNvPr id="357" name="楕円 356">
          <a:extLst>
            <a:ext uri="{FF2B5EF4-FFF2-40B4-BE49-F238E27FC236}">
              <a16:creationId xmlns:a16="http://schemas.microsoft.com/office/drawing/2014/main" id="{D02E014F-1223-406D-B16E-8CCB81BF1795}"/>
            </a:ext>
          </a:extLst>
        </xdr:cNvPr>
        <xdr:cNvSpPr/>
      </xdr:nvSpPr>
      <xdr:spPr>
        <a:xfrm>
          <a:off x="10426700" y="14343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91915</xdr:rowOff>
    </xdr:from>
    <xdr:ext cx="469744" cy="259045"/>
    <xdr:sp macro="" textlink="">
      <xdr:nvSpPr>
        <xdr:cNvPr id="358" name="【公営住宅】&#10;一人当たり面積該当値テキスト">
          <a:extLst>
            <a:ext uri="{FF2B5EF4-FFF2-40B4-BE49-F238E27FC236}">
              <a16:creationId xmlns:a16="http://schemas.microsoft.com/office/drawing/2014/main" id="{CF5BFBBC-020C-4DC0-87FA-4D96DC1E91D1}"/>
            </a:ext>
          </a:extLst>
        </xdr:cNvPr>
        <xdr:cNvSpPr txBox="1"/>
      </xdr:nvSpPr>
      <xdr:spPr>
        <a:xfrm>
          <a:off x="10515600" y="143222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120802</xdr:rowOff>
    </xdr:from>
    <xdr:to>
      <xdr:col>50</xdr:col>
      <xdr:colOff>165100</xdr:colOff>
      <xdr:row>84</xdr:row>
      <xdr:rowOff>50952</xdr:rowOff>
    </xdr:to>
    <xdr:sp macro="" textlink="">
      <xdr:nvSpPr>
        <xdr:cNvPr id="359" name="楕円 358">
          <a:extLst>
            <a:ext uri="{FF2B5EF4-FFF2-40B4-BE49-F238E27FC236}">
              <a16:creationId xmlns:a16="http://schemas.microsoft.com/office/drawing/2014/main" id="{4F308EE7-2F4D-4963-8057-5129D3AEA529}"/>
            </a:ext>
          </a:extLst>
        </xdr:cNvPr>
        <xdr:cNvSpPr/>
      </xdr:nvSpPr>
      <xdr:spPr>
        <a:xfrm>
          <a:off x="9588500" y="14351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164288</xdr:rowOff>
    </xdr:from>
    <xdr:to>
      <xdr:col>55</xdr:col>
      <xdr:colOff>0</xdr:colOff>
      <xdr:row>84</xdr:row>
      <xdr:rowOff>152</xdr:rowOff>
    </xdr:to>
    <xdr:cxnSp macro="">
      <xdr:nvCxnSpPr>
        <xdr:cNvPr id="360" name="直線コネクタ 359">
          <a:extLst>
            <a:ext uri="{FF2B5EF4-FFF2-40B4-BE49-F238E27FC236}">
              <a16:creationId xmlns:a16="http://schemas.microsoft.com/office/drawing/2014/main" id="{5DB8736E-2B4E-45FC-8452-E3E234C6BB57}"/>
            </a:ext>
          </a:extLst>
        </xdr:cNvPr>
        <xdr:cNvCxnSpPr/>
      </xdr:nvCxnSpPr>
      <xdr:spPr>
        <a:xfrm flipV="1">
          <a:off x="9639300" y="14394638"/>
          <a:ext cx="838200" cy="7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127203</xdr:rowOff>
    </xdr:from>
    <xdr:to>
      <xdr:col>46</xdr:col>
      <xdr:colOff>38100</xdr:colOff>
      <xdr:row>84</xdr:row>
      <xdr:rowOff>57353</xdr:rowOff>
    </xdr:to>
    <xdr:sp macro="" textlink="">
      <xdr:nvSpPr>
        <xdr:cNvPr id="361" name="楕円 360">
          <a:extLst>
            <a:ext uri="{FF2B5EF4-FFF2-40B4-BE49-F238E27FC236}">
              <a16:creationId xmlns:a16="http://schemas.microsoft.com/office/drawing/2014/main" id="{8358FD02-324D-49C8-AB3C-089D5BE3D6DF}"/>
            </a:ext>
          </a:extLst>
        </xdr:cNvPr>
        <xdr:cNvSpPr/>
      </xdr:nvSpPr>
      <xdr:spPr>
        <a:xfrm>
          <a:off x="8699500" y="14357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152</xdr:rowOff>
    </xdr:from>
    <xdr:to>
      <xdr:col>50</xdr:col>
      <xdr:colOff>114300</xdr:colOff>
      <xdr:row>84</xdr:row>
      <xdr:rowOff>6553</xdr:rowOff>
    </xdr:to>
    <xdr:cxnSp macro="">
      <xdr:nvCxnSpPr>
        <xdr:cNvPr id="362" name="直線コネクタ 361">
          <a:extLst>
            <a:ext uri="{FF2B5EF4-FFF2-40B4-BE49-F238E27FC236}">
              <a16:creationId xmlns:a16="http://schemas.microsoft.com/office/drawing/2014/main" id="{0072BDCB-DDFB-4453-AE19-1E8AE192BF26}"/>
            </a:ext>
          </a:extLst>
        </xdr:cNvPr>
        <xdr:cNvCxnSpPr/>
      </xdr:nvCxnSpPr>
      <xdr:spPr>
        <a:xfrm flipV="1">
          <a:off x="8750300" y="14401952"/>
          <a:ext cx="889000" cy="6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83</xdr:row>
      <xdr:rowOff>134976</xdr:rowOff>
    </xdr:from>
    <xdr:to>
      <xdr:col>41</xdr:col>
      <xdr:colOff>101600</xdr:colOff>
      <xdr:row>84</xdr:row>
      <xdr:rowOff>65126</xdr:rowOff>
    </xdr:to>
    <xdr:sp macro="" textlink="">
      <xdr:nvSpPr>
        <xdr:cNvPr id="363" name="楕円 362">
          <a:extLst>
            <a:ext uri="{FF2B5EF4-FFF2-40B4-BE49-F238E27FC236}">
              <a16:creationId xmlns:a16="http://schemas.microsoft.com/office/drawing/2014/main" id="{9A17A15E-2AD1-4727-8514-8020F5E3A330}"/>
            </a:ext>
          </a:extLst>
        </xdr:cNvPr>
        <xdr:cNvSpPr/>
      </xdr:nvSpPr>
      <xdr:spPr>
        <a:xfrm>
          <a:off x="7810500" y="14365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6553</xdr:rowOff>
    </xdr:from>
    <xdr:to>
      <xdr:col>45</xdr:col>
      <xdr:colOff>177800</xdr:colOff>
      <xdr:row>84</xdr:row>
      <xdr:rowOff>14326</xdr:rowOff>
    </xdr:to>
    <xdr:cxnSp macro="">
      <xdr:nvCxnSpPr>
        <xdr:cNvPr id="364" name="直線コネクタ 363">
          <a:extLst>
            <a:ext uri="{FF2B5EF4-FFF2-40B4-BE49-F238E27FC236}">
              <a16:creationId xmlns:a16="http://schemas.microsoft.com/office/drawing/2014/main" id="{37C38AE5-C284-475F-8A20-4EECD3C70769}"/>
            </a:ext>
          </a:extLst>
        </xdr:cNvPr>
        <xdr:cNvCxnSpPr/>
      </xdr:nvCxnSpPr>
      <xdr:spPr>
        <a:xfrm flipV="1">
          <a:off x="7861300" y="14408353"/>
          <a:ext cx="889000" cy="7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83</xdr:row>
      <xdr:rowOff>140919</xdr:rowOff>
    </xdr:from>
    <xdr:to>
      <xdr:col>36</xdr:col>
      <xdr:colOff>165100</xdr:colOff>
      <xdr:row>84</xdr:row>
      <xdr:rowOff>71069</xdr:rowOff>
    </xdr:to>
    <xdr:sp macro="" textlink="">
      <xdr:nvSpPr>
        <xdr:cNvPr id="365" name="楕円 364">
          <a:extLst>
            <a:ext uri="{FF2B5EF4-FFF2-40B4-BE49-F238E27FC236}">
              <a16:creationId xmlns:a16="http://schemas.microsoft.com/office/drawing/2014/main" id="{ACE17565-6E89-4BCE-91E4-F9EFFCB8C636}"/>
            </a:ext>
          </a:extLst>
        </xdr:cNvPr>
        <xdr:cNvSpPr/>
      </xdr:nvSpPr>
      <xdr:spPr>
        <a:xfrm>
          <a:off x="6921500" y="14371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14326</xdr:rowOff>
    </xdr:from>
    <xdr:to>
      <xdr:col>41</xdr:col>
      <xdr:colOff>50800</xdr:colOff>
      <xdr:row>84</xdr:row>
      <xdr:rowOff>20269</xdr:rowOff>
    </xdr:to>
    <xdr:cxnSp macro="">
      <xdr:nvCxnSpPr>
        <xdr:cNvPr id="366" name="直線コネクタ 365">
          <a:extLst>
            <a:ext uri="{FF2B5EF4-FFF2-40B4-BE49-F238E27FC236}">
              <a16:creationId xmlns:a16="http://schemas.microsoft.com/office/drawing/2014/main" id="{984780B0-8CD8-43E1-9AA9-27F90D072E5D}"/>
            </a:ext>
          </a:extLst>
        </xdr:cNvPr>
        <xdr:cNvCxnSpPr/>
      </xdr:nvCxnSpPr>
      <xdr:spPr>
        <a:xfrm flipV="1">
          <a:off x="6972300" y="14416126"/>
          <a:ext cx="889000" cy="5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80</xdr:row>
      <xdr:rowOff>147032</xdr:rowOff>
    </xdr:from>
    <xdr:ext cx="469744" cy="259045"/>
    <xdr:sp macro="" textlink="">
      <xdr:nvSpPr>
        <xdr:cNvPr id="367" name="n_1aveValue【公営住宅】&#10;一人当たり面積">
          <a:extLst>
            <a:ext uri="{FF2B5EF4-FFF2-40B4-BE49-F238E27FC236}">
              <a16:creationId xmlns:a16="http://schemas.microsoft.com/office/drawing/2014/main" id="{22C7E28B-7C07-44BF-981F-0069C446184B}"/>
            </a:ext>
          </a:extLst>
        </xdr:cNvPr>
        <xdr:cNvSpPr txBox="1"/>
      </xdr:nvSpPr>
      <xdr:spPr>
        <a:xfrm>
          <a:off x="9391727" y="13863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80</xdr:row>
      <xdr:rowOff>85768</xdr:rowOff>
    </xdr:from>
    <xdr:ext cx="469744" cy="259045"/>
    <xdr:sp macro="" textlink="">
      <xdr:nvSpPr>
        <xdr:cNvPr id="368" name="n_2aveValue【公営住宅】&#10;一人当たり面積">
          <a:extLst>
            <a:ext uri="{FF2B5EF4-FFF2-40B4-BE49-F238E27FC236}">
              <a16:creationId xmlns:a16="http://schemas.microsoft.com/office/drawing/2014/main" id="{1A870C05-083E-4EDD-BD86-B288EA7EB587}"/>
            </a:ext>
          </a:extLst>
        </xdr:cNvPr>
        <xdr:cNvSpPr txBox="1"/>
      </xdr:nvSpPr>
      <xdr:spPr>
        <a:xfrm>
          <a:off x="8515427" y="138017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80</xdr:row>
      <xdr:rowOff>132402</xdr:rowOff>
    </xdr:from>
    <xdr:ext cx="469744" cy="259045"/>
    <xdr:sp macro="" textlink="">
      <xdr:nvSpPr>
        <xdr:cNvPr id="369" name="n_3aveValue【公営住宅】&#10;一人当たり面積">
          <a:extLst>
            <a:ext uri="{FF2B5EF4-FFF2-40B4-BE49-F238E27FC236}">
              <a16:creationId xmlns:a16="http://schemas.microsoft.com/office/drawing/2014/main" id="{6771743F-06AB-426E-B7D7-78D8F4C30BE0}"/>
            </a:ext>
          </a:extLst>
        </xdr:cNvPr>
        <xdr:cNvSpPr txBox="1"/>
      </xdr:nvSpPr>
      <xdr:spPr>
        <a:xfrm>
          <a:off x="7626427" y="13848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80</xdr:row>
      <xdr:rowOff>159835</xdr:rowOff>
    </xdr:from>
    <xdr:ext cx="469744" cy="259045"/>
    <xdr:sp macro="" textlink="">
      <xdr:nvSpPr>
        <xdr:cNvPr id="370" name="n_4aveValue【公営住宅】&#10;一人当たり面積">
          <a:extLst>
            <a:ext uri="{FF2B5EF4-FFF2-40B4-BE49-F238E27FC236}">
              <a16:creationId xmlns:a16="http://schemas.microsoft.com/office/drawing/2014/main" id="{2FED2064-8F6F-414E-BABF-9B5A8B388584}"/>
            </a:ext>
          </a:extLst>
        </xdr:cNvPr>
        <xdr:cNvSpPr txBox="1"/>
      </xdr:nvSpPr>
      <xdr:spPr>
        <a:xfrm>
          <a:off x="6737427" y="13875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42079</xdr:rowOff>
    </xdr:from>
    <xdr:ext cx="469744" cy="259045"/>
    <xdr:sp macro="" textlink="">
      <xdr:nvSpPr>
        <xdr:cNvPr id="371" name="n_1mainValue【公営住宅】&#10;一人当たり面積">
          <a:extLst>
            <a:ext uri="{FF2B5EF4-FFF2-40B4-BE49-F238E27FC236}">
              <a16:creationId xmlns:a16="http://schemas.microsoft.com/office/drawing/2014/main" id="{B9E87153-7031-42D2-BF5B-77D7BBE58572}"/>
            </a:ext>
          </a:extLst>
        </xdr:cNvPr>
        <xdr:cNvSpPr txBox="1"/>
      </xdr:nvSpPr>
      <xdr:spPr>
        <a:xfrm>
          <a:off x="9391727" y="144438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48480</xdr:rowOff>
    </xdr:from>
    <xdr:ext cx="469744" cy="259045"/>
    <xdr:sp macro="" textlink="">
      <xdr:nvSpPr>
        <xdr:cNvPr id="372" name="n_2mainValue【公営住宅】&#10;一人当たり面積">
          <a:extLst>
            <a:ext uri="{FF2B5EF4-FFF2-40B4-BE49-F238E27FC236}">
              <a16:creationId xmlns:a16="http://schemas.microsoft.com/office/drawing/2014/main" id="{97558752-14B4-4B8E-BE83-A11167063B73}"/>
            </a:ext>
          </a:extLst>
        </xdr:cNvPr>
        <xdr:cNvSpPr txBox="1"/>
      </xdr:nvSpPr>
      <xdr:spPr>
        <a:xfrm>
          <a:off x="8515427" y="144502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56253</xdr:rowOff>
    </xdr:from>
    <xdr:ext cx="469744" cy="259045"/>
    <xdr:sp macro="" textlink="">
      <xdr:nvSpPr>
        <xdr:cNvPr id="373" name="n_3mainValue【公営住宅】&#10;一人当たり面積">
          <a:extLst>
            <a:ext uri="{FF2B5EF4-FFF2-40B4-BE49-F238E27FC236}">
              <a16:creationId xmlns:a16="http://schemas.microsoft.com/office/drawing/2014/main" id="{A4B8005C-F6DB-40BD-B190-4E1AEC525861}"/>
            </a:ext>
          </a:extLst>
        </xdr:cNvPr>
        <xdr:cNvSpPr txBox="1"/>
      </xdr:nvSpPr>
      <xdr:spPr>
        <a:xfrm>
          <a:off x="7626427" y="144580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62196</xdr:rowOff>
    </xdr:from>
    <xdr:ext cx="469744" cy="259045"/>
    <xdr:sp macro="" textlink="">
      <xdr:nvSpPr>
        <xdr:cNvPr id="374" name="n_4mainValue【公営住宅】&#10;一人当たり面積">
          <a:extLst>
            <a:ext uri="{FF2B5EF4-FFF2-40B4-BE49-F238E27FC236}">
              <a16:creationId xmlns:a16="http://schemas.microsoft.com/office/drawing/2014/main" id="{5C5395AD-97AD-4C06-A637-C47D033B9A29}"/>
            </a:ext>
          </a:extLst>
        </xdr:cNvPr>
        <xdr:cNvSpPr txBox="1"/>
      </xdr:nvSpPr>
      <xdr:spPr>
        <a:xfrm>
          <a:off x="6737427" y="144639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5" name="正方形/長方形 374">
          <a:extLst>
            <a:ext uri="{FF2B5EF4-FFF2-40B4-BE49-F238E27FC236}">
              <a16:creationId xmlns:a16="http://schemas.microsoft.com/office/drawing/2014/main" id="{71E34734-9AC2-41B2-95CD-8912E83F22D2}"/>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6" name="正方形/長方形 375">
          <a:extLst>
            <a:ext uri="{FF2B5EF4-FFF2-40B4-BE49-F238E27FC236}">
              <a16:creationId xmlns:a16="http://schemas.microsoft.com/office/drawing/2014/main" id="{545DF47A-C9C7-464F-8494-492EFC941268}"/>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7" name="正方形/長方形 376">
          <a:extLst>
            <a:ext uri="{FF2B5EF4-FFF2-40B4-BE49-F238E27FC236}">
              <a16:creationId xmlns:a16="http://schemas.microsoft.com/office/drawing/2014/main" id="{B08C7B49-8DD2-46AE-87E7-88F67D80BE1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8" name="正方形/長方形 377">
          <a:extLst>
            <a:ext uri="{FF2B5EF4-FFF2-40B4-BE49-F238E27FC236}">
              <a16:creationId xmlns:a16="http://schemas.microsoft.com/office/drawing/2014/main" id="{35656CB0-B550-40FD-B1F8-EED834BE0033}"/>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9" name="正方形/長方形 378">
          <a:extLst>
            <a:ext uri="{FF2B5EF4-FFF2-40B4-BE49-F238E27FC236}">
              <a16:creationId xmlns:a16="http://schemas.microsoft.com/office/drawing/2014/main" id="{DA6437F0-144A-4176-987D-FC3893CBE249}"/>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0" name="正方形/長方形 379">
          <a:extLst>
            <a:ext uri="{FF2B5EF4-FFF2-40B4-BE49-F238E27FC236}">
              <a16:creationId xmlns:a16="http://schemas.microsoft.com/office/drawing/2014/main" id="{4F8A9570-04BB-4724-81DC-6EF4C649713F}"/>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1" name="正方形/長方形 380">
          <a:extLst>
            <a:ext uri="{FF2B5EF4-FFF2-40B4-BE49-F238E27FC236}">
              <a16:creationId xmlns:a16="http://schemas.microsoft.com/office/drawing/2014/main" id="{4EC235B9-9587-4E53-9704-48FA516D3FD5}"/>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2" name="正方形/長方形 381">
          <a:extLst>
            <a:ext uri="{FF2B5EF4-FFF2-40B4-BE49-F238E27FC236}">
              <a16:creationId xmlns:a16="http://schemas.microsoft.com/office/drawing/2014/main" id="{3BF72BCF-1E63-4B4D-8813-384870611C92}"/>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3" name="正方形/長方形 382">
          <a:extLst>
            <a:ext uri="{FF2B5EF4-FFF2-40B4-BE49-F238E27FC236}">
              <a16:creationId xmlns:a16="http://schemas.microsoft.com/office/drawing/2014/main" id="{54237E65-8626-4646-A587-F7EC1E17C0D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4" name="正方形/長方形 383">
          <a:extLst>
            <a:ext uri="{FF2B5EF4-FFF2-40B4-BE49-F238E27FC236}">
              <a16:creationId xmlns:a16="http://schemas.microsoft.com/office/drawing/2014/main" id="{0ABE7102-FBD7-4444-A32E-B6594AA2E768}"/>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5" name="正方形/長方形 384">
          <a:extLst>
            <a:ext uri="{FF2B5EF4-FFF2-40B4-BE49-F238E27FC236}">
              <a16:creationId xmlns:a16="http://schemas.microsoft.com/office/drawing/2014/main" id="{C53623AA-0532-4B74-AF91-C311D738DFEB}"/>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6" name="正方形/長方形 385">
          <a:extLst>
            <a:ext uri="{FF2B5EF4-FFF2-40B4-BE49-F238E27FC236}">
              <a16:creationId xmlns:a16="http://schemas.microsoft.com/office/drawing/2014/main" id="{63A46F07-8247-41A6-A048-F028EB170649}"/>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7" name="正方形/長方形 386">
          <a:extLst>
            <a:ext uri="{FF2B5EF4-FFF2-40B4-BE49-F238E27FC236}">
              <a16:creationId xmlns:a16="http://schemas.microsoft.com/office/drawing/2014/main" id="{3D3C5BC4-E92A-433E-B828-62A80FA9326A}"/>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8" name="正方形/長方形 387">
          <a:extLst>
            <a:ext uri="{FF2B5EF4-FFF2-40B4-BE49-F238E27FC236}">
              <a16:creationId xmlns:a16="http://schemas.microsoft.com/office/drawing/2014/main" id="{9A2800BE-3D0A-478C-BCD7-6D7EF5DC1049}"/>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89" name="正方形/長方形 388">
          <a:extLst>
            <a:ext uri="{FF2B5EF4-FFF2-40B4-BE49-F238E27FC236}">
              <a16:creationId xmlns:a16="http://schemas.microsoft.com/office/drawing/2014/main" id="{734EB0A3-59F2-43DD-8FAA-5C431BBA2C95}"/>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0" name="正方形/長方形 389">
          <a:extLst>
            <a:ext uri="{FF2B5EF4-FFF2-40B4-BE49-F238E27FC236}">
              <a16:creationId xmlns:a16="http://schemas.microsoft.com/office/drawing/2014/main" id="{9AE01FE1-D882-489E-A190-0EB47167BF87}"/>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1" name="正方形/長方形 390">
          <a:extLst>
            <a:ext uri="{FF2B5EF4-FFF2-40B4-BE49-F238E27FC236}">
              <a16:creationId xmlns:a16="http://schemas.microsoft.com/office/drawing/2014/main" id="{03C7FFEC-C66F-4FD7-AB02-D95A8CFF4C97}"/>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2" name="正方形/長方形 391">
          <a:extLst>
            <a:ext uri="{FF2B5EF4-FFF2-40B4-BE49-F238E27FC236}">
              <a16:creationId xmlns:a16="http://schemas.microsoft.com/office/drawing/2014/main" id="{77766AA6-61A0-4451-A3CC-7AD5216C68F3}"/>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3" name="正方形/長方形 392">
          <a:extLst>
            <a:ext uri="{FF2B5EF4-FFF2-40B4-BE49-F238E27FC236}">
              <a16:creationId xmlns:a16="http://schemas.microsoft.com/office/drawing/2014/main" id="{DA25A3E5-F090-4B28-AD8E-16C02C93BDF1}"/>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4" name="正方形/長方形 393">
          <a:extLst>
            <a:ext uri="{FF2B5EF4-FFF2-40B4-BE49-F238E27FC236}">
              <a16:creationId xmlns:a16="http://schemas.microsoft.com/office/drawing/2014/main" id="{7283BD26-2F29-439A-BE44-A996A38D5CDF}"/>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5" name="正方形/長方形 394">
          <a:extLst>
            <a:ext uri="{FF2B5EF4-FFF2-40B4-BE49-F238E27FC236}">
              <a16:creationId xmlns:a16="http://schemas.microsoft.com/office/drawing/2014/main" id="{A73C32C3-C568-4B68-B667-490789DC6082}"/>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6" name="正方形/長方形 395">
          <a:extLst>
            <a:ext uri="{FF2B5EF4-FFF2-40B4-BE49-F238E27FC236}">
              <a16:creationId xmlns:a16="http://schemas.microsoft.com/office/drawing/2014/main" id="{4284EAFC-E780-42FE-8DD3-2917EFFBBF1E}"/>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7" name="正方形/長方形 396">
          <a:extLst>
            <a:ext uri="{FF2B5EF4-FFF2-40B4-BE49-F238E27FC236}">
              <a16:creationId xmlns:a16="http://schemas.microsoft.com/office/drawing/2014/main" id="{88FB800C-F962-44F8-A68E-2A70489AEF44}"/>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8" name="正方形/長方形 397">
          <a:extLst>
            <a:ext uri="{FF2B5EF4-FFF2-40B4-BE49-F238E27FC236}">
              <a16:creationId xmlns:a16="http://schemas.microsoft.com/office/drawing/2014/main" id="{923DB0EB-C403-401E-9121-744C6C940DE5}"/>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99" name="テキスト ボックス 398">
          <a:extLst>
            <a:ext uri="{FF2B5EF4-FFF2-40B4-BE49-F238E27FC236}">
              <a16:creationId xmlns:a16="http://schemas.microsoft.com/office/drawing/2014/main" id="{6FE49BCE-6D3F-411C-AD69-A38CD9918587}"/>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0" name="直線コネクタ 399">
          <a:extLst>
            <a:ext uri="{FF2B5EF4-FFF2-40B4-BE49-F238E27FC236}">
              <a16:creationId xmlns:a16="http://schemas.microsoft.com/office/drawing/2014/main" id="{EE64FE3F-13DB-448F-8E57-30A29CE65DAB}"/>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1" name="テキスト ボックス 400">
          <a:extLst>
            <a:ext uri="{FF2B5EF4-FFF2-40B4-BE49-F238E27FC236}">
              <a16:creationId xmlns:a16="http://schemas.microsoft.com/office/drawing/2014/main" id="{F7BA9B36-FE8A-4B71-89F1-3DAAA066CB39}"/>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133350</xdr:rowOff>
    </xdr:from>
    <xdr:to>
      <xdr:col>89</xdr:col>
      <xdr:colOff>177800</xdr:colOff>
      <xdr:row>41</xdr:row>
      <xdr:rowOff>133350</xdr:rowOff>
    </xdr:to>
    <xdr:cxnSp macro="">
      <xdr:nvCxnSpPr>
        <xdr:cNvPr id="402" name="直線コネクタ 401">
          <a:extLst>
            <a:ext uri="{FF2B5EF4-FFF2-40B4-BE49-F238E27FC236}">
              <a16:creationId xmlns:a16="http://schemas.microsoft.com/office/drawing/2014/main" id="{D263B20C-494F-4786-ABFA-FC9B759D27EE}"/>
            </a:ext>
          </a:extLst>
        </xdr:cNvPr>
        <xdr:cNvCxnSpPr/>
      </xdr:nvCxnSpPr>
      <xdr:spPr>
        <a:xfrm>
          <a:off x="12446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162577</xdr:rowOff>
    </xdr:from>
    <xdr:ext cx="467179" cy="259045"/>
    <xdr:sp macro="" textlink="">
      <xdr:nvSpPr>
        <xdr:cNvPr id="403" name="テキスト ボックス 402">
          <a:extLst>
            <a:ext uri="{FF2B5EF4-FFF2-40B4-BE49-F238E27FC236}">
              <a16:creationId xmlns:a16="http://schemas.microsoft.com/office/drawing/2014/main" id="{63DE3320-0AC1-4FA8-AC85-55540C82EB12}"/>
            </a:ext>
          </a:extLst>
        </xdr:cNvPr>
        <xdr:cNvSpPr txBox="1"/>
      </xdr:nvSpPr>
      <xdr:spPr>
        <a:xfrm>
          <a:off x="11978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19050</xdr:rowOff>
    </xdr:from>
    <xdr:to>
      <xdr:col>89</xdr:col>
      <xdr:colOff>177800</xdr:colOff>
      <xdr:row>39</xdr:row>
      <xdr:rowOff>19050</xdr:rowOff>
    </xdr:to>
    <xdr:cxnSp macro="">
      <xdr:nvCxnSpPr>
        <xdr:cNvPr id="404" name="直線コネクタ 403">
          <a:extLst>
            <a:ext uri="{FF2B5EF4-FFF2-40B4-BE49-F238E27FC236}">
              <a16:creationId xmlns:a16="http://schemas.microsoft.com/office/drawing/2014/main" id="{6C6A98F3-E29D-48C7-ABE4-6428CD044D27}"/>
            </a:ext>
          </a:extLst>
        </xdr:cNvPr>
        <xdr:cNvCxnSpPr/>
      </xdr:nvCxnSpPr>
      <xdr:spPr>
        <a:xfrm>
          <a:off x="12446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38</xdr:row>
      <xdr:rowOff>48277</xdr:rowOff>
    </xdr:from>
    <xdr:ext cx="403059" cy="259045"/>
    <xdr:sp macro="" textlink="">
      <xdr:nvSpPr>
        <xdr:cNvPr id="405" name="テキスト ボックス 404">
          <a:extLst>
            <a:ext uri="{FF2B5EF4-FFF2-40B4-BE49-F238E27FC236}">
              <a16:creationId xmlns:a16="http://schemas.microsoft.com/office/drawing/2014/main" id="{0DC912AF-9D34-4B63-A2A2-5FD596FBCB41}"/>
            </a:ext>
          </a:extLst>
        </xdr:cNvPr>
        <xdr:cNvSpPr txBox="1"/>
      </xdr:nvSpPr>
      <xdr:spPr>
        <a:xfrm>
          <a:off x="12042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76200</xdr:rowOff>
    </xdr:from>
    <xdr:to>
      <xdr:col>89</xdr:col>
      <xdr:colOff>177800</xdr:colOff>
      <xdr:row>36</xdr:row>
      <xdr:rowOff>76200</xdr:rowOff>
    </xdr:to>
    <xdr:cxnSp macro="">
      <xdr:nvCxnSpPr>
        <xdr:cNvPr id="406" name="直線コネクタ 405">
          <a:extLst>
            <a:ext uri="{FF2B5EF4-FFF2-40B4-BE49-F238E27FC236}">
              <a16:creationId xmlns:a16="http://schemas.microsoft.com/office/drawing/2014/main" id="{DE09BB77-CC4E-4A86-80D9-A8881F35120E}"/>
            </a:ext>
          </a:extLst>
        </xdr:cNvPr>
        <xdr:cNvCxnSpPr/>
      </xdr:nvCxnSpPr>
      <xdr:spPr>
        <a:xfrm>
          <a:off x="12446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105427</xdr:rowOff>
    </xdr:from>
    <xdr:ext cx="403059" cy="259045"/>
    <xdr:sp macro="" textlink="">
      <xdr:nvSpPr>
        <xdr:cNvPr id="407" name="テキスト ボックス 406">
          <a:extLst>
            <a:ext uri="{FF2B5EF4-FFF2-40B4-BE49-F238E27FC236}">
              <a16:creationId xmlns:a16="http://schemas.microsoft.com/office/drawing/2014/main" id="{DD7143CB-A5D7-4C5D-BC9F-EC472D43E4A5}"/>
            </a:ext>
          </a:extLst>
        </xdr:cNvPr>
        <xdr:cNvSpPr txBox="1"/>
      </xdr:nvSpPr>
      <xdr:spPr>
        <a:xfrm>
          <a:off x="12042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133350</xdr:rowOff>
    </xdr:from>
    <xdr:to>
      <xdr:col>89</xdr:col>
      <xdr:colOff>177800</xdr:colOff>
      <xdr:row>33</xdr:row>
      <xdr:rowOff>133350</xdr:rowOff>
    </xdr:to>
    <xdr:cxnSp macro="">
      <xdr:nvCxnSpPr>
        <xdr:cNvPr id="408" name="直線コネクタ 407">
          <a:extLst>
            <a:ext uri="{FF2B5EF4-FFF2-40B4-BE49-F238E27FC236}">
              <a16:creationId xmlns:a16="http://schemas.microsoft.com/office/drawing/2014/main" id="{F62AC27A-9E69-4D9A-A51E-060A90CEE100}"/>
            </a:ext>
          </a:extLst>
        </xdr:cNvPr>
        <xdr:cNvCxnSpPr/>
      </xdr:nvCxnSpPr>
      <xdr:spPr>
        <a:xfrm>
          <a:off x="12446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162577</xdr:rowOff>
    </xdr:from>
    <xdr:ext cx="403059" cy="259045"/>
    <xdr:sp macro="" textlink="">
      <xdr:nvSpPr>
        <xdr:cNvPr id="409" name="テキスト ボックス 408">
          <a:extLst>
            <a:ext uri="{FF2B5EF4-FFF2-40B4-BE49-F238E27FC236}">
              <a16:creationId xmlns:a16="http://schemas.microsoft.com/office/drawing/2014/main" id="{9090E2E8-9988-4AD3-8EA0-DD2CE2F9E61B}"/>
            </a:ext>
          </a:extLst>
        </xdr:cNvPr>
        <xdr:cNvSpPr txBox="1"/>
      </xdr:nvSpPr>
      <xdr:spPr>
        <a:xfrm>
          <a:off x="12042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0" name="直線コネクタ 409">
          <a:extLst>
            <a:ext uri="{FF2B5EF4-FFF2-40B4-BE49-F238E27FC236}">
              <a16:creationId xmlns:a16="http://schemas.microsoft.com/office/drawing/2014/main" id="{E290FA56-9FB9-4091-B614-00EAD1AE0287}"/>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30</xdr:row>
      <xdr:rowOff>48277</xdr:rowOff>
    </xdr:from>
    <xdr:ext cx="403059" cy="259045"/>
    <xdr:sp macro="" textlink="">
      <xdr:nvSpPr>
        <xdr:cNvPr id="411" name="テキスト ボックス 410">
          <a:extLst>
            <a:ext uri="{FF2B5EF4-FFF2-40B4-BE49-F238E27FC236}">
              <a16:creationId xmlns:a16="http://schemas.microsoft.com/office/drawing/2014/main" id="{50FD571A-2D0B-4072-A7B1-D8FF3A20965F}"/>
            </a:ext>
          </a:extLst>
        </xdr:cNvPr>
        <xdr:cNvSpPr txBox="1"/>
      </xdr:nvSpPr>
      <xdr:spPr>
        <a:xfrm>
          <a:off x="12042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2" name="【認定こども園・幼稚園・保育所】&#10;有形固定資産減価償却率グラフ枠">
          <a:extLst>
            <a:ext uri="{FF2B5EF4-FFF2-40B4-BE49-F238E27FC236}">
              <a16:creationId xmlns:a16="http://schemas.microsoft.com/office/drawing/2014/main" id="{A9EBC17D-D6E5-46BA-A496-12716D4F6FBA}"/>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92202</xdr:rowOff>
    </xdr:from>
    <xdr:to>
      <xdr:col>85</xdr:col>
      <xdr:colOff>126364</xdr:colOff>
      <xdr:row>41</xdr:row>
      <xdr:rowOff>62484</xdr:rowOff>
    </xdr:to>
    <xdr:cxnSp macro="">
      <xdr:nvCxnSpPr>
        <xdr:cNvPr id="413" name="直線コネクタ 412">
          <a:extLst>
            <a:ext uri="{FF2B5EF4-FFF2-40B4-BE49-F238E27FC236}">
              <a16:creationId xmlns:a16="http://schemas.microsoft.com/office/drawing/2014/main" id="{3FCDF39F-D235-4B3A-9C96-E4B0C219E425}"/>
            </a:ext>
          </a:extLst>
        </xdr:cNvPr>
        <xdr:cNvCxnSpPr/>
      </xdr:nvCxnSpPr>
      <xdr:spPr>
        <a:xfrm flipV="1">
          <a:off x="16318864" y="5921502"/>
          <a:ext cx="0" cy="11704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66311</xdr:rowOff>
    </xdr:from>
    <xdr:ext cx="405111" cy="259045"/>
    <xdr:sp macro="" textlink="">
      <xdr:nvSpPr>
        <xdr:cNvPr id="414" name="【認定こども園・幼稚園・保育所】&#10;有形固定資産減価償却率最小値テキスト">
          <a:extLst>
            <a:ext uri="{FF2B5EF4-FFF2-40B4-BE49-F238E27FC236}">
              <a16:creationId xmlns:a16="http://schemas.microsoft.com/office/drawing/2014/main" id="{9C97C578-158C-423E-8C8C-C0C9B7DF80F6}"/>
            </a:ext>
          </a:extLst>
        </xdr:cNvPr>
        <xdr:cNvSpPr txBox="1"/>
      </xdr:nvSpPr>
      <xdr:spPr>
        <a:xfrm>
          <a:off x="16357600" y="70957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62484</xdr:rowOff>
    </xdr:from>
    <xdr:to>
      <xdr:col>86</xdr:col>
      <xdr:colOff>25400</xdr:colOff>
      <xdr:row>41</xdr:row>
      <xdr:rowOff>62484</xdr:rowOff>
    </xdr:to>
    <xdr:cxnSp macro="">
      <xdr:nvCxnSpPr>
        <xdr:cNvPr id="415" name="直線コネクタ 414">
          <a:extLst>
            <a:ext uri="{FF2B5EF4-FFF2-40B4-BE49-F238E27FC236}">
              <a16:creationId xmlns:a16="http://schemas.microsoft.com/office/drawing/2014/main" id="{C90D4D64-0FD9-4696-B67E-156453F3AF8A}"/>
            </a:ext>
          </a:extLst>
        </xdr:cNvPr>
        <xdr:cNvCxnSpPr/>
      </xdr:nvCxnSpPr>
      <xdr:spPr>
        <a:xfrm>
          <a:off x="16230600" y="70919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38879</xdr:rowOff>
    </xdr:from>
    <xdr:ext cx="405111" cy="259045"/>
    <xdr:sp macro="" textlink="">
      <xdr:nvSpPr>
        <xdr:cNvPr id="416" name="【認定こども園・幼稚園・保育所】&#10;有形固定資産減価償却率最大値テキスト">
          <a:extLst>
            <a:ext uri="{FF2B5EF4-FFF2-40B4-BE49-F238E27FC236}">
              <a16:creationId xmlns:a16="http://schemas.microsoft.com/office/drawing/2014/main" id="{A590DF2A-CDE0-4EF9-8B90-CD671D16F32C}"/>
            </a:ext>
          </a:extLst>
        </xdr:cNvPr>
        <xdr:cNvSpPr txBox="1"/>
      </xdr:nvSpPr>
      <xdr:spPr>
        <a:xfrm>
          <a:off x="16357600" y="56967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92202</xdr:rowOff>
    </xdr:from>
    <xdr:to>
      <xdr:col>86</xdr:col>
      <xdr:colOff>25400</xdr:colOff>
      <xdr:row>34</xdr:row>
      <xdr:rowOff>92202</xdr:rowOff>
    </xdr:to>
    <xdr:cxnSp macro="">
      <xdr:nvCxnSpPr>
        <xdr:cNvPr id="417" name="直線コネクタ 416">
          <a:extLst>
            <a:ext uri="{FF2B5EF4-FFF2-40B4-BE49-F238E27FC236}">
              <a16:creationId xmlns:a16="http://schemas.microsoft.com/office/drawing/2014/main" id="{8BBEE3C2-48FD-4D1E-9EC1-3383D888D5B8}"/>
            </a:ext>
          </a:extLst>
        </xdr:cNvPr>
        <xdr:cNvCxnSpPr/>
      </xdr:nvCxnSpPr>
      <xdr:spPr>
        <a:xfrm>
          <a:off x="16230600" y="59215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166133</xdr:rowOff>
    </xdr:from>
    <xdr:ext cx="405111" cy="259045"/>
    <xdr:sp macro="" textlink="">
      <xdr:nvSpPr>
        <xdr:cNvPr id="418" name="【認定こども園・幼稚園・保育所】&#10;有形固定資産減価償却率平均値テキスト">
          <a:extLst>
            <a:ext uri="{FF2B5EF4-FFF2-40B4-BE49-F238E27FC236}">
              <a16:creationId xmlns:a16="http://schemas.microsoft.com/office/drawing/2014/main" id="{6C7E8C6D-C4F0-4FF6-A3B4-CF4B96BE5DD4}"/>
            </a:ext>
          </a:extLst>
        </xdr:cNvPr>
        <xdr:cNvSpPr txBox="1"/>
      </xdr:nvSpPr>
      <xdr:spPr>
        <a:xfrm>
          <a:off x="16357600" y="633833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16256</xdr:rowOff>
    </xdr:from>
    <xdr:to>
      <xdr:col>85</xdr:col>
      <xdr:colOff>177800</xdr:colOff>
      <xdr:row>37</xdr:row>
      <xdr:rowOff>117856</xdr:rowOff>
    </xdr:to>
    <xdr:sp macro="" textlink="">
      <xdr:nvSpPr>
        <xdr:cNvPr id="419" name="フローチャート: 判断 418">
          <a:extLst>
            <a:ext uri="{FF2B5EF4-FFF2-40B4-BE49-F238E27FC236}">
              <a16:creationId xmlns:a16="http://schemas.microsoft.com/office/drawing/2014/main" id="{7E7607BA-239E-42A8-A7E9-A37BA5231233}"/>
            </a:ext>
          </a:extLst>
        </xdr:cNvPr>
        <xdr:cNvSpPr/>
      </xdr:nvSpPr>
      <xdr:spPr>
        <a:xfrm>
          <a:off x="16268700" y="6359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93980</xdr:rowOff>
    </xdr:from>
    <xdr:to>
      <xdr:col>81</xdr:col>
      <xdr:colOff>101600</xdr:colOff>
      <xdr:row>37</xdr:row>
      <xdr:rowOff>24130</xdr:rowOff>
    </xdr:to>
    <xdr:sp macro="" textlink="">
      <xdr:nvSpPr>
        <xdr:cNvPr id="420" name="フローチャート: 判断 419">
          <a:extLst>
            <a:ext uri="{FF2B5EF4-FFF2-40B4-BE49-F238E27FC236}">
              <a16:creationId xmlns:a16="http://schemas.microsoft.com/office/drawing/2014/main" id="{19B55D9B-8303-4E07-8016-7A95B9B7A98F}"/>
            </a:ext>
          </a:extLst>
        </xdr:cNvPr>
        <xdr:cNvSpPr/>
      </xdr:nvSpPr>
      <xdr:spPr>
        <a:xfrm>
          <a:off x="15430500" y="626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35</xdr:row>
      <xdr:rowOff>155702</xdr:rowOff>
    </xdr:from>
    <xdr:to>
      <xdr:col>76</xdr:col>
      <xdr:colOff>165100</xdr:colOff>
      <xdr:row>36</xdr:row>
      <xdr:rowOff>85852</xdr:rowOff>
    </xdr:to>
    <xdr:sp macro="" textlink="">
      <xdr:nvSpPr>
        <xdr:cNvPr id="421" name="フローチャート: 判断 420">
          <a:extLst>
            <a:ext uri="{FF2B5EF4-FFF2-40B4-BE49-F238E27FC236}">
              <a16:creationId xmlns:a16="http://schemas.microsoft.com/office/drawing/2014/main" id="{4DC4B5EB-80F6-4D6B-8D2C-82CD4AFE610C}"/>
            </a:ext>
          </a:extLst>
        </xdr:cNvPr>
        <xdr:cNvSpPr/>
      </xdr:nvSpPr>
      <xdr:spPr>
        <a:xfrm>
          <a:off x="14541500" y="6156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35</xdr:row>
      <xdr:rowOff>167132</xdr:rowOff>
    </xdr:from>
    <xdr:to>
      <xdr:col>72</xdr:col>
      <xdr:colOff>38100</xdr:colOff>
      <xdr:row>36</xdr:row>
      <xdr:rowOff>97282</xdr:rowOff>
    </xdr:to>
    <xdr:sp macro="" textlink="">
      <xdr:nvSpPr>
        <xdr:cNvPr id="422" name="フローチャート: 判断 421">
          <a:extLst>
            <a:ext uri="{FF2B5EF4-FFF2-40B4-BE49-F238E27FC236}">
              <a16:creationId xmlns:a16="http://schemas.microsoft.com/office/drawing/2014/main" id="{B62221BE-66C5-42BB-8793-2ADE72F5EB15}"/>
            </a:ext>
          </a:extLst>
        </xdr:cNvPr>
        <xdr:cNvSpPr/>
      </xdr:nvSpPr>
      <xdr:spPr>
        <a:xfrm>
          <a:off x="13652500" y="6167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2540</xdr:rowOff>
    </xdr:from>
    <xdr:to>
      <xdr:col>67</xdr:col>
      <xdr:colOff>101600</xdr:colOff>
      <xdr:row>36</xdr:row>
      <xdr:rowOff>104140</xdr:rowOff>
    </xdr:to>
    <xdr:sp macro="" textlink="">
      <xdr:nvSpPr>
        <xdr:cNvPr id="423" name="フローチャート: 判断 422">
          <a:extLst>
            <a:ext uri="{FF2B5EF4-FFF2-40B4-BE49-F238E27FC236}">
              <a16:creationId xmlns:a16="http://schemas.microsoft.com/office/drawing/2014/main" id="{8A00611F-3CD7-49BC-B432-C934B4FE10BF}"/>
            </a:ext>
          </a:extLst>
        </xdr:cNvPr>
        <xdr:cNvSpPr/>
      </xdr:nvSpPr>
      <xdr:spPr>
        <a:xfrm>
          <a:off x="12763500" y="6174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4" name="テキスト ボックス 423">
          <a:extLst>
            <a:ext uri="{FF2B5EF4-FFF2-40B4-BE49-F238E27FC236}">
              <a16:creationId xmlns:a16="http://schemas.microsoft.com/office/drawing/2014/main" id="{886CE5C6-3CBC-4B4B-9EF8-53FFE55D3779}"/>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5" name="テキスト ボックス 424">
          <a:extLst>
            <a:ext uri="{FF2B5EF4-FFF2-40B4-BE49-F238E27FC236}">
              <a16:creationId xmlns:a16="http://schemas.microsoft.com/office/drawing/2014/main" id="{38060595-03C6-4B87-B282-2A495B68D7AB}"/>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26" name="テキスト ボックス 425">
          <a:extLst>
            <a:ext uri="{FF2B5EF4-FFF2-40B4-BE49-F238E27FC236}">
              <a16:creationId xmlns:a16="http://schemas.microsoft.com/office/drawing/2014/main" id="{44058A1A-CE00-4FBA-A107-DBCEC7A2A632}"/>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27" name="テキスト ボックス 426">
          <a:extLst>
            <a:ext uri="{FF2B5EF4-FFF2-40B4-BE49-F238E27FC236}">
              <a16:creationId xmlns:a16="http://schemas.microsoft.com/office/drawing/2014/main" id="{8C54C732-1BF6-44AA-BD1B-A0A4BD15EB7C}"/>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28" name="テキスト ボックス 427">
          <a:extLst>
            <a:ext uri="{FF2B5EF4-FFF2-40B4-BE49-F238E27FC236}">
              <a16:creationId xmlns:a16="http://schemas.microsoft.com/office/drawing/2014/main" id="{02F70BC7-AFFD-4BB8-BD5C-559918C7E2FD}"/>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16256</xdr:rowOff>
    </xdr:from>
    <xdr:to>
      <xdr:col>85</xdr:col>
      <xdr:colOff>177800</xdr:colOff>
      <xdr:row>36</xdr:row>
      <xdr:rowOff>117856</xdr:rowOff>
    </xdr:to>
    <xdr:sp macro="" textlink="">
      <xdr:nvSpPr>
        <xdr:cNvPr id="429" name="楕円 428">
          <a:extLst>
            <a:ext uri="{FF2B5EF4-FFF2-40B4-BE49-F238E27FC236}">
              <a16:creationId xmlns:a16="http://schemas.microsoft.com/office/drawing/2014/main" id="{369CBE73-51A6-4CD0-AD33-C53BB24ACA77}"/>
            </a:ext>
          </a:extLst>
        </xdr:cNvPr>
        <xdr:cNvSpPr/>
      </xdr:nvSpPr>
      <xdr:spPr>
        <a:xfrm>
          <a:off x="16268700" y="6188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39133</xdr:rowOff>
    </xdr:from>
    <xdr:ext cx="405111" cy="259045"/>
    <xdr:sp macro="" textlink="">
      <xdr:nvSpPr>
        <xdr:cNvPr id="430" name="【認定こども園・幼稚園・保育所】&#10;有形固定資産減価償却率該当値テキスト">
          <a:extLst>
            <a:ext uri="{FF2B5EF4-FFF2-40B4-BE49-F238E27FC236}">
              <a16:creationId xmlns:a16="http://schemas.microsoft.com/office/drawing/2014/main" id="{F18BCA76-335E-4CF2-ACE6-FBDED17A96D8}"/>
            </a:ext>
          </a:extLst>
        </xdr:cNvPr>
        <xdr:cNvSpPr txBox="1"/>
      </xdr:nvSpPr>
      <xdr:spPr>
        <a:xfrm>
          <a:off x="16357600" y="60398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135128</xdr:rowOff>
    </xdr:from>
    <xdr:to>
      <xdr:col>81</xdr:col>
      <xdr:colOff>101600</xdr:colOff>
      <xdr:row>36</xdr:row>
      <xdr:rowOff>65278</xdr:rowOff>
    </xdr:to>
    <xdr:sp macro="" textlink="">
      <xdr:nvSpPr>
        <xdr:cNvPr id="431" name="楕円 430">
          <a:extLst>
            <a:ext uri="{FF2B5EF4-FFF2-40B4-BE49-F238E27FC236}">
              <a16:creationId xmlns:a16="http://schemas.microsoft.com/office/drawing/2014/main" id="{C420BE66-7522-4DFB-A2E8-D3C0CFC58764}"/>
            </a:ext>
          </a:extLst>
        </xdr:cNvPr>
        <xdr:cNvSpPr/>
      </xdr:nvSpPr>
      <xdr:spPr>
        <a:xfrm>
          <a:off x="15430500" y="6135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14478</xdr:rowOff>
    </xdr:from>
    <xdr:to>
      <xdr:col>85</xdr:col>
      <xdr:colOff>127000</xdr:colOff>
      <xdr:row>36</xdr:row>
      <xdr:rowOff>67056</xdr:rowOff>
    </xdr:to>
    <xdr:cxnSp macro="">
      <xdr:nvCxnSpPr>
        <xdr:cNvPr id="432" name="直線コネクタ 431">
          <a:extLst>
            <a:ext uri="{FF2B5EF4-FFF2-40B4-BE49-F238E27FC236}">
              <a16:creationId xmlns:a16="http://schemas.microsoft.com/office/drawing/2014/main" id="{CFDB9C68-204D-46C1-AFB2-208D1140D99C}"/>
            </a:ext>
          </a:extLst>
        </xdr:cNvPr>
        <xdr:cNvCxnSpPr/>
      </xdr:nvCxnSpPr>
      <xdr:spPr>
        <a:xfrm>
          <a:off x="15481300" y="6186678"/>
          <a:ext cx="838200" cy="52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82550</xdr:rowOff>
    </xdr:from>
    <xdr:to>
      <xdr:col>76</xdr:col>
      <xdr:colOff>165100</xdr:colOff>
      <xdr:row>36</xdr:row>
      <xdr:rowOff>12700</xdr:rowOff>
    </xdr:to>
    <xdr:sp macro="" textlink="">
      <xdr:nvSpPr>
        <xdr:cNvPr id="433" name="楕円 432">
          <a:extLst>
            <a:ext uri="{FF2B5EF4-FFF2-40B4-BE49-F238E27FC236}">
              <a16:creationId xmlns:a16="http://schemas.microsoft.com/office/drawing/2014/main" id="{58A3589A-C761-4B79-8027-82A871CB3D27}"/>
            </a:ext>
          </a:extLst>
        </xdr:cNvPr>
        <xdr:cNvSpPr/>
      </xdr:nvSpPr>
      <xdr:spPr>
        <a:xfrm>
          <a:off x="14541500" y="608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133350</xdr:rowOff>
    </xdr:from>
    <xdr:to>
      <xdr:col>81</xdr:col>
      <xdr:colOff>50800</xdr:colOff>
      <xdr:row>36</xdr:row>
      <xdr:rowOff>14478</xdr:rowOff>
    </xdr:to>
    <xdr:cxnSp macro="">
      <xdr:nvCxnSpPr>
        <xdr:cNvPr id="434" name="直線コネクタ 433">
          <a:extLst>
            <a:ext uri="{FF2B5EF4-FFF2-40B4-BE49-F238E27FC236}">
              <a16:creationId xmlns:a16="http://schemas.microsoft.com/office/drawing/2014/main" id="{63CFC374-BAC5-4D7A-8C00-C41B32119304}"/>
            </a:ext>
          </a:extLst>
        </xdr:cNvPr>
        <xdr:cNvCxnSpPr/>
      </xdr:nvCxnSpPr>
      <xdr:spPr>
        <a:xfrm>
          <a:off x="14592300" y="6134100"/>
          <a:ext cx="889000" cy="52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29972</xdr:rowOff>
    </xdr:from>
    <xdr:to>
      <xdr:col>72</xdr:col>
      <xdr:colOff>38100</xdr:colOff>
      <xdr:row>35</xdr:row>
      <xdr:rowOff>131572</xdr:rowOff>
    </xdr:to>
    <xdr:sp macro="" textlink="">
      <xdr:nvSpPr>
        <xdr:cNvPr id="435" name="楕円 434">
          <a:extLst>
            <a:ext uri="{FF2B5EF4-FFF2-40B4-BE49-F238E27FC236}">
              <a16:creationId xmlns:a16="http://schemas.microsoft.com/office/drawing/2014/main" id="{E3978D88-DAF3-4B3E-B791-0AD4E8706E83}"/>
            </a:ext>
          </a:extLst>
        </xdr:cNvPr>
        <xdr:cNvSpPr/>
      </xdr:nvSpPr>
      <xdr:spPr>
        <a:xfrm>
          <a:off x="13652500" y="6030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35</xdr:row>
      <xdr:rowOff>80772</xdr:rowOff>
    </xdr:from>
    <xdr:to>
      <xdr:col>76</xdr:col>
      <xdr:colOff>114300</xdr:colOff>
      <xdr:row>35</xdr:row>
      <xdr:rowOff>133350</xdr:rowOff>
    </xdr:to>
    <xdr:cxnSp macro="">
      <xdr:nvCxnSpPr>
        <xdr:cNvPr id="436" name="直線コネクタ 435">
          <a:extLst>
            <a:ext uri="{FF2B5EF4-FFF2-40B4-BE49-F238E27FC236}">
              <a16:creationId xmlns:a16="http://schemas.microsoft.com/office/drawing/2014/main" id="{EFC8335A-D52E-402F-BAA3-4312F798EC75}"/>
            </a:ext>
          </a:extLst>
        </xdr:cNvPr>
        <xdr:cNvCxnSpPr/>
      </xdr:nvCxnSpPr>
      <xdr:spPr>
        <a:xfrm>
          <a:off x="13703300" y="6081522"/>
          <a:ext cx="889000" cy="52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34</xdr:row>
      <xdr:rowOff>144272</xdr:rowOff>
    </xdr:from>
    <xdr:to>
      <xdr:col>67</xdr:col>
      <xdr:colOff>101600</xdr:colOff>
      <xdr:row>35</xdr:row>
      <xdr:rowOff>74422</xdr:rowOff>
    </xdr:to>
    <xdr:sp macro="" textlink="">
      <xdr:nvSpPr>
        <xdr:cNvPr id="437" name="楕円 436">
          <a:extLst>
            <a:ext uri="{FF2B5EF4-FFF2-40B4-BE49-F238E27FC236}">
              <a16:creationId xmlns:a16="http://schemas.microsoft.com/office/drawing/2014/main" id="{60CA01F8-6FFF-4CEC-BD3B-5BFC9D9E5B01}"/>
            </a:ext>
          </a:extLst>
        </xdr:cNvPr>
        <xdr:cNvSpPr/>
      </xdr:nvSpPr>
      <xdr:spPr>
        <a:xfrm>
          <a:off x="12763500" y="5973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35</xdr:row>
      <xdr:rowOff>23622</xdr:rowOff>
    </xdr:from>
    <xdr:to>
      <xdr:col>71</xdr:col>
      <xdr:colOff>177800</xdr:colOff>
      <xdr:row>35</xdr:row>
      <xdr:rowOff>80772</xdr:rowOff>
    </xdr:to>
    <xdr:cxnSp macro="">
      <xdr:nvCxnSpPr>
        <xdr:cNvPr id="438" name="直線コネクタ 437">
          <a:extLst>
            <a:ext uri="{FF2B5EF4-FFF2-40B4-BE49-F238E27FC236}">
              <a16:creationId xmlns:a16="http://schemas.microsoft.com/office/drawing/2014/main" id="{09C71BA6-277D-4298-9C56-3A7AE458CF60}"/>
            </a:ext>
          </a:extLst>
        </xdr:cNvPr>
        <xdr:cNvCxnSpPr/>
      </xdr:nvCxnSpPr>
      <xdr:spPr>
        <a:xfrm>
          <a:off x="12814300" y="6024372"/>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15257</xdr:rowOff>
    </xdr:from>
    <xdr:ext cx="405111" cy="259045"/>
    <xdr:sp macro="" textlink="">
      <xdr:nvSpPr>
        <xdr:cNvPr id="439" name="n_1aveValue【認定こども園・幼稚園・保育所】&#10;有形固定資産減価償却率">
          <a:extLst>
            <a:ext uri="{FF2B5EF4-FFF2-40B4-BE49-F238E27FC236}">
              <a16:creationId xmlns:a16="http://schemas.microsoft.com/office/drawing/2014/main" id="{1B03D8CC-94CA-469B-847A-4C4C44F3E1AA}"/>
            </a:ext>
          </a:extLst>
        </xdr:cNvPr>
        <xdr:cNvSpPr txBox="1"/>
      </xdr:nvSpPr>
      <xdr:spPr>
        <a:xfrm>
          <a:off x="15266044" y="6358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76979</xdr:rowOff>
    </xdr:from>
    <xdr:ext cx="405111" cy="259045"/>
    <xdr:sp macro="" textlink="">
      <xdr:nvSpPr>
        <xdr:cNvPr id="440" name="n_2aveValue【認定こども園・幼稚園・保育所】&#10;有形固定資産減価償却率">
          <a:extLst>
            <a:ext uri="{FF2B5EF4-FFF2-40B4-BE49-F238E27FC236}">
              <a16:creationId xmlns:a16="http://schemas.microsoft.com/office/drawing/2014/main" id="{987C02CE-C2FE-4E9E-8344-B64CCA7EE2DA}"/>
            </a:ext>
          </a:extLst>
        </xdr:cNvPr>
        <xdr:cNvSpPr txBox="1"/>
      </xdr:nvSpPr>
      <xdr:spPr>
        <a:xfrm>
          <a:off x="14389744" y="62491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88409</xdr:rowOff>
    </xdr:from>
    <xdr:ext cx="405111" cy="259045"/>
    <xdr:sp macro="" textlink="">
      <xdr:nvSpPr>
        <xdr:cNvPr id="441" name="n_3aveValue【認定こども園・幼稚園・保育所】&#10;有形固定資産減価償却率">
          <a:extLst>
            <a:ext uri="{FF2B5EF4-FFF2-40B4-BE49-F238E27FC236}">
              <a16:creationId xmlns:a16="http://schemas.microsoft.com/office/drawing/2014/main" id="{281F1BC0-43C7-45E1-8657-9615700B8C3A}"/>
            </a:ext>
          </a:extLst>
        </xdr:cNvPr>
        <xdr:cNvSpPr txBox="1"/>
      </xdr:nvSpPr>
      <xdr:spPr>
        <a:xfrm>
          <a:off x="13500744" y="62606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95267</xdr:rowOff>
    </xdr:from>
    <xdr:ext cx="405111" cy="259045"/>
    <xdr:sp macro="" textlink="">
      <xdr:nvSpPr>
        <xdr:cNvPr id="442" name="n_4aveValue【認定こども園・幼稚園・保育所】&#10;有形固定資産減価償却率">
          <a:extLst>
            <a:ext uri="{FF2B5EF4-FFF2-40B4-BE49-F238E27FC236}">
              <a16:creationId xmlns:a16="http://schemas.microsoft.com/office/drawing/2014/main" id="{9B65C72E-CFC3-4C5F-BDCA-E9145394D856}"/>
            </a:ext>
          </a:extLst>
        </xdr:cNvPr>
        <xdr:cNvSpPr txBox="1"/>
      </xdr:nvSpPr>
      <xdr:spPr>
        <a:xfrm>
          <a:off x="12611744" y="6267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81805</xdr:rowOff>
    </xdr:from>
    <xdr:ext cx="405111" cy="259045"/>
    <xdr:sp macro="" textlink="">
      <xdr:nvSpPr>
        <xdr:cNvPr id="443" name="n_1mainValue【認定こども園・幼稚園・保育所】&#10;有形固定資産減価償却率">
          <a:extLst>
            <a:ext uri="{FF2B5EF4-FFF2-40B4-BE49-F238E27FC236}">
              <a16:creationId xmlns:a16="http://schemas.microsoft.com/office/drawing/2014/main" id="{95DF9F95-F60D-4937-9AED-EC269A5B7C16}"/>
            </a:ext>
          </a:extLst>
        </xdr:cNvPr>
        <xdr:cNvSpPr txBox="1"/>
      </xdr:nvSpPr>
      <xdr:spPr>
        <a:xfrm>
          <a:off x="15266044" y="59111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29227</xdr:rowOff>
    </xdr:from>
    <xdr:ext cx="405111" cy="259045"/>
    <xdr:sp macro="" textlink="">
      <xdr:nvSpPr>
        <xdr:cNvPr id="444" name="n_2mainValue【認定こども園・幼稚園・保育所】&#10;有形固定資産減価償却率">
          <a:extLst>
            <a:ext uri="{FF2B5EF4-FFF2-40B4-BE49-F238E27FC236}">
              <a16:creationId xmlns:a16="http://schemas.microsoft.com/office/drawing/2014/main" id="{F0023876-97DB-4229-9F3C-0367BE3CFAC1}"/>
            </a:ext>
          </a:extLst>
        </xdr:cNvPr>
        <xdr:cNvSpPr txBox="1"/>
      </xdr:nvSpPr>
      <xdr:spPr>
        <a:xfrm>
          <a:off x="14389744" y="5858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33</xdr:row>
      <xdr:rowOff>148099</xdr:rowOff>
    </xdr:from>
    <xdr:ext cx="405111" cy="259045"/>
    <xdr:sp macro="" textlink="">
      <xdr:nvSpPr>
        <xdr:cNvPr id="445" name="n_3mainValue【認定こども園・幼稚園・保育所】&#10;有形固定資産減価償却率">
          <a:extLst>
            <a:ext uri="{FF2B5EF4-FFF2-40B4-BE49-F238E27FC236}">
              <a16:creationId xmlns:a16="http://schemas.microsoft.com/office/drawing/2014/main" id="{8524E0ED-E24D-4D13-8D98-25ED83A5B943}"/>
            </a:ext>
          </a:extLst>
        </xdr:cNvPr>
        <xdr:cNvSpPr txBox="1"/>
      </xdr:nvSpPr>
      <xdr:spPr>
        <a:xfrm>
          <a:off x="13500744" y="58059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33</xdr:row>
      <xdr:rowOff>90949</xdr:rowOff>
    </xdr:from>
    <xdr:ext cx="405111" cy="259045"/>
    <xdr:sp macro="" textlink="">
      <xdr:nvSpPr>
        <xdr:cNvPr id="446" name="n_4mainValue【認定こども園・幼稚園・保育所】&#10;有形固定資産減価償却率">
          <a:extLst>
            <a:ext uri="{FF2B5EF4-FFF2-40B4-BE49-F238E27FC236}">
              <a16:creationId xmlns:a16="http://schemas.microsoft.com/office/drawing/2014/main" id="{43BFC56B-B9B5-40CB-8108-EC1F811F5DBA}"/>
            </a:ext>
          </a:extLst>
        </xdr:cNvPr>
        <xdr:cNvSpPr txBox="1"/>
      </xdr:nvSpPr>
      <xdr:spPr>
        <a:xfrm>
          <a:off x="12611744" y="57487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47" name="正方形/長方形 446">
          <a:extLst>
            <a:ext uri="{FF2B5EF4-FFF2-40B4-BE49-F238E27FC236}">
              <a16:creationId xmlns:a16="http://schemas.microsoft.com/office/drawing/2014/main" id="{BD94C76D-7037-4E77-AE75-DA33BB8E0336}"/>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48" name="正方形/長方形 447">
          <a:extLst>
            <a:ext uri="{FF2B5EF4-FFF2-40B4-BE49-F238E27FC236}">
              <a16:creationId xmlns:a16="http://schemas.microsoft.com/office/drawing/2014/main" id="{060DE23B-FAEF-49AA-9DF1-071BDEE5FF62}"/>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49" name="正方形/長方形 448">
          <a:extLst>
            <a:ext uri="{FF2B5EF4-FFF2-40B4-BE49-F238E27FC236}">
              <a16:creationId xmlns:a16="http://schemas.microsoft.com/office/drawing/2014/main" id="{6F877D8C-58CC-4171-9D35-3CB6016ABFDE}"/>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0" name="正方形/長方形 449">
          <a:extLst>
            <a:ext uri="{FF2B5EF4-FFF2-40B4-BE49-F238E27FC236}">
              <a16:creationId xmlns:a16="http://schemas.microsoft.com/office/drawing/2014/main" id="{1B6B40F4-BF21-44D1-9D3C-5BA3CB12C2F8}"/>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1" name="正方形/長方形 450">
          <a:extLst>
            <a:ext uri="{FF2B5EF4-FFF2-40B4-BE49-F238E27FC236}">
              <a16:creationId xmlns:a16="http://schemas.microsoft.com/office/drawing/2014/main" id="{7B648BE7-603A-43AC-9E93-A1965CA2788B}"/>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2" name="正方形/長方形 451">
          <a:extLst>
            <a:ext uri="{FF2B5EF4-FFF2-40B4-BE49-F238E27FC236}">
              <a16:creationId xmlns:a16="http://schemas.microsoft.com/office/drawing/2014/main" id="{B3A0EE5F-8540-4FD6-8C43-AC126295C09D}"/>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3" name="正方形/長方形 452">
          <a:extLst>
            <a:ext uri="{FF2B5EF4-FFF2-40B4-BE49-F238E27FC236}">
              <a16:creationId xmlns:a16="http://schemas.microsoft.com/office/drawing/2014/main" id="{BE905A10-DAD8-4696-8213-CFCC45B158E8}"/>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4" name="正方形/長方形 453">
          <a:extLst>
            <a:ext uri="{FF2B5EF4-FFF2-40B4-BE49-F238E27FC236}">
              <a16:creationId xmlns:a16="http://schemas.microsoft.com/office/drawing/2014/main" id="{67ECB47D-18D0-4B7F-A836-1915BC59B058}"/>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5" name="テキスト ボックス 454">
          <a:extLst>
            <a:ext uri="{FF2B5EF4-FFF2-40B4-BE49-F238E27FC236}">
              <a16:creationId xmlns:a16="http://schemas.microsoft.com/office/drawing/2014/main" id="{547C2933-C702-4BE1-8A7A-AA7B66D62E72}"/>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56" name="直線コネクタ 455">
          <a:extLst>
            <a:ext uri="{FF2B5EF4-FFF2-40B4-BE49-F238E27FC236}">
              <a16:creationId xmlns:a16="http://schemas.microsoft.com/office/drawing/2014/main" id="{8C00430C-4483-40E0-98BC-2191BF96ADC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457" name="直線コネクタ 456">
          <a:extLst>
            <a:ext uri="{FF2B5EF4-FFF2-40B4-BE49-F238E27FC236}">
              <a16:creationId xmlns:a16="http://schemas.microsoft.com/office/drawing/2014/main" id="{2ADE9028-37E3-451B-8BCE-4852A06835FC}"/>
            </a:ext>
          </a:extLst>
        </xdr:cNvPr>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458" name="テキスト ボックス 457">
          <a:extLst>
            <a:ext uri="{FF2B5EF4-FFF2-40B4-BE49-F238E27FC236}">
              <a16:creationId xmlns:a16="http://schemas.microsoft.com/office/drawing/2014/main" id="{D2BD50D7-D0AA-4692-8CBE-64634703D5E2}"/>
            </a:ext>
          </a:extLst>
        </xdr:cNvPr>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459" name="直線コネクタ 458">
          <a:extLst>
            <a:ext uri="{FF2B5EF4-FFF2-40B4-BE49-F238E27FC236}">
              <a16:creationId xmlns:a16="http://schemas.microsoft.com/office/drawing/2014/main" id="{A0B3113D-EDE3-4B6E-AB64-360483F40AB9}"/>
            </a:ext>
          </a:extLst>
        </xdr:cNvPr>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460" name="テキスト ボックス 459">
          <a:extLst>
            <a:ext uri="{FF2B5EF4-FFF2-40B4-BE49-F238E27FC236}">
              <a16:creationId xmlns:a16="http://schemas.microsoft.com/office/drawing/2014/main" id="{442A3D8C-E94B-45AA-90C7-ECFCA8093F30}"/>
            </a:ext>
          </a:extLst>
        </xdr:cNvPr>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461" name="直線コネクタ 460">
          <a:extLst>
            <a:ext uri="{FF2B5EF4-FFF2-40B4-BE49-F238E27FC236}">
              <a16:creationId xmlns:a16="http://schemas.microsoft.com/office/drawing/2014/main" id="{6D95B8E2-09A6-4025-BDA1-A2D721FA0FAC}"/>
            </a:ext>
          </a:extLst>
        </xdr:cNvPr>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462" name="テキスト ボックス 461">
          <a:extLst>
            <a:ext uri="{FF2B5EF4-FFF2-40B4-BE49-F238E27FC236}">
              <a16:creationId xmlns:a16="http://schemas.microsoft.com/office/drawing/2014/main" id="{6B63B595-33BD-4BFA-9068-2A513A04C255}"/>
            </a:ext>
          </a:extLst>
        </xdr:cNvPr>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63" name="直線コネクタ 462">
          <a:extLst>
            <a:ext uri="{FF2B5EF4-FFF2-40B4-BE49-F238E27FC236}">
              <a16:creationId xmlns:a16="http://schemas.microsoft.com/office/drawing/2014/main" id="{52AD4DA3-1969-4B4A-8A2A-BEB3D7B10975}"/>
            </a:ext>
          </a:extLst>
        </xdr:cNvPr>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464" name="テキスト ボックス 463">
          <a:extLst>
            <a:ext uri="{FF2B5EF4-FFF2-40B4-BE49-F238E27FC236}">
              <a16:creationId xmlns:a16="http://schemas.microsoft.com/office/drawing/2014/main" id="{E68C871C-2D43-45D9-9E0B-4B36BD07C591}"/>
            </a:ext>
          </a:extLst>
        </xdr:cNvPr>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65" name="直線コネクタ 464">
          <a:extLst>
            <a:ext uri="{FF2B5EF4-FFF2-40B4-BE49-F238E27FC236}">
              <a16:creationId xmlns:a16="http://schemas.microsoft.com/office/drawing/2014/main" id="{5FA57800-6DE8-49B0-A52B-497EE38F8A3F}"/>
            </a:ext>
          </a:extLst>
        </xdr:cNvPr>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466" name="テキスト ボックス 465">
          <a:extLst>
            <a:ext uri="{FF2B5EF4-FFF2-40B4-BE49-F238E27FC236}">
              <a16:creationId xmlns:a16="http://schemas.microsoft.com/office/drawing/2014/main" id="{6260EA79-3ECC-4975-9970-16C444959127}"/>
            </a:ext>
          </a:extLst>
        </xdr:cNvPr>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67" name="直線コネクタ 466">
          <a:extLst>
            <a:ext uri="{FF2B5EF4-FFF2-40B4-BE49-F238E27FC236}">
              <a16:creationId xmlns:a16="http://schemas.microsoft.com/office/drawing/2014/main" id="{ADA2893D-43C8-44C4-99A1-1D6E11B5888B}"/>
            </a:ext>
          </a:extLst>
        </xdr:cNvPr>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468" name="テキスト ボックス 467">
          <a:extLst>
            <a:ext uri="{FF2B5EF4-FFF2-40B4-BE49-F238E27FC236}">
              <a16:creationId xmlns:a16="http://schemas.microsoft.com/office/drawing/2014/main" id="{7DD6F5DD-14A2-4CFE-B499-56386C435598}"/>
            </a:ext>
          </a:extLst>
        </xdr:cNvPr>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69" name="直線コネクタ 468">
          <a:extLst>
            <a:ext uri="{FF2B5EF4-FFF2-40B4-BE49-F238E27FC236}">
              <a16:creationId xmlns:a16="http://schemas.microsoft.com/office/drawing/2014/main" id="{1EBA4745-B21E-41EC-A6A7-B7C5AD841F6E}"/>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0" name="テキスト ボックス 469">
          <a:extLst>
            <a:ext uri="{FF2B5EF4-FFF2-40B4-BE49-F238E27FC236}">
              <a16:creationId xmlns:a16="http://schemas.microsoft.com/office/drawing/2014/main" id="{2AD65B21-010B-4CA6-B452-1CC62D7F3D6D}"/>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1" name="【認定こども園・幼稚園・保育所】&#10;一人当たり面積グラフ枠">
          <a:extLst>
            <a:ext uri="{FF2B5EF4-FFF2-40B4-BE49-F238E27FC236}">
              <a16:creationId xmlns:a16="http://schemas.microsoft.com/office/drawing/2014/main" id="{7701F74A-7E54-419A-8565-E62E69FA5FCB}"/>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169273</xdr:rowOff>
    </xdr:from>
    <xdr:to>
      <xdr:col>116</xdr:col>
      <xdr:colOff>62864</xdr:colOff>
      <xdr:row>41</xdr:row>
      <xdr:rowOff>64770</xdr:rowOff>
    </xdr:to>
    <xdr:cxnSp macro="">
      <xdr:nvCxnSpPr>
        <xdr:cNvPr id="472" name="直線コネクタ 471">
          <a:extLst>
            <a:ext uri="{FF2B5EF4-FFF2-40B4-BE49-F238E27FC236}">
              <a16:creationId xmlns:a16="http://schemas.microsoft.com/office/drawing/2014/main" id="{9F0BCF86-C583-46BF-8FA8-CEEB5F9B8726}"/>
            </a:ext>
          </a:extLst>
        </xdr:cNvPr>
        <xdr:cNvCxnSpPr/>
      </xdr:nvCxnSpPr>
      <xdr:spPr>
        <a:xfrm flipV="1">
          <a:off x="22160864" y="5827123"/>
          <a:ext cx="0" cy="12670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68597</xdr:rowOff>
    </xdr:from>
    <xdr:ext cx="469744" cy="259045"/>
    <xdr:sp macro="" textlink="">
      <xdr:nvSpPr>
        <xdr:cNvPr id="473" name="【認定こども園・幼稚園・保育所】&#10;一人当たり面積最小値テキスト">
          <a:extLst>
            <a:ext uri="{FF2B5EF4-FFF2-40B4-BE49-F238E27FC236}">
              <a16:creationId xmlns:a16="http://schemas.microsoft.com/office/drawing/2014/main" id="{30ECF216-7BB9-4FC4-84A2-0427A169F960}"/>
            </a:ext>
          </a:extLst>
        </xdr:cNvPr>
        <xdr:cNvSpPr txBox="1"/>
      </xdr:nvSpPr>
      <xdr:spPr>
        <a:xfrm>
          <a:off x="22199600" y="7098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64770</xdr:rowOff>
    </xdr:from>
    <xdr:to>
      <xdr:col>116</xdr:col>
      <xdr:colOff>152400</xdr:colOff>
      <xdr:row>41</xdr:row>
      <xdr:rowOff>64770</xdr:rowOff>
    </xdr:to>
    <xdr:cxnSp macro="">
      <xdr:nvCxnSpPr>
        <xdr:cNvPr id="474" name="直線コネクタ 473">
          <a:extLst>
            <a:ext uri="{FF2B5EF4-FFF2-40B4-BE49-F238E27FC236}">
              <a16:creationId xmlns:a16="http://schemas.microsoft.com/office/drawing/2014/main" id="{7AE26230-9AFB-40C2-995B-D85DC8FD20DA}"/>
            </a:ext>
          </a:extLst>
        </xdr:cNvPr>
        <xdr:cNvCxnSpPr/>
      </xdr:nvCxnSpPr>
      <xdr:spPr>
        <a:xfrm>
          <a:off x="22072600" y="7094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115950</xdr:rowOff>
    </xdr:from>
    <xdr:ext cx="469744" cy="259045"/>
    <xdr:sp macro="" textlink="">
      <xdr:nvSpPr>
        <xdr:cNvPr id="475" name="【認定こども園・幼稚園・保育所】&#10;一人当たり面積最大値テキスト">
          <a:extLst>
            <a:ext uri="{FF2B5EF4-FFF2-40B4-BE49-F238E27FC236}">
              <a16:creationId xmlns:a16="http://schemas.microsoft.com/office/drawing/2014/main" id="{6DE953FA-E95D-456E-B46B-08EB57B5EBF7}"/>
            </a:ext>
          </a:extLst>
        </xdr:cNvPr>
        <xdr:cNvSpPr txBox="1"/>
      </xdr:nvSpPr>
      <xdr:spPr>
        <a:xfrm>
          <a:off x="22199600" y="5602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169273</xdr:rowOff>
    </xdr:from>
    <xdr:to>
      <xdr:col>116</xdr:col>
      <xdr:colOff>152400</xdr:colOff>
      <xdr:row>33</xdr:row>
      <xdr:rowOff>169273</xdr:rowOff>
    </xdr:to>
    <xdr:cxnSp macro="">
      <xdr:nvCxnSpPr>
        <xdr:cNvPr id="476" name="直線コネクタ 475">
          <a:extLst>
            <a:ext uri="{FF2B5EF4-FFF2-40B4-BE49-F238E27FC236}">
              <a16:creationId xmlns:a16="http://schemas.microsoft.com/office/drawing/2014/main" id="{D99AA78F-67EF-4BB6-BAEC-12EBA65B8CEA}"/>
            </a:ext>
          </a:extLst>
        </xdr:cNvPr>
        <xdr:cNvCxnSpPr/>
      </xdr:nvCxnSpPr>
      <xdr:spPr>
        <a:xfrm>
          <a:off x="22072600" y="5827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36</xdr:row>
      <xdr:rowOff>69504</xdr:rowOff>
    </xdr:from>
    <xdr:ext cx="469744" cy="259045"/>
    <xdr:sp macro="" textlink="">
      <xdr:nvSpPr>
        <xdr:cNvPr id="477" name="【認定こども園・幼稚園・保育所】&#10;一人当たり面積平均値テキスト">
          <a:extLst>
            <a:ext uri="{FF2B5EF4-FFF2-40B4-BE49-F238E27FC236}">
              <a16:creationId xmlns:a16="http://schemas.microsoft.com/office/drawing/2014/main" id="{EE28155B-8C92-4898-A826-3BDD5EB55BFE}"/>
            </a:ext>
          </a:extLst>
        </xdr:cNvPr>
        <xdr:cNvSpPr txBox="1"/>
      </xdr:nvSpPr>
      <xdr:spPr>
        <a:xfrm>
          <a:off x="22199600" y="624170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46627</xdr:rowOff>
    </xdr:from>
    <xdr:to>
      <xdr:col>116</xdr:col>
      <xdr:colOff>114300</xdr:colOff>
      <xdr:row>37</xdr:row>
      <xdr:rowOff>148227</xdr:rowOff>
    </xdr:to>
    <xdr:sp macro="" textlink="">
      <xdr:nvSpPr>
        <xdr:cNvPr id="478" name="フローチャート: 判断 477">
          <a:extLst>
            <a:ext uri="{FF2B5EF4-FFF2-40B4-BE49-F238E27FC236}">
              <a16:creationId xmlns:a16="http://schemas.microsoft.com/office/drawing/2014/main" id="{A6FC4883-D6EE-4157-8D60-740665652A7C}"/>
            </a:ext>
          </a:extLst>
        </xdr:cNvPr>
        <xdr:cNvSpPr/>
      </xdr:nvSpPr>
      <xdr:spPr>
        <a:xfrm>
          <a:off x="22110700" y="6390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37</xdr:row>
      <xdr:rowOff>20501</xdr:rowOff>
    </xdr:from>
    <xdr:to>
      <xdr:col>112</xdr:col>
      <xdr:colOff>38100</xdr:colOff>
      <xdr:row>37</xdr:row>
      <xdr:rowOff>122101</xdr:rowOff>
    </xdr:to>
    <xdr:sp macro="" textlink="">
      <xdr:nvSpPr>
        <xdr:cNvPr id="479" name="フローチャート: 判断 478">
          <a:extLst>
            <a:ext uri="{FF2B5EF4-FFF2-40B4-BE49-F238E27FC236}">
              <a16:creationId xmlns:a16="http://schemas.microsoft.com/office/drawing/2014/main" id="{8966C20E-174D-460E-BAD7-97E187C89DA1}"/>
            </a:ext>
          </a:extLst>
        </xdr:cNvPr>
        <xdr:cNvSpPr/>
      </xdr:nvSpPr>
      <xdr:spPr>
        <a:xfrm>
          <a:off x="21272500" y="6364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36</xdr:row>
      <xdr:rowOff>156028</xdr:rowOff>
    </xdr:from>
    <xdr:to>
      <xdr:col>107</xdr:col>
      <xdr:colOff>101600</xdr:colOff>
      <xdr:row>37</xdr:row>
      <xdr:rowOff>86178</xdr:rowOff>
    </xdr:to>
    <xdr:sp macro="" textlink="">
      <xdr:nvSpPr>
        <xdr:cNvPr id="480" name="フローチャート: 判断 479">
          <a:extLst>
            <a:ext uri="{FF2B5EF4-FFF2-40B4-BE49-F238E27FC236}">
              <a16:creationId xmlns:a16="http://schemas.microsoft.com/office/drawing/2014/main" id="{90B70311-EBF6-4AFE-961B-B189DCE80827}"/>
            </a:ext>
          </a:extLst>
        </xdr:cNvPr>
        <xdr:cNvSpPr/>
      </xdr:nvSpPr>
      <xdr:spPr>
        <a:xfrm>
          <a:off x="20383500" y="6328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37</xdr:row>
      <xdr:rowOff>125004</xdr:rowOff>
    </xdr:from>
    <xdr:to>
      <xdr:col>102</xdr:col>
      <xdr:colOff>165100</xdr:colOff>
      <xdr:row>38</xdr:row>
      <xdr:rowOff>55155</xdr:rowOff>
    </xdr:to>
    <xdr:sp macro="" textlink="">
      <xdr:nvSpPr>
        <xdr:cNvPr id="481" name="フローチャート: 判断 480">
          <a:extLst>
            <a:ext uri="{FF2B5EF4-FFF2-40B4-BE49-F238E27FC236}">
              <a16:creationId xmlns:a16="http://schemas.microsoft.com/office/drawing/2014/main" id="{80356400-683C-49BB-9567-CB2D5CCF2EB2}"/>
            </a:ext>
          </a:extLst>
        </xdr:cNvPr>
        <xdr:cNvSpPr/>
      </xdr:nvSpPr>
      <xdr:spPr>
        <a:xfrm>
          <a:off x="19494500" y="646865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37</xdr:row>
      <xdr:rowOff>125004</xdr:rowOff>
    </xdr:from>
    <xdr:to>
      <xdr:col>98</xdr:col>
      <xdr:colOff>38100</xdr:colOff>
      <xdr:row>38</xdr:row>
      <xdr:rowOff>55155</xdr:rowOff>
    </xdr:to>
    <xdr:sp macro="" textlink="">
      <xdr:nvSpPr>
        <xdr:cNvPr id="482" name="フローチャート: 判断 481">
          <a:extLst>
            <a:ext uri="{FF2B5EF4-FFF2-40B4-BE49-F238E27FC236}">
              <a16:creationId xmlns:a16="http://schemas.microsoft.com/office/drawing/2014/main" id="{F09AAA15-3CBE-49E5-897C-808B2946538A}"/>
            </a:ext>
          </a:extLst>
        </xdr:cNvPr>
        <xdr:cNvSpPr/>
      </xdr:nvSpPr>
      <xdr:spPr>
        <a:xfrm>
          <a:off x="18605500" y="646865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3" name="テキスト ボックス 482">
          <a:extLst>
            <a:ext uri="{FF2B5EF4-FFF2-40B4-BE49-F238E27FC236}">
              <a16:creationId xmlns:a16="http://schemas.microsoft.com/office/drawing/2014/main" id="{AD04343F-5143-4437-B0D1-6A73C8FDF441}"/>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4" name="テキスト ボックス 483">
          <a:extLst>
            <a:ext uri="{FF2B5EF4-FFF2-40B4-BE49-F238E27FC236}">
              <a16:creationId xmlns:a16="http://schemas.microsoft.com/office/drawing/2014/main" id="{4AA24E9D-4971-4733-9494-167A651EDF89}"/>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5" name="テキスト ボックス 484">
          <a:extLst>
            <a:ext uri="{FF2B5EF4-FFF2-40B4-BE49-F238E27FC236}">
              <a16:creationId xmlns:a16="http://schemas.microsoft.com/office/drawing/2014/main" id="{DB9315A2-78B7-465D-89BA-38B2E3E18E8C}"/>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6" name="テキスト ボックス 485">
          <a:extLst>
            <a:ext uri="{FF2B5EF4-FFF2-40B4-BE49-F238E27FC236}">
              <a16:creationId xmlns:a16="http://schemas.microsoft.com/office/drawing/2014/main" id="{D8280D15-5DBA-4566-AF4F-7BF1CA2FF5C5}"/>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7" name="テキスト ボックス 486">
          <a:extLst>
            <a:ext uri="{FF2B5EF4-FFF2-40B4-BE49-F238E27FC236}">
              <a16:creationId xmlns:a16="http://schemas.microsoft.com/office/drawing/2014/main" id="{D87DF501-3C03-4650-AABF-2C1D45A84551}"/>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20501</xdr:rowOff>
    </xdr:from>
    <xdr:to>
      <xdr:col>116</xdr:col>
      <xdr:colOff>114300</xdr:colOff>
      <xdr:row>39</xdr:row>
      <xdr:rowOff>122101</xdr:rowOff>
    </xdr:to>
    <xdr:sp macro="" textlink="">
      <xdr:nvSpPr>
        <xdr:cNvPr id="488" name="楕円 487">
          <a:extLst>
            <a:ext uri="{FF2B5EF4-FFF2-40B4-BE49-F238E27FC236}">
              <a16:creationId xmlns:a16="http://schemas.microsoft.com/office/drawing/2014/main" id="{3ED0A7C2-34B6-4967-B5FF-EB1CDDD9CCB3}"/>
            </a:ext>
          </a:extLst>
        </xdr:cNvPr>
        <xdr:cNvSpPr/>
      </xdr:nvSpPr>
      <xdr:spPr>
        <a:xfrm>
          <a:off x="22110700" y="6707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170378</xdr:rowOff>
    </xdr:from>
    <xdr:ext cx="469744" cy="259045"/>
    <xdr:sp macro="" textlink="">
      <xdr:nvSpPr>
        <xdr:cNvPr id="489" name="【認定こども園・幼稚園・保育所】&#10;一人当たり面積該当値テキスト">
          <a:extLst>
            <a:ext uri="{FF2B5EF4-FFF2-40B4-BE49-F238E27FC236}">
              <a16:creationId xmlns:a16="http://schemas.microsoft.com/office/drawing/2014/main" id="{DC529D03-BAF6-4EFE-8D30-1B56BF7156B2}"/>
            </a:ext>
          </a:extLst>
        </xdr:cNvPr>
        <xdr:cNvSpPr txBox="1"/>
      </xdr:nvSpPr>
      <xdr:spPr>
        <a:xfrm>
          <a:off x="22199600" y="66854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30299</xdr:rowOff>
    </xdr:from>
    <xdr:to>
      <xdr:col>112</xdr:col>
      <xdr:colOff>38100</xdr:colOff>
      <xdr:row>39</xdr:row>
      <xdr:rowOff>131899</xdr:rowOff>
    </xdr:to>
    <xdr:sp macro="" textlink="">
      <xdr:nvSpPr>
        <xdr:cNvPr id="490" name="楕円 489">
          <a:extLst>
            <a:ext uri="{FF2B5EF4-FFF2-40B4-BE49-F238E27FC236}">
              <a16:creationId xmlns:a16="http://schemas.microsoft.com/office/drawing/2014/main" id="{ECC3E8CF-C621-437C-BCCD-14013C000457}"/>
            </a:ext>
          </a:extLst>
        </xdr:cNvPr>
        <xdr:cNvSpPr/>
      </xdr:nvSpPr>
      <xdr:spPr>
        <a:xfrm>
          <a:off x="21272500" y="6716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71301</xdr:rowOff>
    </xdr:from>
    <xdr:to>
      <xdr:col>116</xdr:col>
      <xdr:colOff>63500</xdr:colOff>
      <xdr:row>39</xdr:row>
      <xdr:rowOff>81099</xdr:rowOff>
    </xdr:to>
    <xdr:cxnSp macro="">
      <xdr:nvCxnSpPr>
        <xdr:cNvPr id="491" name="直線コネクタ 490">
          <a:extLst>
            <a:ext uri="{FF2B5EF4-FFF2-40B4-BE49-F238E27FC236}">
              <a16:creationId xmlns:a16="http://schemas.microsoft.com/office/drawing/2014/main" id="{637FECA8-47F9-422D-BB36-B77354EF4F23}"/>
            </a:ext>
          </a:extLst>
        </xdr:cNvPr>
        <xdr:cNvCxnSpPr/>
      </xdr:nvCxnSpPr>
      <xdr:spPr>
        <a:xfrm flipV="1">
          <a:off x="21323300" y="6757851"/>
          <a:ext cx="838200" cy="9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40096</xdr:rowOff>
    </xdr:from>
    <xdr:to>
      <xdr:col>107</xdr:col>
      <xdr:colOff>101600</xdr:colOff>
      <xdr:row>39</xdr:row>
      <xdr:rowOff>141696</xdr:rowOff>
    </xdr:to>
    <xdr:sp macro="" textlink="">
      <xdr:nvSpPr>
        <xdr:cNvPr id="492" name="楕円 491">
          <a:extLst>
            <a:ext uri="{FF2B5EF4-FFF2-40B4-BE49-F238E27FC236}">
              <a16:creationId xmlns:a16="http://schemas.microsoft.com/office/drawing/2014/main" id="{79DFC153-F608-4456-BA4C-74561A40D623}"/>
            </a:ext>
          </a:extLst>
        </xdr:cNvPr>
        <xdr:cNvSpPr/>
      </xdr:nvSpPr>
      <xdr:spPr>
        <a:xfrm>
          <a:off x="20383500" y="6726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81099</xdr:rowOff>
    </xdr:from>
    <xdr:to>
      <xdr:col>111</xdr:col>
      <xdr:colOff>177800</xdr:colOff>
      <xdr:row>39</xdr:row>
      <xdr:rowOff>90896</xdr:rowOff>
    </xdr:to>
    <xdr:cxnSp macro="">
      <xdr:nvCxnSpPr>
        <xdr:cNvPr id="493" name="直線コネクタ 492">
          <a:extLst>
            <a:ext uri="{FF2B5EF4-FFF2-40B4-BE49-F238E27FC236}">
              <a16:creationId xmlns:a16="http://schemas.microsoft.com/office/drawing/2014/main" id="{2E9CDD40-5F56-426B-B5A3-5D76AC7B80E8}"/>
            </a:ext>
          </a:extLst>
        </xdr:cNvPr>
        <xdr:cNvCxnSpPr/>
      </xdr:nvCxnSpPr>
      <xdr:spPr>
        <a:xfrm flipV="1">
          <a:off x="20434300" y="6767649"/>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49893</xdr:rowOff>
    </xdr:from>
    <xdr:to>
      <xdr:col>102</xdr:col>
      <xdr:colOff>165100</xdr:colOff>
      <xdr:row>39</xdr:row>
      <xdr:rowOff>151493</xdr:rowOff>
    </xdr:to>
    <xdr:sp macro="" textlink="">
      <xdr:nvSpPr>
        <xdr:cNvPr id="494" name="楕円 493">
          <a:extLst>
            <a:ext uri="{FF2B5EF4-FFF2-40B4-BE49-F238E27FC236}">
              <a16:creationId xmlns:a16="http://schemas.microsoft.com/office/drawing/2014/main" id="{6D640225-D3F2-4165-9FB8-AC1B553D120C}"/>
            </a:ext>
          </a:extLst>
        </xdr:cNvPr>
        <xdr:cNvSpPr/>
      </xdr:nvSpPr>
      <xdr:spPr>
        <a:xfrm>
          <a:off x="19494500" y="6736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90896</xdr:rowOff>
    </xdr:from>
    <xdr:to>
      <xdr:col>107</xdr:col>
      <xdr:colOff>50800</xdr:colOff>
      <xdr:row>39</xdr:row>
      <xdr:rowOff>100693</xdr:rowOff>
    </xdr:to>
    <xdr:cxnSp macro="">
      <xdr:nvCxnSpPr>
        <xdr:cNvPr id="495" name="直線コネクタ 494">
          <a:extLst>
            <a:ext uri="{FF2B5EF4-FFF2-40B4-BE49-F238E27FC236}">
              <a16:creationId xmlns:a16="http://schemas.microsoft.com/office/drawing/2014/main" id="{A6A80A49-26A5-4F7B-86A1-2D5425E17405}"/>
            </a:ext>
          </a:extLst>
        </xdr:cNvPr>
        <xdr:cNvCxnSpPr/>
      </xdr:nvCxnSpPr>
      <xdr:spPr>
        <a:xfrm flipV="1">
          <a:off x="19545300" y="6777446"/>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59690</xdr:rowOff>
    </xdr:from>
    <xdr:to>
      <xdr:col>98</xdr:col>
      <xdr:colOff>38100</xdr:colOff>
      <xdr:row>39</xdr:row>
      <xdr:rowOff>161290</xdr:rowOff>
    </xdr:to>
    <xdr:sp macro="" textlink="">
      <xdr:nvSpPr>
        <xdr:cNvPr id="496" name="楕円 495">
          <a:extLst>
            <a:ext uri="{FF2B5EF4-FFF2-40B4-BE49-F238E27FC236}">
              <a16:creationId xmlns:a16="http://schemas.microsoft.com/office/drawing/2014/main" id="{B919CAF5-DA5F-4EF9-9305-6B49CBCAE136}"/>
            </a:ext>
          </a:extLst>
        </xdr:cNvPr>
        <xdr:cNvSpPr/>
      </xdr:nvSpPr>
      <xdr:spPr>
        <a:xfrm>
          <a:off x="18605500" y="6746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100693</xdr:rowOff>
    </xdr:from>
    <xdr:to>
      <xdr:col>102</xdr:col>
      <xdr:colOff>114300</xdr:colOff>
      <xdr:row>39</xdr:row>
      <xdr:rowOff>110490</xdr:rowOff>
    </xdr:to>
    <xdr:cxnSp macro="">
      <xdr:nvCxnSpPr>
        <xdr:cNvPr id="497" name="直線コネクタ 496">
          <a:extLst>
            <a:ext uri="{FF2B5EF4-FFF2-40B4-BE49-F238E27FC236}">
              <a16:creationId xmlns:a16="http://schemas.microsoft.com/office/drawing/2014/main" id="{7C4E7ED9-D6AF-4EBE-9140-B59098813215}"/>
            </a:ext>
          </a:extLst>
        </xdr:cNvPr>
        <xdr:cNvCxnSpPr/>
      </xdr:nvCxnSpPr>
      <xdr:spPr>
        <a:xfrm flipV="1">
          <a:off x="18656300" y="6787243"/>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35</xdr:row>
      <xdr:rowOff>138628</xdr:rowOff>
    </xdr:from>
    <xdr:ext cx="469744" cy="259045"/>
    <xdr:sp macro="" textlink="">
      <xdr:nvSpPr>
        <xdr:cNvPr id="498" name="n_1aveValue【認定こども園・幼稚園・保育所】&#10;一人当たり面積">
          <a:extLst>
            <a:ext uri="{FF2B5EF4-FFF2-40B4-BE49-F238E27FC236}">
              <a16:creationId xmlns:a16="http://schemas.microsoft.com/office/drawing/2014/main" id="{61545AE1-0642-4426-AADD-8377DC122898}"/>
            </a:ext>
          </a:extLst>
        </xdr:cNvPr>
        <xdr:cNvSpPr txBox="1"/>
      </xdr:nvSpPr>
      <xdr:spPr>
        <a:xfrm>
          <a:off x="21075727" y="61393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35</xdr:row>
      <xdr:rowOff>102705</xdr:rowOff>
    </xdr:from>
    <xdr:ext cx="469744" cy="259045"/>
    <xdr:sp macro="" textlink="">
      <xdr:nvSpPr>
        <xdr:cNvPr id="499" name="n_2aveValue【認定こども園・幼稚園・保育所】&#10;一人当たり面積">
          <a:extLst>
            <a:ext uri="{FF2B5EF4-FFF2-40B4-BE49-F238E27FC236}">
              <a16:creationId xmlns:a16="http://schemas.microsoft.com/office/drawing/2014/main" id="{1459A450-1201-4AFA-ACDB-9A5C5C7D5A51}"/>
            </a:ext>
          </a:extLst>
        </xdr:cNvPr>
        <xdr:cNvSpPr txBox="1"/>
      </xdr:nvSpPr>
      <xdr:spPr>
        <a:xfrm>
          <a:off x="20199427" y="6103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36</xdr:row>
      <xdr:rowOff>71681</xdr:rowOff>
    </xdr:from>
    <xdr:ext cx="469744" cy="259045"/>
    <xdr:sp macro="" textlink="">
      <xdr:nvSpPr>
        <xdr:cNvPr id="500" name="n_3aveValue【認定こども園・幼稚園・保育所】&#10;一人当たり面積">
          <a:extLst>
            <a:ext uri="{FF2B5EF4-FFF2-40B4-BE49-F238E27FC236}">
              <a16:creationId xmlns:a16="http://schemas.microsoft.com/office/drawing/2014/main" id="{56D6AFA4-1005-495D-B516-BD1A31C847B7}"/>
            </a:ext>
          </a:extLst>
        </xdr:cNvPr>
        <xdr:cNvSpPr txBox="1"/>
      </xdr:nvSpPr>
      <xdr:spPr>
        <a:xfrm>
          <a:off x="19310427" y="6243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36</xdr:row>
      <xdr:rowOff>71681</xdr:rowOff>
    </xdr:from>
    <xdr:ext cx="469744" cy="259045"/>
    <xdr:sp macro="" textlink="">
      <xdr:nvSpPr>
        <xdr:cNvPr id="501" name="n_4aveValue【認定こども園・幼稚園・保育所】&#10;一人当たり面積">
          <a:extLst>
            <a:ext uri="{FF2B5EF4-FFF2-40B4-BE49-F238E27FC236}">
              <a16:creationId xmlns:a16="http://schemas.microsoft.com/office/drawing/2014/main" id="{1EED257A-8D3B-4E54-A6CE-F584EC1C22C9}"/>
            </a:ext>
          </a:extLst>
        </xdr:cNvPr>
        <xdr:cNvSpPr txBox="1"/>
      </xdr:nvSpPr>
      <xdr:spPr>
        <a:xfrm>
          <a:off x="18421427" y="6243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39</xdr:row>
      <xdr:rowOff>123026</xdr:rowOff>
    </xdr:from>
    <xdr:ext cx="469744" cy="259045"/>
    <xdr:sp macro="" textlink="">
      <xdr:nvSpPr>
        <xdr:cNvPr id="502" name="n_1mainValue【認定こども園・幼稚園・保育所】&#10;一人当たり面積">
          <a:extLst>
            <a:ext uri="{FF2B5EF4-FFF2-40B4-BE49-F238E27FC236}">
              <a16:creationId xmlns:a16="http://schemas.microsoft.com/office/drawing/2014/main" id="{05EC3BD7-62A5-4745-984F-6D38817A14E9}"/>
            </a:ext>
          </a:extLst>
        </xdr:cNvPr>
        <xdr:cNvSpPr txBox="1"/>
      </xdr:nvSpPr>
      <xdr:spPr>
        <a:xfrm>
          <a:off x="21075727" y="68095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132823</xdr:rowOff>
    </xdr:from>
    <xdr:ext cx="469744" cy="259045"/>
    <xdr:sp macro="" textlink="">
      <xdr:nvSpPr>
        <xdr:cNvPr id="503" name="n_2mainValue【認定こども園・幼稚園・保育所】&#10;一人当たり面積">
          <a:extLst>
            <a:ext uri="{FF2B5EF4-FFF2-40B4-BE49-F238E27FC236}">
              <a16:creationId xmlns:a16="http://schemas.microsoft.com/office/drawing/2014/main" id="{AAED309C-8171-4D6E-B0FA-1A9184244E5A}"/>
            </a:ext>
          </a:extLst>
        </xdr:cNvPr>
        <xdr:cNvSpPr txBox="1"/>
      </xdr:nvSpPr>
      <xdr:spPr>
        <a:xfrm>
          <a:off x="20199427" y="68193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142620</xdr:rowOff>
    </xdr:from>
    <xdr:ext cx="469744" cy="259045"/>
    <xdr:sp macro="" textlink="">
      <xdr:nvSpPr>
        <xdr:cNvPr id="504" name="n_3mainValue【認定こども園・幼稚園・保育所】&#10;一人当たり面積">
          <a:extLst>
            <a:ext uri="{FF2B5EF4-FFF2-40B4-BE49-F238E27FC236}">
              <a16:creationId xmlns:a16="http://schemas.microsoft.com/office/drawing/2014/main" id="{B54C0EE8-740E-4AA1-8B06-C93B9032BCBB}"/>
            </a:ext>
          </a:extLst>
        </xdr:cNvPr>
        <xdr:cNvSpPr txBox="1"/>
      </xdr:nvSpPr>
      <xdr:spPr>
        <a:xfrm>
          <a:off x="19310427" y="6829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39</xdr:row>
      <xdr:rowOff>152417</xdr:rowOff>
    </xdr:from>
    <xdr:ext cx="469744" cy="259045"/>
    <xdr:sp macro="" textlink="">
      <xdr:nvSpPr>
        <xdr:cNvPr id="505" name="n_4mainValue【認定こども園・幼稚園・保育所】&#10;一人当たり面積">
          <a:extLst>
            <a:ext uri="{FF2B5EF4-FFF2-40B4-BE49-F238E27FC236}">
              <a16:creationId xmlns:a16="http://schemas.microsoft.com/office/drawing/2014/main" id="{236ADB40-0AF4-4440-8EC2-F259F19431BB}"/>
            </a:ext>
          </a:extLst>
        </xdr:cNvPr>
        <xdr:cNvSpPr txBox="1"/>
      </xdr:nvSpPr>
      <xdr:spPr>
        <a:xfrm>
          <a:off x="18421427" y="6838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6" name="正方形/長方形 505">
          <a:extLst>
            <a:ext uri="{FF2B5EF4-FFF2-40B4-BE49-F238E27FC236}">
              <a16:creationId xmlns:a16="http://schemas.microsoft.com/office/drawing/2014/main" id="{6AE2DD86-D652-4F60-BCF5-D9A6C1D23197}"/>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7" name="正方形/長方形 506">
          <a:extLst>
            <a:ext uri="{FF2B5EF4-FFF2-40B4-BE49-F238E27FC236}">
              <a16:creationId xmlns:a16="http://schemas.microsoft.com/office/drawing/2014/main" id="{4F9734ED-9B7A-4267-A225-FA130125883D}"/>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8" name="正方形/長方形 507">
          <a:extLst>
            <a:ext uri="{FF2B5EF4-FFF2-40B4-BE49-F238E27FC236}">
              <a16:creationId xmlns:a16="http://schemas.microsoft.com/office/drawing/2014/main" id="{2A2D2A64-15DE-4204-886A-B86A32819256}"/>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09" name="正方形/長方形 508">
          <a:extLst>
            <a:ext uri="{FF2B5EF4-FFF2-40B4-BE49-F238E27FC236}">
              <a16:creationId xmlns:a16="http://schemas.microsoft.com/office/drawing/2014/main" id="{DB6B2431-4B2C-4FC9-8869-968EEEA895B1}"/>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0" name="正方形/長方形 509">
          <a:extLst>
            <a:ext uri="{FF2B5EF4-FFF2-40B4-BE49-F238E27FC236}">
              <a16:creationId xmlns:a16="http://schemas.microsoft.com/office/drawing/2014/main" id="{2E26C7A5-B904-4CCB-80A3-7F7C6CEE5CA5}"/>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1" name="正方形/長方形 510">
          <a:extLst>
            <a:ext uri="{FF2B5EF4-FFF2-40B4-BE49-F238E27FC236}">
              <a16:creationId xmlns:a16="http://schemas.microsoft.com/office/drawing/2014/main" id="{1C7F4214-D0A8-4923-937D-40A68CF7CE18}"/>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2" name="正方形/長方形 511">
          <a:extLst>
            <a:ext uri="{FF2B5EF4-FFF2-40B4-BE49-F238E27FC236}">
              <a16:creationId xmlns:a16="http://schemas.microsoft.com/office/drawing/2014/main" id="{ECA5E4CE-AABF-4E34-9277-B9C00F7B491D}"/>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3" name="正方形/長方形 512">
          <a:extLst>
            <a:ext uri="{FF2B5EF4-FFF2-40B4-BE49-F238E27FC236}">
              <a16:creationId xmlns:a16="http://schemas.microsoft.com/office/drawing/2014/main" id="{465F44F7-5666-4120-8550-D68491EB14A9}"/>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4" name="テキスト ボックス 513">
          <a:extLst>
            <a:ext uri="{FF2B5EF4-FFF2-40B4-BE49-F238E27FC236}">
              <a16:creationId xmlns:a16="http://schemas.microsoft.com/office/drawing/2014/main" id="{7E452BC0-7628-4A04-9D56-E66B29C7936C}"/>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5" name="直線コネクタ 514">
          <a:extLst>
            <a:ext uri="{FF2B5EF4-FFF2-40B4-BE49-F238E27FC236}">
              <a16:creationId xmlns:a16="http://schemas.microsoft.com/office/drawing/2014/main" id="{ECD4F93C-62AB-409D-B1A6-D88BEE327578}"/>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516" name="テキスト ボックス 515">
          <a:extLst>
            <a:ext uri="{FF2B5EF4-FFF2-40B4-BE49-F238E27FC236}">
              <a16:creationId xmlns:a16="http://schemas.microsoft.com/office/drawing/2014/main" id="{071DA43A-175E-4484-B2D3-035EC89B53C1}"/>
            </a:ext>
          </a:extLst>
        </xdr:cNvPr>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517" name="直線コネクタ 516">
          <a:extLst>
            <a:ext uri="{FF2B5EF4-FFF2-40B4-BE49-F238E27FC236}">
              <a16:creationId xmlns:a16="http://schemas.microsoft.com/office/drawing/2014/main" id="{49C04483-1CB6-4C56-B14C-B4FD67970497}"/>
            </a:ext>
          </a:extLst>
        </xdr:cNvPr>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518" name="テキスト ボックス 517">
          <a:extLst>
            <a:ext uri="{FF2B5EF4-FFF2-40B4-BE49-F238E27FC236}">
              <a16:creationId xmlns:a16="http://schemas.microsoft.com/office/drawing/2014/main" id="{9D110E4D-CBB3-4D93-8802-DAA53FBB6EE9}"/>
            </a:ext>
          </a:extLst>
        </xdr:cNvPr>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519" name="直線コネクタ 518">
          <a:extLst>
            <a:ext uri="{FF2B5EF4-FFF2-40B4-BE49-F238E27FC236}">
              <a16:creationId xmlns:a16="http://schemas.microsoft.com/office/drawing/2014/main" id="{A97B0104-5CFE-4619-912A-9D44E2C451E3}"/>
            </a:ext>
          </a:extLst>
        </xdr:cNvPr>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520" name="テキスト ボックス 519">
          <a:extLst>
            <a:ext uri="{FF2B5EF4-FFF2-40B4-BE49-F238E27FC236}">
              <a16:creationId xmlns:a16="http://schemas.microsoft.com/office/drawing/2014/main" id="{3D0D5096-28D8-4AB6-B4DC-6B92FDBD12E7}"/>
            </a:ext>
          </a:extLst>
        </xdr:cNvPr>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521" name="直線コネクタ 520">
          <a:extLst>
            <a:ext uri="{FF2B5EF4-FFF2-40B4-BE49-F238E27FC236}">
              <a16:creationId xmlns:a16="http://schemas.microsoft.com/office/drawing/2014/main" id="{B5AF00E9-345B-4985-99EE-64E6C0CB57C1}"/>
            </a:ext>
          </a:extLst>
        </xdr:cNvPr>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522" name="テキスト ボックス 521">
          <a:extLst>
            <a:ext uri="{FF2B5EF4-FFF2-40B4-BE49-F238E27FC236}">
              <a16:creationId xmlns:a16="http://schemas.microsoft.com/office/drawing/2014/main" id="{F9A47C0B-E3D2-4F47-8283-A9069FFDDF0A}"/>
            </a:ext>
          </a:extLst>
        </xdr:cNvPr>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523" name="直線コネクタ 522">
          <a:extLst>
            <a:ext uri="{FF2B5EF4-FFF2-40B4-BE49-F238E27FC236}">
              <a16:creationId xmlns:a16="http://schemas.microsoft.com/office/drawing/2014/main" id="{9669AA08-55BE-476F-A9C1-ED56B689F58A}"/>
            </a:ext>
          </a:extLst>
        </xdr:cNvPr>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524" name="テキスト ボックス 523">
          <a:extLst>
            <a:ext uri="{FF2B5EF4-FFF2-40B4-BE49-F238E27FC236}">
              <a16:creationId xmlns:a16="http://schemas.microsoft.com/office/drawing/2014/main" id="{FF1019B3-4097-45D9-986B-E60FC0241CB8}"/>
            </a:ext>
          </a:extLst>
        </xdr:cNvPr>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5" name="直線コネクタ 524">
          <a:extLst>
            <a:ext uri="{FF2B5EF4-FFF2-40B4-BE49-F238E27FC236}">
              <a16:creationId xmlns:a16="http://schemas.microsoft.com/office/drawing/2014/main" id="{AA277BDF-AC34-4C70-AF3E-3387479CE95B}"/>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26" name="テキスト ボックス 525">
          <a:extLst>
            <a:ext uri="{FF2B5EF4-FFF2-40B4-BE49-F238E27FC236}">
              <a16:creationId xmlns:a16="http://schemas.microsoft.com/office/drawing/2014/main" id="{0AF5717D-EB1C-42C7-97FF-22DF3E71E831}"/>
            </a:ext>
          </a:extLst>
        </xdr:cNvPr>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27" name="【学校施設】&#10;有形固定資産減価償却率グラフ枠">
          <a:extLst>
            <a:ext uri="{FF2B5EF4-FFF2-40B4-BE49-F238E27FC236}">
              <a16:creationId xmlns:a16="http://schemas.microsoft.com/office/drawing/2014/main" id="{F0E5D691-1533-4532-A424-44ADDED3082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68580</xdr:rowOff>
    </xdr:from>
    <xdr:to>
      <xdr:col>85</xdr:col>
      <xdr:colOff>126364</xdr:colOff>
      <xdr:row>63</xdr:row>
      <xdr:rowOff>148590</xdr:rowOff>
    </xdr:to>
    <xdr:cxnSp macro="">
      <xdr:nvCxnSpPr>
        <xdr:cNvPr id="528" name="直線コネクタ 527">
          <a:extLst>
            <a:ext uri="{FF2B5EF4-FFF2-40B4-BE49-F238E27FC236}">
              <a16:creationId xmlns:a16="http://schemas.microsoft.com/office/drawing/2014/main" id="{51A8444B-7124-4E50-91B7-4F6188E98512}"/>
            </a:ext>
          </a:extLst>
        </xdr:cNvPr>
        <xdr:cNvCxnSpPr/>
      </xdr:nvCxnSpPr>
      <xdr:spPr>
        <a:xfrm flipV="1">
          <a:off x="16318864" y="966978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152417</xdr:rowOff>
    </xdr:from>
    <xdr:ext cx="405111" cy="259045"/>
    <xdr:sp macro="" textlink="">
      <xdr:nvSpPr>
        <xdr:cNvPr id="529" name="【学校施設】&#10;有形固定資産減価償却率最小値テキスト">
          <a:extLst>
            <a:ext uri="{FF2B5EF4-FFF2-40B4-BE49-F238E27FC236}">
              <a16:creationId xmlns:a16="http://schemas.microsoft.com/office/drawing/2014/main" id="{5A2199BE-36E5-4CB8-B034-8B9DA604AB81}"/>
            </a:ext>
          </a:extLst>
        </xdr:cNvPr>
        <xdr:cNvSpPr txBox="1"/>
      </xdr:nvSpPr>
      <xdr:spPr>
        <a:xfrm>
          <a:off x="16357600" y="10953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148590</xdr:rowOff>
    </xdr:from>
    <xdr:to>
      <xdr:col>86</xdr:col>
      <xdr:colOff>25400</xdr:colOff>
      <xdr:row>63</xdr:row>
      <xdr:rowOff>148590</xdr:rowOff>
    </xdr:to>
    <xdr:cxnSp macro="">
      <xdr:nvCxnSpPr>
        <xdr:cNvPr id="530" name="直線コネクタ 529">
          <a:extLst>
            <a:ext uri="{FF2B5EF4-FFF2-40B4-BE49-F238E27FC236}">
              <a16:creationId xmlns:a16="http://schemas.microsoft.com/office/drawing/2014/main" id="{A860084A-1B63-493A-9FD1-5D28C40D599F}"/>
            </a:ext>
          </a:extLst>
        </xdr:cNvPr>
        <xdr:cNvCxnSpPr/>
      </xdr:nvCxnSpPr>
      <xdr:spPr>
        <a:xfrm>
          <a:off x="16230600" y="10949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15257</xdr:rowOff>
    </xdr:from>
    <xdr:ext cx="405111" cy="259045"/>
    <xdr:sp macro="" textlink="">
      <xdr:nvSpPr>
        <xdr:cNvPr id="531" name="【学校施設】&#10;有形固定資産減価償却率最大値テキスト">
          <a:extLst>
            <a:ext uri="{FF2B5EF4-FFF2-40B4-BE49-F238E27FC236}">
              <a16:creationId xmlns:a16="http://schemas.microsoft.com/office/drawing/2014/main" id="{FA463F37-177A-478E-97B4-D976D724889A}"/>
            </a:ext>
          </a:extLst>
        </xdr:cNvPr>
        <xdr:cNvSpPr txBox="1"/>
      </xdr:nvSpPr>
      <xdr:spPr>
        <a:xfrm>
          <a:off x="16357600" y="9445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68580</xdr:rowOff>
    </xdr:from>
    <xdr:to>
      <xdr:col>86</xdr:col>
      <xdr:colOff>25400</xdr:colOff>
      <xdr:row>56</xdr:row>
      <xdr:rowOff>68580</xdr:rowOff>
    </xdr:to>
    <xdr:cxnSp macro="">
      <xdr:nvCxnSpPr>
        <xdr:cNvPr id="532" name="直線コネクタ 531">
          <a:extLst>
            <a:ext uri="{FF2B5EF4-FFF2-40B4-BE49-F238E27FC236}">
              <a16:creationId xmlns:a16="http://schemas.microsoft.com/office/drawing/2014/main" id="{14A813F6-302F-485C-942E-6E4EBC9C665E}"/>
            </a:ext>
          </a:extLst>
        </xdr:cNvPr>
        <xdr:cNvCxnSpPr/>
      </xdr:nvCxnSpPr>
      <xdr:spPr>
        <a:xfrm>
          <a:off x="16230600" y="966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20083</xdr:rowOff>
    </xdr:from>
    <xdr:ext cx="405111" cy="259045"/>
    <xdr:sp macro="" textlink="">
      <xdr:nvSpPr>
        <xdr:cNvPr id="533" name="【学校施設】&#10;有形固定資産減価償却率平均値テキスト">
          <a:extLst>
            <a:ext uri="{FF2B5EF4-FFF2-40B4-BE49-F238E27FC236}">
              <a16:creationId xmlns:a16="http://schemas.microsoft.com/office/drawing/2014/main" id="{6C1BABD4-E667-484A-B097-0D28E4D72C7A}"/>
            </a:ext>
          </a:extLst>
        </xdr:cNvPr>
        <xdr:cNvSpPr txBox="1"/>
      </xdr:nvSpPr>
      <xdr:spPr>
        <a:xfrm>
          <a:off x="16357600" y="1030708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168656</xdr:rowOff>
    </xdr:from>
    <xdr:to>
      <xdr:col>85</xdr:col>
      <xdr:colOff>177800</xdr:colOff>
      <xdr:row>61</xdr:row>
      <xdr:rowOff>98806</xdr:rowOff>
    </xdr:to>
    <xdr:sp macro="" textlink="">
      <xdr:nvSpPr>
        <xdr:cNvPr id="534" name="フローチャート: 判断 533">
          <a:extLst>
            <a:ext uri="{FF2B5EF4-FFF2-40B4-BE49-F238E27FC236}">
              <a16:creationId xmlns:a16="http://schemas.microsoft.com/office/drawing/2014/main" id="{F950C266-8EA9-44F0-9BC4-714C121E4CC2}"/>
            </a:ext>
          </a:extLst>
        </xdr:cNvPr>
        <xdr:cNvSpPr/>
      </xdr:nvSpPr>
      <xdr:spPr>
        <a:xfrm>
          <a:off x="16268700" y="10455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100076</xdr:rowOff>
    </xdr:from>
    <xdr:to>
      <xdr:col>81</xdr:col>
      <xdr:colOff>101600</xdr:colOff>
      <xdr:row>61</xdr:row>
      <xdr:rowOff>30226</xdr:rowOff>
    </xdr:to>
    <xdr:sp macro="" textlink="">
      <xdr:nvSpPr>
        <xdr:cNvPr id="535" name="フローチャート: 判断 534">
          <a:extLst>
            <a:ext uri="{FF2B5EF4-FFF2-40B4-BE49-F238E27FC236}">
              <a16:creationId xmlns:a16="http://schemas.microsoft.com/office/drawing/2014/main" id="{8D6376B3-1D2D-44A9-A7EF-7A32A8BAA58C}"/>
            </a:ext>
          </a:extLst>
        </xdr:cNvPr>
        <xdr:cNvSpPr/>
      </xdr:nvSpPr>
      <xdr:spPr>
        <a:xfrm>
          <a:off x="15430500" y="10387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22352</xdr:rowOff>
    </xdr:from>
    <xdr:to>
      <xdr:col>76</xdr:col>
      <xdr:colOff>165100</xdr:colOff>
      <xdr:row>60</xdr:row>
      <xdr:rowOff>123952</xdr:rowOff>
    </xdr:to>
    <xdr:sp macro="" textlink="">
      <xdr:nvSpPr>
        <xdr:cNvPr id="536" name="フローチャート: 判断 535">
          <a:extLst>
            <a:ext uri="{FF2B5EF4-FFF2-40B4-BE49-F238E27FC236}">
              <a16:creationId xmlns:a16="http://schemas.microsoft.com/office/drawing/2014/main" id="{3B667665-BCAA-47EA-89B2-2E0D0552DAE2}"/>
            </a:ext>
          </a:extLst>
        </xdr:cNvPr>
        <xdr:cNvSpPr/>
      </xdr:nvSpPr>
      <xdr:spPr>
        <a:xfrm>
          <a:off x="14541500" y="10309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77216</xdr:rowOff>
    </xdr:from>
    <xdr:to>
      <xdr:col>72</xdr:col>
      <xdr:colOff>38100</xdr:colOff>
      <xdr:row>61</xdr:row>
      <xdr:rowOff>7366</xdr:rowOff>
    </xdr:to>
    <xdr:sp macro="" textlink="">
      <xdr:nvSpPr>
        <xdr:cNvPr id="537" name="フローチャート: 判断 536">
          <a:extLst>
            <a:ext uri="{FF2B5EF4-FFF2-40B4-BE49-F238E27FC236}">
              <a16:creationId xmlns:a16="http://schemas.microsoft.com/office/drawing/2014/main" id="{FB616580-4DFB-4863-B9D4-2649C41FB70E}"/>
            </a:ext>
          </a:extLst>
        </xdr:cNvPr>
        <xdr:cNvSpPr/>
      </xdr:nvSpPr>
      <xdr:spPr>
        <a:xfrm>
          <a:off x="13652500" y="10364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161798</xdr:rowOff>
    </xdr:from>
    <xdr:to>
      <xdr:col>67</xdr:col>
      <xdr:colOff>101600</xdr:colOff>
      <xdr:row>60</xdr:row>
      <xdr:rowOff>91948</xdr:rowOff>
    </xdr:to>
    <xdr:sp macro="" textlink="">
      <xdr:nvSpPr>
        <xdr:cNvPr id="538" name="フローチャート: 判断 537">
          <a:extLst>
            <a:ext uri="{FF2B5EF4-FFF2-40B4-BE49-F238E27FC236}">
              <a16:creationId xmlns:a16="http://schemas.microsoft.com/office/drawing/2014/main" id="{443764EF-E152-4774-AFDF-13827AC3651A}"/>
            </a:ext>
          </a:extLst>
        </xdr:cNvPr>
        <xdr:cNvSpPr/>
      </xdr:nvSpPr>
      <xdr:spPr>
        <a:xfrm>
          <a:off x="12763500" y="10277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39" name="テキスト ボックス 538">
          <a:extLst>
            <a:ext uri="{FF2B5EF4-FFF2-40B4-BE49-F238E27FC236}">
              <a16:creationId xmlns:a16="http://schemas.microsoft.com/office/drawing/2014/main" id="{FFCB9D5E-15D2-4D38-B384-91510B794F72}"/>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0" name="テキスト ボックス 539">
          <a:extLst>
            <a:ext uri="{FF2B5EF4-FFF2-40B4-BE49-F238E27FC236}">
              <a16:creationId xmlns:a16="http://schemas.microsoft.com/office/drawing/2014/main" id="{17E0AB83-CEDB-45A6-AD02-C3F6AD085795}"/>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1" name="テキスト ボックス 540">
          <a:extLst>
            <a:ext uri="{FF2B5EF4-FFF2-40B4-BE49-F238E27FC236}">
              <a16:creationId xmlns:a16="http://schemas.microsoft.com/office/drawing/2014/main" id="{74E4D743-6C46-4B02-B0BE-7CD73C99E5F1}"/>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2" name="テキスト ボックス 541">
          <a:extLst>
            <a:ext uri="{FF2B5EF4-FFF2-40B4-BE49-F238E27FC236}">
              <a16:creationId xmlns:a16="http://schemas.microsoft.com/office/drawing/2014/main" id="{232B94CF-8E44-44FF-8BB1-F019E068548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3" name="テキスト ボックス 542">
          <a:extLst>
            <a:ext uri="{FF2B5EF4-FFF2-40B4-BE49-F238E27FC236}">
              <a16:creationId xmlns:a16="http://schemas.microsoft.com/office/drawing/2014/main" id="{D7408B29-E5AA-4BA6-961C-4B14D38B0DA6}"/>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65786</xdr:rowOff>
    </xdr:from>
    <xdr:to>
      <xdr:col>85</xdr:col>
      <xdr:colOff>177800</xdr:colOff>
      <xdr:row>61</xdr:row>
      <xdr:rowOff>167386</xdr:rowOff>
    </xdr:to>
    <xdr:sp macro="" textlink="">
      <xdr:nvSpPr>
        <xdr:cNvPr id="544" name="楕円 543">
          <a:extLst>
            <a:ext uri="{FF2B5EF4-FFF2-40B4-BE49-F238E27FC236}">
              <a16:creationId xmlns:a16="http://schemas.microsoft.com/office/drawing/2014/main" id="{3B0B2235-1799-4633-83C6-9888A54D96A6}"/>
            </a:ext>
          </a:extLst>
        </xdr:cNvPr>
        <xdr:cNvSpPr/>
      </xdr:nvSpPr>
      <xdr:spPr>
        <a:xfrm>
          <a:off x="16268700" y="10524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44213</xdr:rowOff>
    </xdr:from>
    <xdr:ext cx="405111" cy="259045"/>
    <xdr:sp macro="" textlink="">
      <xdr:nvSpPr>
        <xdr:cNvPr id="545" name="【学校施設】&#10;有形固定資産減価償却率該当値テキスト">
          <a:extLst>
            <a:ext uri="{FF2B5EF4-FFF2-40B4-BE49-F238E27FC236}">
              <a16:creationId xmlns:a16="http://schemas.microsoft.com/office/drawing/2014/main" id="{6E0B0667-041C-4AC9-B21F-A94EC5430D03}"/>
            </a:ext>
          </a:extLst>
        </xdr:cNvPr>
        <xdr:cNvSpPr txBox="1"/>
      </xdr:nvSpPr>
      <xdr:spPr>
        <a:xfrm>
          <a:off x="16357600" y="105026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145796</xdr:rowOff>
    </xdr:from>
    <xdr:to>
      <xdr:col>81</xdr:col>
      <xdr:colOff>101600</xdr:colOff>
      <xdr:row>61</xdr:row>
      <xdr:rowOff>75946</xdr:rowOff>
    </xdr:to>
    <xdr:sp macro="" textlink="">
      <xdr:nvSpPr>
        <xdr:cNvPr id="546" name="楕円 545">
          <a:extLst>
            <a:ext uri="{FF2B5EF4-FFF2-40B4-BE49-F238E27FC236}">
              <a16:creationId xmlns:a16="http://schemas.microsoft.com/office/drawing/2014/main" id="{FD658559-943E-459C-9505-170A1E2B72AA}"/>
            </a:ext>
          </a:extLst>
        </xdr:cNvPr>
        <xdr:cNvSpPr/>
      </xdr:nvSpPr>
      <xdr:spPr>
        <a:xfrm>
          <a:off x="15430500" y="10432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25146</xdr:rowOff>
    </xdr:from>
    <xdr:to>
      <xdr:col>85</xdr:col>
      <xdr:colOff>127000</xdr:colOff>
      <xdr:row>61</xdr:row>
      <xdr:rowOff>116586</xdr:rowOff>
    </xdr:to>
    <xdr:cxnSp macro="">
      <xdr:nvCxnSpPr>
        <xdr:cNvPr id="547" name="直線コネクタ 546">
          <a:extLst>
            <a:ext uri="{FF2B5EF4-FFF2-40B4-BE49-F238E27FC236}">
              <a16:creationId xmlns:a16="http://schemas.microsoft.com/office/drawing/2014/main" id="{A79C6166-9386-4845-8A42-EBD48AE3F995}"/>
            </a:ext>
          </a:extLst>
        </xdr:cNvPr>
        <xdr:cNvCxnSpPr/>
      </xdr:nvCxnSpPr>
      <xdr:spPr>
        <a:xfrm>
          <a:off x="15481300" y="10483596"/>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45212</xdr:rowOff>
    </xdr:from>
    <xdr:to>
      <xdr:col>76</xdr:col>
      <xdr:colOff>165100</xdr:colOff>
      <xdr:row>60</xdr:row>
      <xdr:rowOff>146812</xdr:rowOff>
    </xdr:to>
    <xdr:sp macro="" textlink="">
      <xdr:nvSpPr>
        <xdr:cNvPr id="548" name="楕円 547">
          <a:extLst>
            <a:ext uri="{FF2B5EF4-FFF2-40B4-BE49-F238E27FC236}">
              <a16:creationId xmlns:a16="http://schemas.microsoft.com/office/drawing/2014/main" id="{164EE8C4-07A7-4EFE-9B2D-321FC223D3F4}"/>
            </a:ext>
          </a:extLst>
        </xdr:cNvPr>
        <xdr:cNvSpPr/>
      </xdr:nvSpPr>
      <xdr:spPr>
        <a:xfrm>
          <a:off x="14541500" y="10332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96012</xdr:rowOff>
    </xdr:from>
    <xdr:to>
      <xdr:col>81</xdr:col>
      <xdr:colOff>50800</xdr:colOff>
      <xdr:row>61</xdr:row>
      <xdr:rowOff>25146</xdr:rowOff>
    </xdr:to>
    <xdr:cxnSp macro="">
      <xdr:nvCxnSpPr>
        <xdr:cNvPr id="549" name="直線コネクタ 548">
          <a:extLst>
            <a:ext uri="{FF2B5EF4-FFF2-40B4-BE49-F238E27FC236}">
              <a16:creationId xmlns:a16="http://schemas.microsoft.com/office/drawing/2014/main" id="{259641FB-B586-4E06-9B33-9A29E69C56AE}"/>
            </a:ext>
          </a:extLst>
        </xdr:cNvPr>
        <xdr:cNvCxnSpPr/>
      </xdr:nvCxnSpPr>
      <xdr:spPr>
        <a:xfrm>
          <a:off x="14592300" y="10383012"/>
          <a:ext cx="8890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152654</xdr:rowOff>
    </xdr:from>
    <xdr:to>
      <xdr:col>72</xdr:col>
      <xdr:colOff>38100</xdr:colOff>
      <xdr:row>60</xdr:row>
      <xdr:rowOff>82804</xdr:rowOff>
    </xdr:to>
    <xdr:sp macro="" textlink="">
      <xdr:nvSpPr>
        <xdr:cNvPr id="550" name="楕円 549">
          <a:extLst>
            <a:ext uri="{FF2B5EF4-FFF2-40B4-BE49-F238E27FC236}">
              <a16:creationId xmlns:a16="http://schemas.microsoft.com/office/drawing/2014/main" id="{EDF95EC0-A453-4107-962E-73E887498ADF}"/>
            </a:ext>
          </a:extLst>
        </xdr:cNvPr>
        <xdr:cNvSpPr/>
      </xdr:nvSpPr>
      <xdr:spPr>
        <a:xfrm>
          <a:off x="13652500" y="10268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32004</xdr:rowOff>
    </xdr:from>
    <xdr:to>
      <xdr:col>76</xdr:col>
      <xdr:colOff>114300</xdr:colOff>
      <xdr:row>60</xdr:row>
      <xdr:rowOff>96012</xdr:rowOff>
    </xdr:to>
    <xdr:cxnSp macro="">
      <xdr:nvCxnSpPr>
        <xdr:cNvPr id="551" name="直線コネクタ 550">
          <a:extLst>
            <a:ext uri="{FF2B5EF4-FFF2-40B4-BE49-F238E27FC236}">
              <a16:creationId xmlns:a16="http://schemas.microsoft.com/office/drawing/2014/main" id="{4BF5FC0A-BA1E-426C-9DA5-E3496EB9F8E1}"/>
            </a:ext>
          </a:extLst>
        </xdr:cNvPr>
        <xdr:cNvCxnSpPr/>
      </xdr:nvCxnSpPr>
      <xdr:spPr>
        <a:xfrm>
          <a:off x="13703300" y="10319004"/>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70358</xdr:rowOff>
    </xdr:from>
    <xdr:to>
      <xdr:col>67</xdr:col>
      <xdr:colOff>101600</xdr:colOff>
      <xdr:row>60</xdr:row>
      <xdr:rowOff>508</xdr:rowOff>
    </xdr:to>
    <xdr:sp macro="" textlink="">
      <xdr:nvSpPr>
        <xdr:cNvPr id="552" name="楕円 551">
          <a:extLst>
            <a:ext uri="{FF2B5EF4-FFF2-40B4-BE49-F238E27FC236}">
              <a16:creationId xmlns:a16="http://schemas.microsoft.com/office/drawing/2014/main" id="{766B97C5-A8CF-4D07-9B08-C64ED64E7708}"/>
            </a:ext>
          </a:extLst>
        </xdr:cNvPr>
        <xdr:cNvSpPr/>
      </xdr:nvSpPr>
      <xdr:spPr>
        <a:xfrm>
          <a:off x="12763500" y="10185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121158</xdr:rowOff>
    </xdr:from>
    <xdr:to>
      <xdr:col>71</xdr:col>
      <xdr:colOff>177800</xdr:colOff>
      <xdr:row>60</xdr:row>
      <xdr:rowOff>32004</xdr:rowOff>
    </xdr:to>
    <xdr:cxnSp macro="">
      <xdr:nvCxnSpPr>
        <xdr:cNvPr id="553" name="直線コネクタ 552">
          <a:extLst>
            <a:ext uri="{FF2B5EF4-FFF2-40B4-BE49-F238E27FC236}">
              <a16:creationId xmlns:a16="http://schemas.microsoft.com/office/drawing/2014/main" id="{FD89BA58-DB19-4DF1-BE63-C756CE2145DC}"/>
            </a:ext>
          </a:extLst>
        </xdr:cNvPr>
        <xdr:cNvCxnSpPr/>
      </xdr:nvCxnSpPr>
      <xdr:spPr>
        <a:xfrm>
          <a:off x="12814300" y="10236708"/>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46753</xdr:rowOff>
    </xdr:from>
    <xdr:ext cx="405111" cy="259045"/>
    <xdr:sp macro="" textlink="">
      <xdr:nvSpPr>
        <xdr:cNvPr id="554" name="n_1aveValue【学校施設】&#10;有形固定資産減価償却率">
          <a:extLst>
            <a:ext uri="{FF2B5EF4-FFF2-40B4-BE49-F238E27FC236}">
              <a16:creationId xmlns:a16="http://schemas.microsoft.com/office/drawing/2014/main" id="{0FF1B0FB-5F4F-4772-8103-8D1D4D45767B}"/>
            </a:ext>
          </a:extLst>
        </xdr:cNvPr>
        <xdr:cNvSpPr txBox="1"/>
      </xdr:nvSpPr>
      <xdr:spPr>
        <a:xfrm>
          <a:off x="15266044" y="101623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140479</xdr:rowOff>
    </xdr:from>
    <xdr:ext cx="405111" cy="259045"/>
    <xdr:sp macro="" textlink="">
      <xdr:nvSpPr>
        <xdr:cNvPr id="555" name="n_2aveValue【学校施設】&#10;有形固定資産減価償却率">
          <a:extLst>
            <a:ext uri="{FF2B5EF4-FFF2-40B4-BE49-F238E27FC236}">
              <a16:creationId xmlns:a16="http://schemas.microsoft.com/office/drawing/2014/main" id="{9070A6C0-D5CB-47FA-B490-BBFF8F980D50}"/>
            </a:ext>
          </a:extLst>
        </xdr:cNvPr>
        <xdr:cNvSpPr txBox="1"/>
      </xdr:nvSpPr>
      <xdr:spPr>
        <a:xfrm>
          <a:off x="14389744" y="100845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169943</xdr:rowOff>
    </xdr:from>
    <xdr:ext cx="405111" cy="259045"/>
    <xdr:sp macro="" textlink="">
      <xdr:nvSpPr>
        <xdr:cNvPr id="556" name="n_3aveValue【学校施設】&#10;有形固定資産減価償却率">
          <a:extLst>
            <a:ext uri="{FF2B5EF4-FFF2-40B4-BE49-F238E27FC236}">
              <a16:creationId xmlns:a16="http://schemas.microsoft.com/office/drawing/2014/main" id="{463D003B-79A0-4A65-AC17-EC4CF0C5AD2F}"/>
            </a:ext>
          </a:extLst>
        </xdr:cNvPr>
        <xdr:cNvSpPr txBox="1"/>
      </xdr:nvSpPr>
      <xdr:spPr>
        <a:xfrm>
          <a:off x="13500744" y="104569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83075</xdr:rowOff>
    </xdr:from>
    <xdr:ext cx="405111" cy="259045"/>
    <xdr:sp macro="" textlink="">
      <xdr:nvSpPr>
        <xdr:cNvPr id="557" name="n_4aveValue【学校施設】&#10;有形固定資産減価償却率">
          <a:extLst>
            <a:ext uri="{FF2B5EF4-FFF2-40B4-BE49-F238E27FC236}">
              <a16:creationId xmlns:a16="http://schemas.microsoft.com/office/drawing/2014/main" id="{9B3623C7-1436-41E5-B18B-12086609D9E1}"/>
            </a:ext>
          </a:extLst>
        </xdr:cNvPr>
        <xdr:cNvSpPr txBox="1"/>
      </xdr:nvSpPr>
      <xdr:spPr>
        <a:xfrm>
          <a:off x="12611744" y="103700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67073</xdr:rowOff>
    </xdr:from>
    <xdr:ext cx="405111" cy="259045"/>
    <xdr:sp macro="" textlink="">
      <xdr:nvSpPr>
        <xdr:cNvPr id="558" name="n_1mainValue【学校施設】&#10;有形固定資産減価償却率">
          <a:extLst>
            <a:ext uri="{FF2B5EF4-FFF2-40B4-BE49-F238E27FC236}">
              <a16:creationId xmlns:a16="http://schemas.microsoft.com/office/drawing/2014/main" id="{E74B6890-6922-4428-A015-EA58EDFCD120}"/>
            </a:ext>
          </a:extLst>
        </xdr:cNvPr>
        <xdr:cNvSpPr txBox="1"/>
      </xdr:nvSpPr>
      <xdr:spPr>
        <a:xfrm>
          <a:off x="15266044" y="105255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137939</xdr:rowOff>
    </xdr:from>
    <xdr:ext cx="405111" cy="259045"/>
    <xdr:sp macro="" textlink="">
      <xdr:nvSpPr>
        <xdr:cNvPr id="559" name="n_2mainValue【学校施設】&#10;有形固定資産減価償却率">
          <a:extLst>
            <a:ext uri="{FF2B5EF4-FFF2-40B4-BE49-F238E27FC236}">
              <a16:creationId xmlns:a16="http://schemas.microsoft.com/office/drawing/2014/main" id="{C280C358-E5E6-4525-8A41-A9F4581E3CF0}"/>
            </a:ext>
          </a:extLst>
        </xdr:cNvPr>
        <xdr:cNvSpPr txBox="1"/>
      </xdr:nvSpPr>
      <xdr:spPr>
        <a:xfrm>
          <a:off x="14389744" y="104249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99331</xdr:rowOff>
    </xdr:from>
    <xdr:ext cx="405111" cy="259045"/>
    <xdr:sp macro="" textlink="">
      <xdr:nvSpPr>
        <xdr:cNvPr id="560" name="n_3mainValue【学校施設】&#10;有形固定資産減価償却率">
          <a:extLst>
            <a:ext uri="{FF2B5EF4-FFF2-40B4-BE49-F238E27FC236}">
              <a16:creationId xmlns:a16="http://schemas.microsoft.com/office/drawing/2014/main" id="{EA600B0B-3D6C-4078-AE86-9D7A831FC871}"/>
            </a:ext>
          </a:extLst>
        </xdr:cNvPr>
        <xdr:cNvSpPr txBox="1"/>
      </xdr:nvSpPr>
      <xdr:spPr>
        <a:xfrm>
          <a:off x="13500744" y="100434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17035</xdr:rowOff>
    </xdr:from>
    <xdr:ext cx="405111" cy="259045"/>
    <xdr:sp macro="" textlink="">
      <xdr:nvSpPr>
        <xdr:cNvPr id="561" name="n_4mainValue【学校施設】&#10;有形固定資産減価償却率">
          <a:extLst>
            <a:ext uri="{FF2B5EF4-FFF2-40B4-BE49-F238E27FC236}">
              <a16:creationId xmlns:a16="http://schemas.microsoft.com/office/drawing/2014/main" id="{5E2CCBFF-DFAB-42A3-8839-8230C8057771}"/>
            </a:ext>
          </a:extLst>
        </xdr:cNvPr>
        <xdr:cNvSpPr txBox="1"/>
      </xdr:nvSpPr>
      <xdr:spPr>
        <a:xfrm>
          <a:off x="12611744" y="99611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2" name="正方形/長方形 561">
          <a:extLst>
            <a:ext uri="{FF2B5EF4-FFF2-40B4-BE49-F238E27FC236}">
              <a16:creationId xmlns:a16="http://schemas.microsoft.com/office/drawing/2014/main" id="{93674498-E333-4D5A-B9F1-81DFABF465DA}"/>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3" name="正方形/長方形 562">
          <a:extLst>
            <a:ext uri="{FF2B5EF4-FFF2-40B4-BE49-F238E27FC236}">
              <a16:creationId xmlns:a16="http://schemas.microsoft.com/office/drawing/2014/main" id="{57E3C4EB-B5A3-45AF-891E-15470DC43812}"/>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4" name="正方形/長方形 563">
          <a:extLst>
            <a:ext uri="{FF2B5EF4-FFF2-40B4-BE49-F238E27FC236}">
              <a16:creationId xmlns:a16="http://schemas.microsoft.com/office/drawing/2014/main" id="{48460E38-FB4C-42B6-A4CD-63D207594D0A}"/>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5" name="正方形/長方形 564">
          <a:extLst>
            <a:ext uri="{FF2B5EF4-FFF2-40B4-BE49-F238E27FC236}">
              <a16:creationId xmlns:a16="http://schemas.microsoft.com/office/drawing/2014/main" id="{FA8E1D41-ABFC-4528-BF8C-B9F4819895B3}"/>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6" name="正方形/長方形 565">
          <a:extLst>
            <a:ext uri="{FF2B5EF4-FFF2-40B4-BE49-F238E27FC236}">
              <a16:creationId xmlns:a16="http://schemas.microsoft.com/office/drawing/2014/main" id="{723982F4-48A6-4A08-A622-FFF755F53D3C}"/>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67" name="正方形/長方形 566">
          <a:extLst>
            <a:ext uri="{FF2B5EF4-FFF2-40B4-BE49-F238E27FC236}">
              <a16:creationId xmlns:a16="http://schemas.microsoft.com/office/drawing/2014/main" id="{AB9BF32F-667D-4A76-B498-3976EAD34DE1}"/>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68" name="正方形/長方形 567">
          <a:extLst>
            <a:ext uri="{FF2B5EF4-FFF2-40B4-BE49-F238E27FC236}">
              <a16:creationId xmlns:a16="http://schemas.microsoft.com/office/drawing/2014/main" id="{C6E0B280-625D-4410-B04A-FA5E0ED0BA0D}"/>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69" name="正方形/長方形 568">
          <a:extLst>
            <a:ext uri="{FF2B5EF4-FFF2-40B4-BE49-F238E27FC236}">
              <a16:creationId xmlns:a16="http://schemas.microsoft.com/office/drawing/2014/main" id="{D0A010FC-3F3C-4370-8952-291381EF0EEE}"/>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0" name="テキスト ボックス 569">
          <a:extLst>
            <a:ext uri="{FF2B5EF4-FFF2-40B4-BE49-F238E27FC236}">
              <a16:creationId xmlns:a16="http://schemas.microsoft.com/office/drawing/2014/main" id="{754ABCB4-6A66-487F-85EE-6D328B201B1D}"/>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1" name="直線コネクタ 570">
          <a:extLst>
            <a:ext uri="{FF2B5EF4-FFF2-40B4-BE49-F238E27FC236}">
              <a16:creationId xmlns:a16="http://schemas.microsoft.com/office/drawing/2014/main" id="{790DE637-4FDF-4C91-BD60-907317430D8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72" name="テキスト ボックス 571">
          <a:extLst>
            <a:ext uri="{FF2B5EF4-FFF2-40B4-BE49-F238E27FC236}">
              <a16:creationId xmlns:a16="http://schemas.microsoft.com/office/drawing/2014/main" id="{A675FFC7-0C5B-4DBD-938A-0D242167066F}"/>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573" name="直線コネクタ 572">
          <a:extLst>
            <a:ext uri="{FF2B5EF4-FFF2-40B4-BE49-F238E27FC236}">
              <a16:creationId xmlns:a16="http://schemas.microsoft.com/office/drawing/2014/main" id="{7EC5BE1B-E9D7-4537-A4E3-31652C3BD0BD}"/>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74" name="テキスト ボックス 573">
          <a:extLst>
            <a:ext uri="{FF2B5EF4-FFF2-40B4-BE49-F238E27FC236}">
              <a16:creationId xmlns:a16="http://schemas.microsoft.com/office/drawing/2014/main" id="{CF07E825-4CA6-4792-9D42-CB135EC4C3FD}"/>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75" name="直線コネクタ 574">
          <a:extLst>
            <a:ext uri="{FF2B5EF4-FFF2-40B4-BE49-F238E27FC236}">
              <a16:creationId xmlns:a16="http://schemas.microsoft.com/office/drawing/2014/main" id="{195858F8-74D9-49F2-9BDD-0381C0D1907A}"/>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76" name="テキスト ボックス 575">
          <a:extLst>
            <a:ext uri="{FF2B5EF4-FFF2-40B4-BE49-F238E27FC236}">
              <a16:creationId xmlns:a16="http://schemas.microsoft.com/office/drawing/2014/main" id="{D6036D60-43CD-4958-9FFC-5FDBCAE10C34}"/>
            </a:ext>
          </a:extLst>
        </xdr:cNvPr>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77" name="直線コネクタ 576">
          <a:extLst>
            <a:ext uri="{FF2B5EF4-FFF2-40B4-BE49-F238E27FC236}">
              <a16:creationId xmlns:a16="http://schemas.microsoft.com/office/drawing/2014/main" id="{379E624F-7557-4F34-B459-CFA8595DBF0B}"/>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78" name="テキスト ボックス 577">
          <a:extLst>
            <a:ext uri="{FF2B5EF4-FFF2-40B4-BE49-F238E27FC236}">
              <a16:creationId xmlns:a16="http://schemas.microsoft.com/office/drawing/2014/main" id="{97F2B527-B5FD-4458-B53B-A827B97451F9}"/>
            </a:ext>
          </a:extLst>
        </xdr:cNvPr>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79" name="直線コネクタ 578">
          <a:extLst>
            <a:ext uri="{FF2B5EF4-FFF2-40B4-BE49-F238E27FC236}">
              <a16:creationId xmlns:a16="http://schemas.microsoft.com/office/drawing/2014/main" id="{18196CBF-1F6D-4524-9926-20014C1F6A57}"/>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80" name="テキスト ボックス 579">
          <a:extLst>
            <a:ext uri="{FF2B5EF4-FFF2-40B4-BE49-F238E27FC236}">
              <a16:creationId xmlns:a16="http://schemas.microsoft.com/office/drawing/2014/main" id="{D097AEEA-7DD8-4D90-9BAD-33E8237CC783}"/>
            </a:ext>
          </a:extLst>
        </xdr:cNvPr>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1" name="直線コネクタ 580">
          <a:extLst>
            <a:ext uri="{FF2B5EF4-FFF2-40B4-BE49-F238E27FC236}">
              <a16:creationId xmlns:a16="http://schemas.microsoft.com/office/drawing/2014/main" id="{8B3D8733-89E9-4D9B-8656-4FF6B56A32F3}"/>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2" name="テキスト ボックス 581">
          <a:extLst>
            <a:ext uri="{FF2B5EF4-FFF2-40B4-BE49-F238E27FC236}">
              <a16:creationId xmlns:a16="http://schemas.microsoft.com/office/drawing/2014/main" id="{D794DA1E-B321-4F12-B513-8E9294B0C53B}"/>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3" name="【学校施設】&#10;一人当たり面積グラフ枠">
          <a:extLst>
            <a:ext uri="{FF2B5EF4-FFF2-40B4-BE49-F238E27FC236}">
              <a16:creationId xmlns:a16="http://schemas.microsoft.com/office/drawing/2014/main" id="{5839904B-42B5-4E77-B2D9-8BF137CF2FAD}"/>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44348</xdr:rowOff>
    </xdr:from>
    <xdr:to>
      <xdr:col>116</xdr:col>
      <xdr:colOff>62864</xdr:colOff>
      <xdr:row>63</xdr:row>
      <xdr:rowOff>71324</xdr:rowOff>
    </xdr:to>
    <xdr:cxnSp macro="">
      <xdr:nvCxnSpPr>
        <xdr:cNvPr id="584" name="直線コネクタ 583">
          <a:extLst>
            <a:ext uri="{FF2B5EF4-FFF2-40B4-BE49-F238E27FC236}">
              <a16:creationId xmlns:a16="http://schemas.microsoft.com/office/drawing/2014/main" id="{1C3CC187-E425-4707-BA70-F0538E2C2C55}"/>
            </a:ext>
          </a:extLst>
        </xdr:cNvPr>
        <xdr:cNvCxnSpPr/>
      </xdr:nvCxnSpPr>
      <xdr:spPr>
        <a:xfrm flipV="1">
          <a:off x="22160864" y="9645548"/>
          <a:ext cx="0" cy="12271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75151</xdr:rowOff>
    </xdr:from>
    <xdr:ext cx="469744" cy="259045"/>
    <xdr:sp macro="" textlink="">
      <xdr:nvSpPr>
        <xdr:cNvPr id="585" name="【学校施設】&#10;一人当たり面積最小値テキスト">
          <a:extLst>
            <a:ext uri="{FF2B5EF4-FFF2-40B4-BE49-F238E27FC236}">
              <a16:creationId xmlns:a16="http://schemas.microsoft.com/office/drawing/2014/main" id="{44E62DB6-5B38-4732-9A38-6901128FB626}"/>
            </a:ext>
          </a:extLst>
        </xdr:cNvPr>
        <xdr:cNvSpPr txBox="1"/>
      </xdr:nvSpPr>
      <xdr:spPr>
        <a:xfrm>
          <a:off x="22199600" y="10876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71324</xdr:rowOff>
    </xdr:from>
    <xdr:to>
      <xdr:col>116</xdr:col>
      <xdr:colOff>152400</xdr:colOff>
      <xdr:row>63</xdr:row>
      <xdr:rowOff>71324</xdr:rowOff>
    </xdr:to>
    <xdr:cxnSp macro="">
      <xdr:nvCxnSpPr>
        <xdr:cNvPr id="586" name="直線コネクタ 585">
          <a:extLst>
            <a:ext uri="{FF2B5EF4-FFF2-40B4-BE49-F238E27FC236}">
              <a16:creationId xmlns:a16="http://schemas.microsoft.com/office/drawing/2014/main" id="{B8BEDDD8-A6BB-48FA-9D20-77E88D9862DF}"/>
            </a:ext>
          </a:extLst>
        </xdr:cNvPr>
        <xdr:cNvCxnSpPr/>
      </xdr:nvCxnSpPr>
      <xdr:spPr>
        <a:xfrm>
          <a:off x="22072600" y="108726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162475</xdr:rowOff>
    </xdr:from>
    <xdr:ext cx="469744" cy="259045"/>
    <xdr:sp macro="" textlink="">
      <xdr:nvSpPr>
        <xdr:cNvPr id="587" name="【学校施設】&#10;一人当たり面積最大値テキスト">
          <a:extLst>
            <a:ext uri="{FF2B5EF4-FFF2-40B4-BE49-F238E27FC236}">
              <a16:creationId xmlns:a16="http://schemas.microsoft.com/office/drawing/2014/main" id="{AF47EB39-0877-4D2C-99FA-795D4A951203}"/>
            </a:ext>
          </a:extLst>
        </xdr:cNvPr>
        <xdr:cNvSpPr txBox="1"/>
      </xdr:nvSpPr>
      <xdr:spPr>
        <a:xfrm>
          <a:off x="22199600" y="9420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44348</xdr:rowOff>
    </xdr:from>
    <xdr:to>
      <xdr:col>116</xdr:col>
      <xdr:colOff>152400</xdr:colOff>
      <xdr:row>56</xdr:row>
      <xdr:rowOff>44348</xdr:rowOff>
    </xdr:to>
    <xdr:cxnSp macro="">
      <xdr:nvCxnSpPr>
        <xdr:cNvPr id="588" name="直線コネクタ 587">
          <a:extLst>
            <a:ext uri="{FF2B5EF4-FFF2-40B4-BE49-F238E27FC236}">
              <a16:creationId xmlns:a16="http://schemas.microsoft.com/office/drawing/2014/main" id="{01D2B65B-CBC2-49B2-8763-144D816D7598}"/>
            </a:ext>
          </a:extLst>
        </xdr:cNvPr>
        <xdr:cNvCxnSpPr/>
      </xdr:nvCxnSpPr>
      <xdr:spPr>
        <a:xfrm>
          <a:off x="22072600" y="96455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40200</xdr:rowOff>
    </xdr:from>
    <xdr:ext cx="469744" cy="259045"/>
    <xdr:sp macro="" textlink="">
      <xdr:nvSpPr>
        <xdr:cNvPr id="589" name="【学校施設】&#10;一人当たり面積平均値テキスト">
          <a:extLst>
            <a:ext uri="{FF2B5EF4-FFF2-40B4-BE49-F238E27FC236}">
              <a16:creationId xmlns:a16="http://schemas.microsoft.com/office/drawing/2014/main" id="{1C79C248-75F4-417A-8553-9F2C8DC192A4}"/>
            </a:ext>
          </a:extLst>
        </xdr:cNvPr>
        <xdr:cNvSpPr txBox="1"/>
      </xdr:nvSpPr>
      <xdr:spPr>
        <a:xfrm>
          <a:off x="22199600" y="1032720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17323</xdr:rowOff>
    </xdr:from>
    <xdr:to>
      <xdr:col>116</xdr:col>
      <xdr:colOff>114300</xdr:colOff>
      <xdr:row>61</xdr:row>
      <xdr:rowOff>118923</xdr:rowOff>
    </xdr:to>
    <xdr:sp macro="" textlink="">
      <xdr:nvSpPr>
        <xdr:cNvPr id="590" name="フローチャート: 判断 589">
          <a:extLst>
            <a:ext uri="{FF2B5EF4-FFF2-40B4-BE49-F238E27FC236}">
              <a16:creationId xmlns:a16="http://schemas.microsoft.com/office/drawing/2014/main" id="{6345C789-61D0-4A02-A747-ADA841CC5ABA}"/>
            </a:ext>
          </a:extLst>
        </xdr:cNvPr>
        <xdr:cNvSpPr/>
      </xdr:nvSpPr>
      <xdr:spPr>
        <a:xfrm>
          <a:off x="22110700" y="10475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69444</xdr:rowOff>
    </xdr:from>
    <xdr:to>
      <xdr:col>112</xdr:col>
      <xdr:colOff>38100</xdr:colOff>
      <xdr:row>61</xdr:row>
      <xdr:rowOff>171044</xdr:rowOff>
    </xdr:to>
    <xdr:sp macro="" textlink="">
      <xdr:nvSpPr>
        <xdr:cNvPr id="591" name="フローチャート: 判断 590">
          <a:extLst>
            <a:ext uri="{FF2B5EF4-FFF2-40B4-BE49-F238E27FC236}">
              <a16:creationId xmlns:a16="http://schemas.microsoft.com/office/drawing/2014/main" id="{319CD0FD-CE6C-4A6E-86C8-732D2D8B76FD}"/>
            </a:ext>
          </a:extLst>
        </xdr:cNvPr>
        <xdr:cNvSpPr/>
      </xdr:nvSpPr>
      <xdr:spPr>
        <a:xfrm>
          <a:off x="21272500" y="10527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101905</xdr:rowOff>
    </xdr:from>
    <xdr:to>
      <xdr:col>107</xdr:col>
      <xdr:colOff>101600</xdr:colOff>
      <xdr:row>62</xdr:row>
      <xdr:rowOff>32055</xdr:rowOff>
    </xdr:to>
    <xdr:sp macro="" textlink="">
      <xdr:nvSpPr>
        <xdr:cNvPr id="592" name="フローチャート: 判断 591">
          <a:extLst>
            <a:ext uri="{FF2B5EF4-FFF2-40B4-BE49-F238E27FC236}">
              <a16:creationId xmlns:a16="http://schemas.microsoft.com/office/drawing/2014/main" id="{79E15090-C080-4F54-98CB-2395FFD2954C}"/>
            </a:ext>
          </a:extLst>
        </xdr:cNvPr>
        <xdr:cNvSpPr/>
      </xdr:nvSpPr>
      <xdr:spPr>
        <a:xfrm>
          <a:off x="20383500" y="10560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42011</xdr:rowOff>
    </xdr:from>
    <xdr:to>
      <xdr:col>102</xdr:col>
      <xdr:colOff>165100</xdr:colOff>
      <xdr:row>62</xdr:row>
      <xdr:rowOff>143611</xdr:rowOff>
    </xdr:to>
    <xdr:sp macro="" textlink="">
      <xdr:nvSpPr>
        <xdr:cNvPr id="593" name="フローチャート: 判断 592">
          <a:extLst>
            <a:ext uri="{FF2B5EF4-FFF2-40B4-BE49-F238E27FC236}">
              <a16:creationId xmlns:a16="http://schemas.microsoft.com/office/drawing/2014/main" id="{2C77E381-07AA-4172-88B5-4437415AAF47}"/>
            </a:ext>
          </a:extLst>
        </xdr:cNvPr>
        <xdr:cNvSpPr/>
      </xdr:nvSpPr>
      <xdr:spPr>
        <a:xfrm>
          <a:off x="19494500" y="10671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103277</xdr:rowOff>
    </xdr:from>
    <xdr:to>
      <xdr:col>98</xdr:col>
      <xdr:colOff>38100</xdr:colOff>
      <xdr:row>63</xdr:row>
      <xdr:rowOff>33427</xdr:rowOff>
    </xdr:to>
    <xdr:sp macro="" textlink="">
      <xdr:nvSpPr>
        <xdr:cNvPr id="594" name="フローチャート: 判断 593">
          <a:extLst>
            <a:ext uri="{FF2B5EF4-FFF2-40B4-BE49-F238E27FC236}">
              <a16:creationId xmlns:a16="http://schemas.microsoft.com/office/drawing/2014/main" id="{9171F9A2-293F-40C7-8DD1-78216E5ACA5A}"/>
            </a:ext>
          </a:extLst>
        </xdr:cNvPr>
        <xdr:cNvSpPr/>
      </xdr:nvSpPr>
      <xdr:spPr>
        <a:xfrm>
          <a:off x="18605500" y="10733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95" name="テキスト ボックス 594">
          <a:extLst>
            <a:ext uri="{FF2B5EF4-FFF2-40B4-BE49-F238E27FC236}">
              <a16:creationId xmlns:a16="http://schemas.microsoft.com/office/drawing/2014/main" id="{47A4C2FD-2FCA-40F2-BE07-88BD41B05CEC}"/>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96" name="テキスト ボックス 595">
          <a:extLst>
            <a:ext uri="{FF2B5EF4-FFF2-40B4-BE49-F238E27FC236}">
              <a16:creationId xmlns:a16="http://schemas.microsoft.com/office/drawing/2014/main" id="{F342025D-CF7A-4756-9D39-54DFCBA5E01D}"/>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97" name="テキスト ボックス 596">
          <a:extLst>
            <a:ext uri="{FF2B5EF4-FFF2-40B4-BE49-F238E27FC236}">
              <a16:creationId xmlns:a16="http://schemas.microsoft.com/office/drawing/2014/main" id="{C8D6C1F9-B59C-48CF-AB76-45D1D14B088D}"/>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98" name="テキスト ボックス 597">
          <a:extLst>
            <a:ext uri="{FF2B5EF4-FFF2-40B4-BE49-F238E27FC236}">
              <a16:creationId xmlns:a16="http://schemas.microsoft.com/office/drawing/2014/main" id="{15160FB3-733E-410A-B47A-20BE9877DA6A}"/>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99" name="テキスト ボックス 598">
          <a:extLst>
            <a:ext uri="{FF2B5EF4-FFF2-40B4-BE49-F238E27FC236}">
              <a16:creationId xmlns:a16="http://schemas.microsoft.com/office/drawing/2014/main" id="{0629C890-B02E-49A7-9447-9CB7EC80120A}"/>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92761</xdr:rowOff>
    </xdr:from>
    <xdr:to>
      <xdr:col>116</xdr:col>
      <xdr:colOff>114300</xdr:colOff>
      <xdr:row>63</xdr:row>
      <xdr:rowOff>22911</xdr:rowOff>
    </xdr:to>
    <xdr:sp macro="" textlink="">
      <xdr:nvSpPr>
        <xdr:cNvPr id="600" name="楕円 599">
          <a:extLst>
            <a:ext uri="{FF2B5EF4-FFF2-40B4-BE49-F238E27FC236}">
              <a16:creationId xmlns:a16="http://schemas.microsoft.com/office/drawing/2014/main" id="{0B015AA1-9B2E-45D7-B725-FC58532703E8}"/>
            </a:ext>
          </a:extLst>
        </xdr:cNvPr>
        <xdr:cNvSpPr/>
      </xdr:nvSpPr>
      <xdr:spPr>
        <a:xfrm>
          <a:off x="22110700" y="10722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7688</xdr:rowOff>
    </xdr:from>
    <xdr:ext cx="469744" cy="259045"/>
    <xdr:sp macro="" textlink="">
      <xdr:nvSpPr>
        <xdr:cNvPr id="601" name="【学校施設】&#10;一人当たり面積該当値テキスト">
          <a:extLst>
            <a:ext uri="{FF2B5EF4-FFF2-40B4-BE49-F238E27FC236}">
              <a16:creationId xmlns:a16="http://schemas.microsoft.com/office/drawing/2014/main" id="{215713C7-2391-4BD7-9ED7-5C3E024EE571}"/>
            </a:ext>
          </a:extLst>
        </xdr:cNvPr>
        <xdr:cNvSpPr txBox="1"/>
      </xdr:nvSpPr>
      <xdr:spPr>
        <a:xfrm>
          <a:off x="22199600" y="10637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113335</xdr:rowOff>
    </xdr:from>
    <xdr:to>
      <xdr:col>112</xdr:col>
      <xdr:colOff>38100</xdr:colOff>
      <xdr:row>63</xdr:row>
      <xdr:rowOff>43485</xdr:rowOff>
    </xdr:to>
    <xdr:sp macro="" textlink="">
      <xdr:nvSpPr>
        <xdr:cNvPr id="602" name="楕円 601">
          <a:extLst>
            <a:ext uri="{FF2B5EF4-FFF2-40B4-BE49-F238E27FC236}">
              <a16:creationId xmlns:a16="http://schemas.microsoft.com/office/drawing/2014/main" id="{E7975944-859A-4A72-8199-C87B1F2C7864}"/>
            </a:ext>
          </a:extLst>
        </xdr:cNvPr>
        <xdr:cNvSpPr/>
      </xdr:nvSpPr>
      <xdr:spPr>
        <a:xfrm>
          <a:off x="21272500" y="10743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143561</xdr:rowOff>
    </xdr:from>
    <xdr:to>
      <xdr:col>116</xdr:col>
      <xdr:colOff>63500</xdr:colOff>
      <xdr:row>62</xdr:row>
      <xdr:rowOff>164135</xdr:rowOff>
    </xdr:to>
    <xdr:cxnSp macro="">
      <xdr:nvCxnSpPr>
        <xdr:cNvPr id="603" name="直線コネクタ 602">
          <a:extLst>
            <a:ext uri="{FF2B5EF4-FFF2-40B4-BE49-F238E27FC236}">
              <a16:creationId xmlns:a16="http://schemas.microsoft.com/office/drawing/2014/main" id="{8158C325-7FE0-46DC-B4A3-312EF9CC5AE1}"/>
            </a:ext>
          </a:extLst>
        </xdr:cNvPr>
        <xdr:cNvCxnSpPr/>
      </xdr:nvCxnSpPr>
      <xdr:spPr>
        <a:xfrm flipV="1">
          <a:off x="21323300" y="10773461"/>
          <a:ext cx="8382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132537</xdr:rowOff>
    </xdr:from>
    <xdr:to>
      <xdr:col>107</xdr:col>
      <xdr:colOff>101600</xdr:colOff>
      <xdr:row>63</xdr:row>
      <xdr:rowOff>62687</xdr:rowOff>
    </xdr:to>
    <xdr:sp macro="" textlink="">
      <xdr:nvSpPr>
        <xdr:cNvPr id="604" name="楕円 603">
          <a:extLst>
            <a:ext uri="{FF2B5EF4-FFF2-40B4-BE49-F238E27FC236}">
              <a16:creationId xmlns:a16="http://schemas.microsoft.com/office/drawing/2014/main" id="{D51C2C7A-B6F3-4B6E-806F-889FCCEB0DB7}"/>
            </a:ext>
          </a:extLst>
        </xdr:cNvPr>
        <xdr:cNvSpPr/>
      </xdr:nvSpPr>
      <xdr:spPr>
        <a:xfrm>
          <a:off x="20383500" y="10762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164135</xdr:rowOff>
    </xdr:from>
    <xdr:to>
      <xdr:col>111</xdr:col>
      <xdr:colOff>177800</xdr:colOff>
      <xdr:row>63</xdr:row>
      <xdr:rowOff>11887</xdr:rowOff>
    </xdr:to>
    <xdr:cxnSp macro="">
      <xdr:nvCxnSpPr>
        <xdr:cNvPr id="605" name="直線コネクタ 604">
          <a:extLst>
            <a:ext uri="{FF2B5EF4-FFF2-40B4-BE49-F238E27FC236}">
              <a16:creationId xmlns:a16="http://schemas.microsoft.com/office/drawing/2014/main" id="{17C5C937-3FD3-4463-828F-9138BA75F844}"/>
            </a:ext>
          </a:extLst>
        </xdr:cNvPr>
        <xdr:cNvCxnSpPr/>
      </xdr:nvCxnSpPr>
      <xdr:spPr>
        <a:xfrm flipV="1">
          <a:off x="20434300" y="10794035"/>
          <a:ext cx="889000" cy="19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154025</xdr:rowOff>
    </xdr:from>
    <xdr:to>
      <xdr:col>102</xdr:col>
      <xdr:colOff>165100</xdr:colOff>
      <xdr:row>63</xdr:row>
      <xdr:rowOff>84175</xdr:rowOff>
    </xdr:to>
    <xdr:sp macro="" textlink="">
      <xdr:nvSpPr>
        <xdr:cNvPr id="606" name="楕円 605">
          <a:extLst>
            <a:ext uri="{FF2B5EF4-FFF2-40B4-BE49-F238E27FC236}">
              <a16:creationId xmlns:a16="http://schemas.microsoft.com/office/drawing/2014/main" id="{AAC398BE-2FAE-4533-9047-90CE800C1FB6}"/>
            </a:ext>
          </a:extLst>
        </xdr:cNvPr>
        <xdr:cNvSpPr/>
      </xdr:nvSpPr>
      <xdr:spPr>
        <a:xfrm>
          <a:off x="19494500" y="10783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11887</xdr:rowOff>
    </xdr:from>
    <xdr:to>
      <xdr:col>107</xdr:col>
      <xdr:colOff>50800</xdr:colOff>
      <xdr:row>63</xdr:row>
      <xdr:rowOff>33375</xdr:rowOff>
    </xdr:to>
    <xdr:cxnSp macro="">
      <xdr:nvCxnSpPr>
        <xdr:cNvPr id="607" name="直線コネクタ 606">
          <a:extLst>
            <a:ext uri="{FF2B5EF4-FFF2-40B4-BE49-F238E27FC236}">
              <a16:creationId xmlns:a16="http://schemas.microsoft.com/office/drawing/2014/main" id="{00C13593-C784-4287-947A-A0FB6C0577EE}"/>
            </a:ext>
          </a:extLst>
        </xdr:cNvPr>
        <xdr:cNvCxnSpPr/>
      </xdr:nvCxnSpPr>
      <xdr:spPr>
        <a:xfrm flipV="1">
          <a:off x="19545300" y="10813237"/>
          <a:ext cx="889000" cy="21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1321</xdr:rowOff>
    </xdr:from>
    <xdr:to>
      <xdr:col>98</xdr:col>
      <xdr:colOff>38100</xdr:colOff>
      <xdr:row>63</xdr:row>
      <xdr:rowOff>102921</xdr:rowOff>
    </xdr:to>
    <xdr:sp macro="" textlink="">
      <xdr:nvSpPr>
        <xdr:cNvPr id="608" name="楕円 607">
          <a:extLst>
            <a:ext uri="{FF2B5EF4-FFF2-40B4-BE49-F238E27FC236}">
              <a16:creationId xmlns:a16="http://schemas.microsoft.com/office/drawing/2014/main" id="{69534E9B-D5F5-4D7A-8641-CF1EBD5A8276}"/>
            </a:ext>
          </a:extLst>
        </xdr:cNvPr>
        <xdr:cNvSpPr/>
      </xdr:nvSpPr>
      <xdr:spPr>
        <a:xfrm>
          <a:off x="18605500" y="10802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33375</xdr:rowOff>
    </xdr:from>
    <xdr:to>
      <xdr:col>102</xdr:col>
      <xdr:colOff>114300</xdr:colOff>
      <xdr:row>63</xdr:row>
      <xdr:rowOff>52121</xdr:rowOff>
    </xdr:to>
    <xdr:cxnSp macro="">
      <xdr:nvCxnSpPr>
        <xdr:cNvPr id="609" name="直線コネクタ 608">
          <a:extLst>
            <a:ext uri="{FF2B5EF4-FFF2-40B4-BE49-F238E27FC236}">
              <a16:creationId xmlns:a16="http://schemas.microsoft.com/office/drawing/2014/main" id="{AB57DC2D-2510-44A1-B2D4-872110B95E81}"/>
            </a:ext>
          </a:extLst>
        </xdr:cNvPr>
        <xdr:cNvCxnSpPr/>
      </xdr:nvCxnSpPr>
      <xdr:spPr>
        <a:xfrm flipV="1">
          <a:off x="18656300" y="10834725"/>
          <a:ext cx="889000" cy="18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16121</xdr:rowOff>
    </xdr:from>
    <xdr:ext cx="469744" cy="259045"/>
    <xdr:sp macro="" textlink="">
      <xdr:nvSpPr>
        <xdr:cNvPr id="610" name="n_1aveValue【学校施設】&#10;一人当たり面積">
          <a:extLst>
            <a:ext uri="{FF2B5EF4-FFF2-40B4-BE49-F238E27FC236}">
              <a16:creationId xmlns:a16="http://schemas.microsoft.com/office/drawing/2014/main" id="{4D59064C-D72F-4271-9DDB-512F082C6C58}"/>
            </a:ext>
          </a:extLst>
        </xdr:cNvPr>
        <xdr:cNvSpPr txBox="1"/>
      </xdr:nvSpPr>
      <xdr:spPr>
        <a:xfrm>
          <a:off x="21075727" y="103031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48582</xdr:rowOff>
    </xdr:from>
    <xdr:ext cx="469744" cy="259045"/>
    <xdr:sp macro="" textlink="">
      <xdr:nvSpPr>
        <xdr:cNvPr id="611" name="n_2aveValue【学校施設】&#10;一人当たり面積">
          <a:extLst>
            <a:ext uri="{FF2B5EF4-FFF2-40B4-BE49-F238E27FC236}">
              <a16:creationId xmlns:a16="http://schemas.microsoft.com/office/drawing/2014/main" id="{1EA6772A-CB7E-4CA3-B4BE-DFBCBBA0A582}"/>
            </a:ext>
          </a:extLst>
        </xdr:cNvPr>
        <xdr:cNvSpPr txBox="1"/>
      </xdr:nvSpPr>
      <xdr:spPr>
        <a:xfrm>
          <a:off x="20199427" y="10335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160138</xdr:rowOff>
    </xdr:from>
    <xdr:ext cx="469744" cy="259045"/>
    <xdr:sp macro="" textlink="">
      <xdr:nvSpPr>
        <xdr:cNvPr id="612" name="n_3aveValue【学校施設】&#10;一人当たり面積">
          <a:extLst>
            <a:ext uri="{FF2B5EF4-FFF2-40B4-BE49-F238E27FC236}">
              <a16:creationId xmlns:a16="http://schemas.microsoft.com/office/drawing/2014/main" id="{06E0E54D-80A8-4D39-8961-EBA29BBC9FF2}"/>
            </a:ext>
          </a:extLst>
        </xdr:cNvPr>
        <xdr:cNvSpPr txBox="1"/>
      </xdr:nvSpPr>
      <xdr:spPr>
        <a:xfrm>
          <a:off x="19310427" y="10447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49954</xdr:rowOff>
    </xdr:from>
    <xdr:ext cx="469744" cy="259045"/>
    <xdr:sp macro="" textlink="">
      <xdr:nvSpPr>
        <xdr:cNvPr id="613" name="n_4aveValue【学校施設】&#10;一人当たり面積">
          <a:extLst>
            <a:ext uri="{FF2B5EF4-FFF2-40B4-BE49-F238E27FC236}">
              <a16:creationId xmlns:a16="http://schemas.microsoft.com/office/drawing/2014/main" id="{B2E49C3D-32A4-40D1-B731-A66A7E2902AE}"/>
            </a:ext>
          </a:extLst>
        </xdr:cNvPr>
        <xdr:cNvSpPr txBox="1"/>
      </xdr:nvSpPr>
      <xdr:spPr>
        <a:xfrm>
          <a:off x="18421427" y="105084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34612</xdr:rowOff>
    </xdr:from>
    <xdr:ext cx="469744" cy="259045"/>
    <xdr:sp macro="" textlink="">
      <xdr:nvSpPr>
        <xdr:cNvPr id="614" name="n_1mainValue【学校施設】&#10;一人当たり面積">
          <a:extLst>
            <a:ext uri="{FF2B5EF4-FFF2-40B4-BE49-F238E27FC236}">
              <a16:creationId xmlns:a16="http://schemas.microsoft.com/office/drawing/2014/main" id="{7D6C9C12-D3AF-483F-8F9C-4E7C786D3CD8}"/>
            </a:ext>
          </a:extLst>
        </xdr:cNvPr>
        <xdr:cNvSpPr txBox="1"/>
      </xdr:nvSpPr>
      <xdr:spPr>
        <a:xfrm>
          <a:off x="21075727" y="108359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53814</xdr:rowOff>
    </xdr:from>
    <xdr:ext cx="469744" cy="259045"/>
    <xdr:sp macro="" textlink="">
      <xdr:nvSpPr>
        <xdr:cNvPr id="615" name="n_2mainValue【学校施設】&#10;一人当たり面積">
          <a:extLst>
            <a:ext uri="{FF2B5EF4-FFF2-40B4-BE49-F238E27FC236}">
              <a16:creationId xmlns:a16="http://schemas.microsoft.com/office/drawing/2014/main" id="{A93A3498-C61F-47A4-A4C5-6C6CCC473D0D}"/>
            </a:ext>
          </a:extLst>
        </xdr:cNvPr>
        <xdr:cNvSpPr txBox="1"/>
      </xdr:nvSpPr>
      <xdr:spPr>
        <a:xfrm>
          <a:off x="20199427" y="10855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75302</xdr:rowOff>
    </xdr:from>
    <xdr:ext cx="469744" cy="259045"/>
    <xdr:sp macro="" textlink="">
      <xdr:nvSpPr>
        <xdr:cNvPr id="616" name="n_3mainValue【学校施設】&#10;一人当たり面積">
          <a:extLst>
            <a:ext uri="{FF2B5EF4-FFF2-40B4-BE49-F238E27FC236}">
              <a16:creationId xmlns:a16="http://schemas.microsoft.com/office/drawing/2014/main" id="{C8305445-E37C-4753-8B33-75299C1C0269}"/>
            </a:ext>
          </a:extLst>
        </xdr:cNvPr>
        <xdr:cNvSpPr txBox="1"/>
      </xdr:nvSpPr>
      <xdr:spPr>
        <a:xfrm>
          <a:off x="19310427" y="10876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94048</xdr:rowOff>
    </xdr:from>
    <xdr:ext cx="469744" cy="259045"/>
    <xdr:sp macro="" textlink="">
      <xdr:nvSpPr>
        <xdr:cNvPr id="617" name="n_4mainValue【学校施設】&#10;一人当たり面積">
          <a:extLst>
            <a:ext uri="{FF2B5EF4-FFF2-40B4-BE49-F238E27FC236}">
              <a16:creationId xmlns:a16="http://schemas.microsoft.com/office/drawing/2014/main" id="{1696DA16-CA6B-4066-AED2-90843DA51EDB}"/>
            </a:ext>
          </a:extLst>
        </xdr:cNvPr>
        <xdr:cNvSpPr txBox="1"/>
      </xdr:nvSpPr>
      <xdr:spPr>
        <a:xfrm>
          <a:off x="18421427" y="10895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18" name="正方形/長方形 617">
          <a:extLst>
            <a:ext uri="{FF2B5EF4-FFF2-40B4-BE49-F238E27FC236}">
              <a16:creationId xmlns:a16="http://schemas.microsoft.com/office/drawing/2014/main" id="{FDD5F212-A2A1-45AB-81BE-66BEF865627B}"/>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19" name="正方形/長方形 618">
          <a:extLst>
            <a:ext uri="{FF2B5EF4-FFF2-40B4-BE49-F238E27FC236}">
              <a16:creationId xmlns:a16="http://schemas.microsoft.com/office/drawing/2014/main" id="{62904C7B-E412-4B0F-A896-82BCFA9BA59C}"/>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0" name="正方形/長方形 619">
          <a:extLst>
            <a:ext uri="{FF2B5EF4-FFF2-40B4-BE49-F238E27FC236}">
              <a16:creationId xmlns:a16="http://schemas.microsoft.com/office/drawing/2014/main" id="{DF734435-4243-4F40-A876-62FDE9A6EF46}"/>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1" name="正方形/長方形 620">
          <a:extLst>
            <a:ext uri="{FF2B5EF4-FFF2-40B4-BE49-F238E27FC236}">
              <a16:creationId xmlns:a16="http://schemas.microsoft.com/office/drawing/2014/main" id="{F8D81F1A-2402-44C2-8719-CCF4F04BF8E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2" name="正方形/長方形 621">
          <a:extLst>
            <a:ext uri="{FF2B5EF4-FFF2-40B4-BE49-F238E27FC236}">
              <a16:creationId xmlns:a16="http://schemas.microsoft.com/office/drawing/2014/main" id="{C2729ED3-1643-459D-98AC-56BB74E336EA}"/>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3" name="正方形/長方形 622">
          <a:extLst>
            <a:ext uri="{FF2B5EF4-FFF2-40B4-BE49-F238E27FC236}">
              <a16:creationId xmlns:a16="http://schemas.microsoft.com/office/drawing/2014/main" id="{4659496C-FD8C-4B9C-86AD-BE1EDF31B9FC}"/>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4" name="正方形/長方形 623">
          <a:extLst>
            <a:ext uri="{FF2B5EF4-FFF2-40B4-BE49-F238E27FC236}">
              <a16:creationId xmlns:a16="http://schemas.microsoft.com/office/drawing/2014/main" id="{9C1E3C64-26BD-43DA-92D3-EC5F166C9A43}"/>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5" name="正方形/長方形 624">
          <a:extLst>
            <a:ext uri="{FF2B5EF4-FFF2-40B4-BE49-F238E27FC236}">
              <a16:creationId xmlns:a16="http://schemas.microsoft.com/office/drawing/2014/main" id="{C8EAAD32-E5EB-4F63-BF5D-BC1DFC518BAD}"/>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26" name="正方形/長方形 625">
          <a:extLst>
            <a:ext uri="{FF2B5EF4-FFF2-40B4-BE49-F238E27FC236}">
              <a16:creationId xmlns:a16="http://schemas.microsoft.com/office/drawing/2014/main" id="{879EF331-C514-475C-A478-2427A1A8BDC6}"/>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27" name="正方形/長方形 626">
          <a:extLst>
            <a:ext uri="{FF2B5EF4-FFF2-40B4-BE49-F238E27FC236}">
              <a16:creationId xmlns:a16="http://schemas.microsoft.com/office/drawing/2014/main" id="{8AF20E1A-AB25-4FF3-A64C-641E659952BB}"/>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28" name="正方形/長方形 627">
          <a:extLst>
            <a:ext uri="{FF2B5EF4-FFF2-40B4-BE49-F238E27FC236}">
              <a16:creationId xmlns:a16="http://schemas.microsoft.com/office/drawing/2014/main" id="{19F25EB1-0E5D-46BE-8E69-F0978FCBD891}"/>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29" name="正方形/長方形 628">
          <a:extLst>
            <a:ext uri="{FF2B5EF4-FFF2-40B4-BE49-F238E27FC236}">
              <a16:creationId xmlns:a16="http://schemas.microsoft.com/office/drawing/2014/main" id="{BEF3EC3F-7774-4CB8-8934-9B31505B2EFD}"/>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30" name="正方形/長方形 629">
          <a:extLst>
            <a:ext uri="{FF2B5EF4-FFF2-40B4-BE49-F238E27FC236}">
              <a16:creationId xmlns:a16="http://schemas.microsoft.com/office/drawing/2014/main" id="{AA3D0ED8-349B-4EC6-B298-079E9EF35515}"/>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31" name="正方形/長方形 630">
          <a:extLst>
            <a:ext uri="{FF2B5EF4-FFF2-40B4-BE49-F238E27FC236}">
              <a16:creationId xmlns:a16="http://schemas.microsoft.com/office/drawing/2014/main" id="{EA660D7F-AE43-403A-B00C-7CEF8AAEE828}"/>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32" name="正方形/長方形 631">
          <a:extLst>
            <a:ext uri="{FF2B5EF4-FFF2-40B4-BE49-F238E27FC236}">
              <a16:creationId xmlns:a16="http://schemas.microsoft.com/office/drawing/2014/main" id="{E741CE89-E818-4C08-85F6-0803C3FC21F8}"/>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33" name="正方形/長方形 632">
          <a:extLst>
            <a:ext uri="{FF2B5EF4-FFF2-40B4-BE49-F238E27FC236}">
              <a16:creationId xmlns:a16="http://schemas.microsoft.com/office/drawing/2014/main" id="{DA24CF65-A9EC-4438-B2C3-8DC64ADC9EDA}"/>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34" name="正方形/長方形 633">
          <a:extLst>
            <a:ext uri="{FF2B5EF4-FFF2-40B4-BE49-F238E27FC236}">
              <a16:creationId xmlns:a16="http://schemas.microsoft.com/office/drawing/2014/main" id="{F6DAC68D-A765-435D-9FA2-2192C52FD626}"/>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35" name="正方形/長方形 634">
          <a:extLst>
            <a:ext uri="{FF2B5EF4-FFF2-40B4-BE49-F238E27FC236}">
              <a16:creationId xmlns:a16="http://schemas.microsoft.com/office/drawing/2014/main" id="{FEC293CF-E1FC-4E9D-9C0A-0C0DE2320EF3}"/>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36" name="正方形/長方形 635">
          <a:extLst>
            <a:ext uri="{FF2B5EF4-FFF2-40B4-BE49-F238E27FC236}">
              <a16:creationId xmlns:a16="http://schemas.microsoft.com/office/drawing/2014/main" id="{AAA4C1A3-11D6-4690-BE1A-4A174ABF790B}"/>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37" name="正方形/長方形 636">
          <a:extLst>
            <a:ext uri="{FF2B5EF4-FFF2-40B4-BE49-F238E27FC236}">
              <a16:creationId xmlns:a16="http://schemas.microsoft.com/office/drawing/2014/main" id="{B43281DE-2345-4023-85D0-8CA1E6F46598}"/>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38" name="正方形/長方形 637">
          <a:extLst>
            <a:ext uri="{FF2B5EF4-FFF2-40B4-BE49-F238E27FC236}">
              <a16:creationId xmlns:a16="http://schemas.microsoft.com/office/drawing/2014/main" id="{C95DE390-9D2C-4A8C-A242-BA032F6DCC07}"/>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39" name="正方形/長方形 638">
          <a:extLst>
            <a:ext uri="{FF2B5EF4-FFF2-40B4-BE49-F238E27FC236}">
              <a16:creationId xmlns:a16="http://schemas.microsoft.com/office/drawing/2014/main" id="{EDE17551-D630-43CC-89FD-80C81074F623}"/>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0" name="正方形/長方形 639">
          <a:extLst>
            <a:ext uri="{FF2B5EF4-FFF2-40B4-BE49-F238E27FC236}">
              <a16:creationId xmlns:a16="http://schemas.microsoft.com/office/drawing/2014/main" id="{1AB1EE96-1BC6-4F85-B33D-E70B33132031}"/>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1" name="正方形/長方形 640">
          <a:extLst>
            <a:ext uri="{FF2B5EF4-FFF2-40B4-BE49-F238E27FC236}">
              <a16:creationId xmlns:a16="http://schemas.microsoft.com/office/drawing/2014/main" id="{A344A855-F146-41D8-B587-915A90E5EDAA}"/>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42" name="テキスト ボックス 641">
          <a:extLst>
            <a:ext uri="{FF2B5EF4-FFF2-40B4-BE49-F238E27FC236}">
              <a16:creationId xmlns:a16="http://schemas.microsoft.com/office/drawing/2014/main" id="{C8DEB626-8EC7-4C9B-9A8A-B3AE02B19D96}"/>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43" name="直線コネクタ 642">
          <a:extLst>
            <a:ext uri="{FF2B5EF4-FFF2-40B4-BE49-F238E27FC236}">
              <a16:creationId xmlns:a16="http://schemas.microsoft.com/office/drawing/2014/main" id="{3F2C530E-1573-4F00-A2C8-D3BF2E7B37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44" name="テキスト ボックス 643">
          <a:extLst>
            <a:ext uri="{FF2B5EF4-FFF2-40B4-BE49-F238E27FC236}">
              <a16:creationId xmlns:a16="http://schemas.microsoft.com/office/drawing/2014/main" id="{D23B6137-D186-47D4-BFB6-7F54B1AF1A8D}"/>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645" name="直線コネクタ 644">
          <a:extLst>
            <a:ext uri="{FF2B5EF4-FFF2-40B4-BE49-F238E27FC236}">
              <a16:creationId xmlns:a16="http://schemas.microsoft.com/office/drawing/2014/main" id="{1CCA914C-2953-4C4B-B11C-9830441D7B64}"/>
            </a:ext>
          </a:extLst>
        </xdr:cNvPr>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107</xdr:row>
      <xdr:rowOff>105427</xdr:rowOff>
    </xdr:from>
    <xdr:ext cx="467179" cy="259045"/>
    <xdr:sp macro="" textlink="">
      <xdr:nvSpPr>
        <xdr:cNvPr id="646" name="テキスト ボックス 645">
          <a:extLst>
            <a:ext uri="{FF2B5EF4-FFF2-40B4-BE49-F238E27FC236}">
              <a16:creationId xmlns:a16="http://schemas.microsoft.com/office/drawing/2014/main" id="{D9A6A04E-DE3E-4F78-AA3E-26F3312B4FFF}"/>
            </a:ext>
          </a:extLst>
        </xdr:cNvPr>
        <xdr:cNvSpPr txBox="1"/>
      </xdr:nvSpPr>
      <xdr:spPr>
        <a:xfrm>
          <a:off x="11978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647" name="直線コネクタ 646">
          <a:extLst>
            <a:ext uri="{FF2B5EF4-FFF2-40B4-BE49-F238E27FC236}">
              <a16:creationId xmlns:a16="http://schemas.microsoft.com/office/drawing/2014/main" id="{B395F444-6918-4845-BDA7-EC2F033A967D}"/>
            </a:ext>
          </a:extLst>
        </xdr:cNvPr>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648" name="テキスト ボックス 647">
          <a:extLst>
            <a:ext uri="{FF2B5EF4-FFF2-40B4-BE49-F238E27FC236}">
              <a16:creationId xmlns:a16="http://schemas.microsoft.com/office/drawing/2014/main" id="{194C020B-9F7F-4D20-A2D3-BAB2166648DF}"/>
            </a:ext>
          </a:extLst>
        </xdr:cNvPr>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649" name="直線コネクタ 648">
          <a:extLst>
            <a:ext uri="{FF2B5EF4-FFF2-40B4-BE49-F238E27FC236}">
              <a16:creationId xmlns:a16="http://schemas.microsoft.com/office/drawing/2014/main" id="{901728AC-0379-4872-81F3-A1B76CA36BCE}"/>
            </a:ext>
          </a:extLst>
        </xdr:cNvPr>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650" name="テキスト ボックス 649">
          <a:extLst>
            <a:ext uri="{FF2B5EF4-FFF2-40B4-BE49-F238E27FC236}">
              <a16:creationId xmlns:a16="http://schemas.microsoft.com/office/drawing/2014/main" id="{E7E9205F-558C-4C4D-AC32-82629712E028}"/>
            </a:ext>
          </a:extLst>
        </xdr:cNvPr>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651" name="直線コネクタ 650">
          <a:extLst>
            <a:ext uri="{FF2B5EF4-FFF2-40B4-BE49-F238E27FC236}">
              <a16:creationId xmlns:a16="http://schemas.microsoft.com/office/drawing/2014/main" id="{BA324657-B557-4B41-AC97-BAC592245FEA}"/>
            </a:ext>
          </a:extLst>
        </xdr:cNvPr>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105427</xdr:rowOff>
    </xdr:from>
    <xdr:ext cx="403059" cy="259045"/>
    <xdr:sp macro="" textlink="">
      <xdr:nvSpPr>
        <xdr:cNvPr id="652" name="テキスト ボックス 651">
          <a:extLst>
            <a:ext uri="{FF2B5EF4-FFF2-40B4-BE49-F238E27FC236}">
              <a16:creationId xmlns:a16="http://schemas.microsoft.com/office/drawing/2014/main" id="{55E87B9C-D80F-4238-964B-8A4487B6A63D}"/>
            </a:ext>
          </a:extLst>
        </xdr:cNvPr>
        <xdr:cNvSpPr txBox="1"/>
      </xdr:nvSpPr>
      <xdr:spPr>
        <a:xfrm>
          <a:off x="12042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53" name="直線コネクタ 652">
          <a:extLst>
            <a:ext uri="{FF2B5EF4-FFF2-40B4-BE49-F238E27FC236}">
              <a16:creationId xmlns:a16="http://schemas.microsoft.com/office/drawing/2014/main" id="{950EAD17-3CC3-4368-BFE8-7DF021629155}"/>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96</xdr:row>
      <xdr:rowOff>162577</xdr:rowOff>
    </xdr:from>
    <xdr:ext cx="403059" cy="259045"/>
    <xdr:sp macro="" textlink="">
      <xdr:nvSpPr>
        <xdr:cNvPr id="654" name="テキスト ボックス 653">
          <a:extLst>
            <a:ext uri="{FF2B5EF4-FFF2-40B4-BE49-F238E27FC236}">
              <a16:creationId xmlns:a16="http://schemas.microsoft.com/office/drawing/2014/main" id="{058B80F6-4736-4C8A-AF08-2DB7BF600CB6}"/>
            </a:ext>
          </a:extLst>
        </xdr:cNvPr>
        <xdr:cNvSpPr txBox="1"/>
      </xdr:nvSpPr>
      <xdr:spPr>
        <a:xfrm>
          <a:off x="12042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55" name="【公民館】&#10;有形固定資産減価償却率グラフ枠">
          <a:extLst>
            <a:ext uri="{FF2B5EF4-FFF2-40B4-BE49-F238E27FC236}">
              <a16:creationId xmlns:a16="http://schemas.microsoft.com/office/drawing/2014/main" id="{E9D7F155-955F-4B38-B8DC-97C57CFC1C27}"/>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128778</xdr:rowOff>
    </xdr:from>
    <xdr:to>
      <xdr:col>85</xdr:col>
      <xdr:colOff>126364</xdr:colOff>
      <xdr:row>108</xdr:row>
      <xdr:rowOff>76200</xdr:rowOff>
    </xdr:to>
    <xdr:cxnSp macro="">
      <xdr:nvCxnSpPr>
        <xdr:cNvPr id="656" name="直線コネクタ 655">
          <a:extLst>
            <a:ext uri="{FF2B5EF4-FFF2-40B4-BE49-F238E27FC236}">
              <a16:creationId xmlns:a16="http://schemas.microsoft.com/office/drawing/2014/main" id="{169B23A0-A070-4E89-A0F8-8D801C51B22D}"/>
            </a:ext>
          </a:extLst>
        </xdr:cNvPr>
        <xdr:cNvCxnSpPr/>
      </xdr:nvCxnSpPr>
      <xdr:spPr>
        <a:xfrm flipV="1">
          <a:off x="16318864" y="17102328"/>
          <a:ext cx="0" cy="14904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80027</xdr:rowOff>
    </xdr:from>
    <xdr:ext cx="469744" cy="259045"/>
    <xdr:sp macro="" textlink="">
      <xdr:nvSpPr>
        <xdr:cNvPr id="657" name="【公民館】&#10;有形固定資産減価償却率最小値テキスト">
          <a:extLst>
            <a:ext uri="{FF2B5EF4-FFF2-40B4-BE49-F238E27FC236}">
              <a16:creationId xmlns:a16="http://schemas.microsoft.com/office/drawing/2014/main" id="{A48D8247-AE01-427A-8800-A4FD7041BDA5}"/>
            </a:ext>
          </a:extLst>
        </xdr:cNvPr>
        <xdr:cNvSpPr txBox="1"/>
      </xdr:nvSpPr>
      <xdr:spPr>
        <a:xfrm>
          <a:off x="16357600" y="1859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76200</xdr:rowOff>
    </xdr:from>
    <xdr:to>
      <xdr:col>86</xdr:col>
      <xdr:colOff>25400</xdr:colOff>
      <xdr:row>108</xdr:row>
      <xdr:rowOff>76200</xdr:rowOff>
    </xdr:to>
    <xdr:cxnSp macro="">
      <xdr:nvCxnSpPr>
        <xdr:cNvPr id="658" name="直線コネクタ 657">
          <a:extLst>
            <a:ext uri="{FF2B5EF4-FFF2-40B4-BE49-F238E27FC236}">
              <a16:creationId xmlns:a16="http://schemas.microsoft.com/office/drawing/2014/main" id="{19028A82-92AF-4024-9E05-3247A240D9EF}"/>
            </a:ext>
          </a:extLst>
        </xdr:cNvPr>
        <xdr:cNvCxnSpPr/>
      </xdr:nvCxnSpPr>
      <xdr:spPr>
        <a:xfrm>
          <a:off x="16230600" y="1859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75455</xdr:rowOff>
    </xdr:from>
    <xdr:ext cx="405111" cy="259045"/>
    <xdr:sp macro="" textlink="">
      <xdr:nvSpPr>
        <xdr:cNvPr id="659" name="【公民館】&#10;有形固定資産減価償却率最大値テキスト">
          <a:extLst>
            <a:ext uri="{FF2B5EF4-FFF2-40B4-BE49-F238E27FC236}">
              <a16:creationId xmlns:a16="http://schemas.microsoft.com/office/drawing/2014/main" id="{834EA751-6578-49F1-BD2D-2A5A874E74D3}"/>
            </a:ext>
          </a:extLst>
        </xdr:cNvPr>
        <xdr:cNvSpPr txBox="1"/>
      </xdr:nvSpPr>
      <xdr:spPr>
        <a:xfrm>
          <a:off x="16357600" y="168775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128778</xdr:rowOff>
    </xdr:from>
    <xdr:to>
      <xdr:col>86</xdr:col>
      <xdr:colOff>25400</xdr:colOff>
      <xdr:row>99</xdr:row>
      <xdr:rowOff>128778</xdr:rowOff>
    </xdr:to>
    <xdr:cxnSp macro="">
      <xdr:nvCxnSpPr>
        <xdr:cNvPr id="660" name="直線コネクタ 659">
          <a:extLst>
            <a:ext uri="{FF2B5EF4-FFF2-40B4-BE49-F238E27FC236}">
              <a16:creationId xmlns:a16="http://schemas.microsoft.com/office/drawing/2014/main" id="{49CCD76E-075F-410F-8909-065DC44077A1}"/>
            </a:ext>
          </a:extLst>
        </xdr:cNvPr>
        <xdr:cNvCxnSpPr/>
      </xdr:nvCxnSpPr>
      <xdr:spPr>
        <a:xfrm>
          <a:off x="16230600" y="17102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114571</xdr:rowOff>
    </xdr:from>
    <xdr:ext cx="405111" cy="259045"/>
    <xdr:sp macro="" textlink="">
      <xdr:nvSpPr>
        <xdr:cNvPr id="661" name="【公民館】&#10;有形固定資産減価償却率平均値テキスト">
          <a:extLst>
            <a:ext uri="{FF2B5EF4-FFF2-40B4-BE49-F238E27FC236}">
              <a16:creationId xmlns:a16="http://schemas.microsoft.com/office/drawing/2014/main" id="{7FDD407A-1EA8-45A0-A007-7F39C6B1CB55}"/>
            </a:ext>
          </a:extLst>
        </xdr:cNvPr>
        <xdr:cNvSpPr txBox="1"/>
      </xdr:nvSpPr>
      <xdr:spPr>
        <a:xfrm>
          <a:off x="16357600" y="1777392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91694</xdr:rowOff>
    </xdr:from>
    <xdr:to>
      <xdr:col>85</xdr:col>
      <xdr:colOff>177800</xdr:colOff>
      <xdr:row>105</xdr:row>
      <xdr:rowOff>21844</xdr:rowOff>
    </xdr:to>
    <xdr:sp macro="" textlink="">
      <xdr:nvSpPr>
        <xdr:cNvPr id="662" name="フローチャート: 判断 661">
          <a:extLst>
            <a:ext uri="{FF2B5EF4-FFF2-40B4-BE49-F238E27FC236}">
              <a16:creationId xmlns:a16="http://schemas.microsoft.com/office/drawing/2014/main" id="{B99F17DA-1C1E-4B5D-9E7F-ECC7959FCF0C}"/>
            </a:ext>
          </a:extLst>
        </xdr:cNvPr>
        <xdr:cNvSpPr/>
      </xdr:nvSpPr>
      <xdr:spPr>
        <a:xfrm>
          <a:off x="16268700" y="17922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139700</xdr:rowOff>
    </xdr:from>
    <xdr:to>
      <xdr:col>81</xdr:col>
      <xdr:colOff>101600</xdr:colOff>
      <xdr:row>104</xdr:row>
      <xdr:rowOff>69850</xdr:rowOff>
    </xdr:to>
    <xdr:sp macro="" textlink="">
      <xdr:nvSpPr>
        <xdr:cNvPr id="663" name="フローチャート: 判断 662">
          <a:extLst>
            <a:ext uri="{FF2B5EF4-FFF2-40B4-BE49-F238E27FC236}">
              <a16:creationId xmlns:a16="http://schemas.microsoft.com/office/drawing/2014/main" id="{CFA77304-833C-45E6-9C0D-6E7E715797AB}"/>
            </a:ext>
          </a:extLst>
        </xdr:cNvPr>
        <xdr:cNvSpPr/>
      </xdr:nvSpPr>
      <xdr:spPr>
        <a:xfrm>
          <a:off x="15430500" y="1779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160274</xdr:rowOff>
    </xdr:from>
    <xdr:to>
      <xdr:col>76</xdr:col>
      <xdr:colOff>165100</xdr:colOff>
      <xdr:row>104</xdr:row>
      <xdr:rowOff>90424</xdr:rowOff>
    </xdr:to>
    <xdr:sp macro="" textlink="">
      <xdr:nvSpPr>
        <xdr:cNvPr id="664" name="フローチャート: 判断 663">
          <a:extLst>
            <a:ext uri="{FF2B5EF4-FFF2-40B4-BE49-F238E27FC236}">
              <a16:creationId xmlns:a16="http://schemas.microsoft.com/office/drawing/2014/main" id="{A315D032-51B9-4FF8-91FE-C41D62602279}"/>
            </a:ext>
          </a:extLst>
        </xdr:cNvPr>
        <xdr:cNvSpPr/>
      </xdr:nvSpPr>
      <xdr:spPr>
        <a:xfrm>
          <a:off x="14541500" y="17819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25400</xdr:rowOff>
    </xdr:from>
    <xdr:to>
      <xdr:col>72</xdr:col>
      <xdr:colOff>38100</xdr:colOff>
      <xdr:row>104</xdr:row>
      <xdr:rowOff>127000</xdr:rowOff>
    </xdr:to>
    <xdr:sp macro="" textlink="">
      <xdr:nvSpPr>
        <xdr:cNvPr id="665" name="フローチャート: 判断 664">
          <a:extLst>
            <a:ext uri="{FF2B5EF4-FFF2-40B4-BE49-F238E27FC236}">
              <a16:creationId xmlns:a16="http://schemas.microsoft.com/office/drawing/2014/main" id="{B929BA51-E1EF-4B36-AB7D-6838F76F2979}"/>
            </a:ext>
          </a:extLst>
        </xdr:cNvPr>
        <xdr:cNvSpPr/>
      </xdr:nvSpPr>
      <xdr:spPr>
        <a:xfrm>
          <a:off x="13652500" y="1785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157987</xdr:rowOff>
    </xdr:from>
    <xdr:to>
      <xdr:col>67</xdr:col>
      <xdr:colOff>101600</xdr:colOff>
      <xdr:row>104</xdr:row>
      <xdr:rowOff>88137</xdr:rowOff>
    </xdr:to>
    <xdr:sp macro="" textlink="">
      <xdr:nvSpPr>
        <xdr:cNvPr id="666" name="フローチャート: 判断 665">
          <a:extLst>
            <a:ext uri="{FF2B5EF4-FFF2-40B4-BE49-F238E27FC236}">
              <a16:creationId xmlns:a16="http://schemas.microsoft.com/office/drawing/2014/main" id="{401811AE-424A-40C0-9677-4716F95FFDE0}"/>
            </a:ext>
          </a:extLst>
        </xdr:cNvPr>
        <xdr:cNvSpPr/>
      </xdr:nvSpPr>
      <xdr:spPr>
        <a:xfrm>
          <a:off x="12763500" y="17817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67" name="テキスト ボックス 666">
          <a:extLst>
            <a:ext uri="{FF2B5EF4-FFF2-40B4-BE49-F238E27FC236}">
              <a16:creationId xmlns:a16="http://schemas.microsoft.com/office/drawing/2014/main" id="{B61D25ED-8ADC-4434-91CB-7235A840ECDB}"/>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68" name="テキスト ボックス 667">
          <a:extLst>
            <a:ext uri="{FF2B5EF4-FFF2-40B4-BE49-F238E27FC236}">
              <a16:creationId xmlns:a16="http://schemas.microsoft.com/office/drawing/2014/main" id="{2C457EFB-921C-43AA-94B6-8AD1AC18B71B}"/>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69" name="テキスト ボックス 668">
          <a:extLst>
            <a:ext uri="{FF2B5EF4-FFF2-40B4-BE49-F238E27FC236}">
              <a16:creationId xmlns:a16="http://schemas.microsoft.com/office/drawing/2014/main" id="{10C6050C-50C2-4276-8E2C-A663630E18A9}"/>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70" name="テキスト ボックス 669">
          <a:extLst>
            <a:ext uri="{FF2B5EF4-FFF2-40B4-BE49-F238E27FC236}">
              <a16:creationId xmlns:a16="http://schemas.microsoft.com/office/drawing/2014/main" id="{F07E1FEC-8B8F-4053-B0E6-CE0E316FE875}"/>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71" name="テキスト ボックス 670">
          <a:extLst>
            <a:ext uri="{FF2B5EF4-FFF2-40B4-BE49-F238E27FC236}">
              <a16:creationId xmlns:a16="http://schemas.microsoft.com/office/drawing/2014/main" id="{7A3BEF6C-FBE3-4538-ADDA-22F3826AB581}"/>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137413</xdr:rowOff>
    </xdr:from>
    <xdr:to>
      <xdr:col>85</xdr:col>
      <xdr:colOff>177800</xdr:colOff>
      <xdr:row>106</xdr:row>
      <xdr:rowOff>67563</xdr:rowOff>
    </xdr:to>
    <xdr:sp macro="" textlink="">
      <xdr:nvSpPr>
        <xdr:cNvPr id="672" name="楕円 671">
          <a:extLst>
            <a:ext uri="{FF2B5EF4-FFF2-40B4-BE49-F238E27FC236}">
              <a16:creationId xmlns:a16="http://schemas.microsoft.com/office/drawing/2014/main" id="{A83678C4-F959-43BD-9D19-24945F13D4A5}"/>
            </a:ext>
          </a:extLst>
        </xdr:cNvPr>
        <xdr:cNvSpPr/>
      </xdr:nvSpPr>
      <xdr:spPr>
        <a:xfrm>
          <a:off x="16268700" y="18139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115840</xdr:rowOff>
    </xdr:from>
    <xdr:ext cx="405111" cy="259045"/>
    <xdr:sp macro="" textlink="">
      <xdr:nvSpPr>
        <xdr:cNvPr id="673" name="【公民館】&#10;有形固定資産減価償却率該当値テキスト">
          <a:extLst>
            <a:ext uri="{FF2B5EF4-FFF2-40B4-BE49-F238E27FC236}">
              <a16:creationId xmlns:a16="http://schemas.microsoft.com/office/drawing/2014/main" id="{E965EA37-5E04-4709-A1BF-51CD92259092}"/>
            </a:ext>
          </a:extLst>
        </xdr:cNvPr>
        <xdr:cNvSpPr txBox="1"/>
      </xdr:nvSpPr>
      <xdr:spPr>
        <a:xfrm>
          <a:off x="16357600" y="181180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91694</xdr:rowOff>
    </xdr:from>
    <xdr:to>
      <xdr:col>81</xdr:col>
      <xdr:colOff>101600</xdr:colOff>
      <xdr:row>106</xdr:row>
      <xdr:rowOff>21844</xdr:rowOff>
    </xdr:to>
    <xdr:sp macro="" textlink="">
      <xdr:nvSpPr>
        <xdr:cNvPr id="674" name="楕円 673">
          <a:extLst>
            <a:ext uri="{FF2B5EF4-FFF2-40B4-BE49-F238E27FC236}">
              <a16:creationId xmlns:a16="http://schemas.microsoft.com/office/drawing/2014/main" id="{98277FD9-3E92-4EC1-8153-ACF77BB522FE}"/>
            </a:ext>
          </a:extLst>
        </xdr:cNvPr>
        <xdr:cNvSpPr/>
      </xdr:nvSpPr>
      <xdr:spPr>
        <a:xfrm>
          <a:off x="15430500" y="18093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142494</xdr:rowOff>
    </xdr:from>
    <xdr:to>
      <xdr:col>85</xdr:col>
      <xdr:colOff>127000</xdr:colOff>
      <xdr:row>106</xdr:row>
      <xdr:rowOff>16763</xdr:rowOff>
    </xdr:to>
    <xdr:cxnSp macro="">
      <xdr:nvCxnSpPr>
        <xdr:cNvPr id="675" name="直線コネクタ 674">
          <a:extLst>
            <a:ext uri="{FF2B5EF4-FFF2-40B4-BE49-F238E27FC236}">
              <a16:creationId xmlns:a16="http://schemas.microsoft.com/office/drawing/2014/main" id="{A788F846-BF73-4524-9CD2-F81B578D4312}"/>
            </a:ext>
          </a:extLst>
        </xdr:cNvPr>
        <xdr:cNvCxnSpPr/>
      </xdr:nvCxnSpPr>
      <xdr:spPr>
        <a:xfrm>
          <a:off x="15481300" y="18144744"/>
          <a:ext cx="8382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45974</xdr:rowOff>
    </xdr:from>
    <xdr:to>
      <xdr:col>76</xdr:col>
      <xdr:colOff>165100</xdr:colOff>
      <xdr:row>105</xdr:row>
      <xdr:rowOff>147574</xdr:rowOff>
    </xdr:to>
    <xdr:sp macro="" textlink="">
      <xdr:nvSpPr>
        <xdr:cNvPr id="676" name="楕円 675">
          <a:extLst>
            <a:ext uri="{FF2B5EF4-FFF2-40B4-BE49-F238E27FC236}">
              <a16:creationId xmlns:a16="http://schemas.microsoft.com/office/drawing/2014/main" id="{DF6E7577-2DB9-4A80-83F1-208FFE8FCF33}"/>
            </a:ext>
          </a:extLst>
        </xdr:cNvPr>
        <xdr:cNvSpPr/>
      </xdr:nvSpPr>
      <xdr:spPr>
        <a:xfrm>
          <a:off x="14541500" y="18048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96774</xdr:rowOff>
    </xdr:from>
    <xdr:to>
      <xdr:col>81</xdr:col>
      <xdr:colOff>50800</xdr:colOff>
      <xdr:row>105</xdr:row>
      <xdr:rowOff>142494</xdr:rowOff>
    </xdr:to>
    <xdr:cxnSp macro="">
      <xdr:nvCxnSpPr>
        <xdr:cNvPr id="677" name="直線コネクタ 676">
          <a:extLst>
            <a:ext uri="{FF2B5EF4-FFF2-40B4-BE49-F238E27FC236}">
              <a16:creationId xmlns:a16="http://schemas.microsoft.com/office/drawing/2014/main" id="{033FCEBE-CD6A-46C3-9BD9-522FF074DA24}"/>
            </a:ext>
          </a:extLst>
        </xdr:cNvPr>
        <xdr:cNvCxnSpPr/>
      </xdr:nvCxnSpPr>
      <xdr:spPr>
        <a:xfrm>
          <a:off x="14592300" y="18099024"/>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13970</xdr:rowOff>
    </xdr:from>
    <xdr:to>
      <xdr:col>72</xdr:col>
      <xdr:colOff>38100</xdr:colOff>
      <xdr:row>105</xdr:row>
      <xdr:rowOff>115570</xdr:rowOff>
    </xdr:to>
    <xdr:sp macro="" textlink="">
      <xdr:nvSpPr>
        <xdr:cNvPr id="678" name="楕円 677">
          <a:extLst>
            <a:ext uri="{FF2B5EF4-FFF2-40B4-BE49-F238E27FC236}">
              <a16:creationId xmlns:a16="http://schemas.microsoft.com/office/drawing/2014/main" id="{3AB381EC-811E-4945-A266-3531C4ED412E}"/>
            </a:ext>
          </a:extLst>
        </xdr:cNvPr>
        <xdr:cNvSpPr/>
      </xdr:nvSpPr>
      <xdr:spPr>
        <a:xfrm>
          <a:off x="13652500" y="1801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64770</xdr:rowOff>
    </xdr:from>
    <xdr:to>
      <xdr:col>76</xdr:col>
      <xdr:colOff>114300</xdr:colOff>
      <xdr:row>105</xdr:row>
      <xdr:rowOff>96774</xdr:rowOff>
    </xdr:to>
    <xdr:cxnSp macro="">
      <xdr:nvCxnSpPr>
        <xdr:cNvPr id="679" name="直線コネクタ 678">
          <a:extLst>
            <a:ext uri="{FF2B5EF4-FFF2-40B4-BE49-F238E27FC236}">
              <a16:creationId xmlns:a16="http://schemas.microsoft.com/office/drawing/2014/main" id="{D86355B9-174B-4AB4-A019-360C76BFF36A}"/>
            </a:ext>
          </a:extLst>
        </xdr:cNvPr>
        <xdr:cNvCxnSpPr/>
      </xdr:nvCxnSpPr>
      <xdr:spPr>
        <a:xfrm>
          <a:off x="13703300" y="18067020"/>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139700</xdr:rowOff>
    </xdr:from>
    <xdr:to>
      <xdr:col>67</xdr:col>
      <xdr:colOff>101600</xdr:colOff>
      <xdr:row>105</xdr:row>
      <xdr:rowOff>69850</xdr:rowOff>
    </xdr:to>
    <xdr:sp macro="" textlink="">
      <xdr:nvSpPr>
        <xdr:cNvPr id="680" name="楕円 679">
          <a:extLst>
            <a:ext uri="{FF2B5EF4-FFF2-40B4-BE49-F238E27FC236}">
              <a16:creationId xmlns:a16="http://schemas.microsoft.com/office/drawing/2014/main" id="{A39CD779-E56E-4011-94B7-4562D0D271E8}"/>
            </a:ext>
          </a:extLst>
        </xdr:cNvPr>
        <xdr:cNvSpPr/>
      </xdr:nvSpPr>
      <xdr:spPr>
        <a:xfrm>
          <a:off x="12763500" y="1797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19050</xdr:rowOff>
    </xdr:from>
    <xdr:to>
      <xdr:col>71</xdr:col>
      <xdr:colOff>177800</xdr:colOff>
      <xdr:row>105</xdr:row>
      <xdr:rowOff>64770</xdr:rowOff>
    </xdr:to>
    <xdr:cxnSp macro="">
      <xdr:nvCxnSpPr>
        <xdr:cNvPr id="681" name="直線コネクタ 680">
          <a:extLst>
            <a:ext uri="{FF2B5EF4-FFF2-40B4-BE49-F238E27FC236}">
              <a16:creationId xmlns:a16="http://schemas.microsoft.com/office/drawing/2014/main" id="{46A18A59-AB67-4B23-9BA6-FCA80B5F6BD5}"/>
            </a:ext>
          </a:extLst>
        </xdr:cNvPr>
        <xdr:cNvCxnSpPr/>
      </xdr:nvCxnSpPr>
      <xdr:spPr>
        <a:xfrm>
          <a:off x="12814300" y="180213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86377</xdr:rowOff>
    </xdr:from>
    <xdr:ext cx="405111" cy="259045"/>
    <xdr:sp macro="" textlink="">
      <xdr:nvSpPr>
        <xdr:cNvPr id="682" name="n_1aveValue【公民館】&#10;有形固定資産減価償却率">
          <a:extLst>
            <a:ext uri="{FF2B5EF4-FFF2-40B4-BE49-F238E27FC236}">
              <a16:creationId xmlns:a16="http://schemas.microsoft.com/office/drawing/2014/main" id="{EEF4019F-2B2F-40EA-9088-F37344698A11}"/>
            </a:ext>
          </a:extLst>
        </xdr:cNvPr>
        <xdr:cNvSpPr txBox="1"/>
      </xdr:nvSpPr>
      <xdr:spPr>
        <a:xfrm>
          <a:off x="15266044" y="17574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106951</xdr:rowOff>
    </xdr:from>
    <xdr:ext cx="405111" cy="259045"/>
    <xdr:sp macro="" textlink="">
      <xdr:nvSpPr>
        <xdr:cNvPr id="683" name="n_2aveValue【公民館】&#10;有形固定資産減価償却率">
          <a:extLst>
            <a:ext uri="{FF2B5EF4-FFF2-40B4-BE49-F238E27FC236}">
              <a16:creationId xmlns:a16="http://schemas.microsoft.com/office/drawing/2014/main" id="{BB2E3BED-8C31-4C90-9E87-1743A74F2087}"/>
            </a:ext>
          </a:extLst>
        </xdr:cNvPr>
        <xdr:cNvSpPr txBox="1"/>
      </xdr:nvSpPr>
      <xdr:spPr>
        <a:xfrm>
          <a:off x="14389744" y="175948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143527</xdr:rowOff>
    </xdr:from>
    <xdr:ext cx="405111" cy="259045"/>
    <xdr:sp macro="" textlink="">
      <xdr:nvSpPr>
        <xdr:cNvPr id="684" name="n_3aveValue【公民館】&#10;有形固定資産減価償却率">
          <a:extLst>
            <a:ext uri="{FF2B5EF4-FFF2-40B4-BE49-F238E27FC236}">
              <a16:creationId xmlns:a16="http://schemas.microsoft.com/office/drawing/2014/main" id="{E0AD920D-6395-4A78-A8E7-FDEAAF7FC2DC}"/>
            </a:ext>
          </a:extLst>
        </xdr:cNvPr>
        <xdr:cNvSpPr txBox="1"/>
      </xdr:nvSpPr>
      <xdr:spPr>
        <a:xfrm>
          <a:off x="13500744" y="1763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104664</xdr:rowOff>
    </xdr:from>
    <xdr:ext cx="405111" cy="259045"/>
    <xdr:sp macro="" textlink="">
      <xdr:nvSpPr>
        <xdr:cNvPr id="685" name="n_4aveValue【公民館】&#10;有形固定資産減価償却率">
          <a:extLst>
            <a:ext uri="{FF2B5EF4-FFF2-40B4-BE49-F238E27FC236}">
              <a16:creationId xmlns:a16="http://schemas.microsoft.com/office/drawing/2014/main" id="{A53068AE-2D41-41D4-A622-44CCC39133CB}"/>
            </a:ext>
          </a:extLst>
        </xdr:cNvPr>
        <xdr:cNvSpPr txBox="1"/>
      </xdr:nvSpPr>
      <xdr:spPr>
        <a:xfrm>
          <a:off x="12611744" y="175925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12971</xdr:rowOff>
    </xdr:from>
    <xdr:ext cx="405111" cy="259045"/>
    <xdr:sp macro="" textlink="">
      <xdr:nvSpPr>
        <xdr:cNvPr id="686" name="n_1mainValue【公民館】&#10;有形固定資産減価償却率">
          <a:extLst>
            <a:ext uri="{FF2B5EF4-FFF2-40B4-BE49-F238E27FC236}">
              <a16:creationId xmlns:a16="http://schemas.microsoft.com/office/drawing/2014/main" id="{9B69BD6A-0461-4285-9362-838437198C00}"/>
            </a:ext>
          </a:extLst>
        </xdr:cNvPr>
        <xdr:cNvSpPr txBox="1"/>
      </xdr:nvSpPr>
      <xdr:spPr>
        <a:xfrm>
          <a:off x="15266044" y="181866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138701</xdr:rowOff>
    </xdr:from>
    <xdr:ext cx="405111" cy="259045"/>
    <xdr:sp macro="" textlink="">
      <xdr:nvSpPr>
        <xdr:cNvPr id="687" name="n_2mainValue【公民館】&#10;有形固定資産減価償却率">
          <a:extLst>
            <a:ext uri="{FF2B5EF4-FFF2-40B4-BE49-F238E27FC236}">
              <a16:creationId xmlns:a16="http://schemas.microsoft.com/office/drawing/2014/main" id="{A7D03E94-3A76-41CD-9313-4D961DE36544}"/>
            </a:ext>
          </a:extLst>
        </xdr:cNvPr>
        <xdr:cNvSpPr txBox="1"/>
      </xdr:nvSpPr>
      <xdr:spPr>
        <a:xfrm>
          <a:off x="14389744" y="181409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106697</xdr:rowOff>
    </xdr:from>
    <xdr:ext cx="405111" cy="259045"/>
    <xdr:sp macro="" textlink="">
      <xdr:nvSpPr>
        <xdr:cNvPr id="688" name="n_3mainValue【公民館】&#10;有形固定資産減価償却率">
          <a:extLst>
            <a:ext uri="{FF2B5EF4-FFF2-40B4-BE49-F238E27FC236}">
              <a16:creationId xmlns:a16="http://schemas.microsoft.com/office/drawing/2014/main" id="{C6A105CB-80A2-48E0-B671-E63F8FF95EF5}"/>
            </a:ext>
          </a:extLst>
        </xdr:cNvPr>
        <xdr:cNvSpPr txBox="1"/>
      </xdr:nvSpPr>
      <xdr:spPr>
        <a:xfrm>
          <a:off x="13500744" y="1810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60977</xdr:rowOff>
    </xdr:from>
    <xdr:ext cx="405111" cy="259045"/>
    <xdr:sp macro="" textlink="">
      <xdr:nvSpPr>
        <xdr:cNvPr id="689" name="n_4mainValue【公民館】&#10;有形固定資産減価償却率">
          <a:extLst>
            <a:ext uri="{FF2B5EF4-FFF2-40B4-BE49-F238E27FC236}">
              <a16:creationId xmlns:a16="http://schemas.microsoft.com/office/drawing/2014/main" id="{3986B121-4E1E-4507-91C4-1AA35D3160AB}"/>
            </a:ext>
          </a:extLst>
        </xdr:cNvPr>
        <xdr:cNvSpPr txBox="1"/>
      </xdr:nvSpPr>
      <xdr:spPr>
        <a:xfrm>
          <a:off x="12611744" y="1806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90" name="正方形/長方形 689">
          <a:extLst>
            <a:ext uri="{FF2B5EF4-FFF2-40B4-BE49-F238E27FC236}">
              <a16:creationId xmlns:a16="http://schemas.microsoft.com/office/drawing/2014/main" id="{7B5A9324-1A5E-4BB3-9350-95C77CC2C49E}"/>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91" name="正方形/長方形 690">
          <a:extLst>
            <a:ext uri="{FF2B5EF4-FFF2-40B4-BE49-F238E27FC236}">
              <a16:creationId xmlns:a16="http://schemas.microsoft.com/office/drawing/2014/main" id="{E9F08EA0-3E7F-4111-B218-244E072FA931}"/>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92" name="正方形/長方形 691">
          <a:extLst>
            <a:ext uri="{FF2B5EF4-FFF2-40B4-BE49-F238E27FC236}">
              <a16:creationId xmlns:a16="http://schemas.microsoft.com/office/drawing/2014/main" id="{78E926E8-0EF0-4DC6-AAB1-41039378F426}"/>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93" name="正方形/長方形 692">
          <a:extLst>
            <a:ext uri="{FF2B5EF4-FFF2-40B4-BE49-F238E27FC236}">
              <a16:creationId xmlns:a16="http://schemas.microsoft.com/office/drawing/2014/main" id="{AB14F637-A311-47A0-806C-9234DDE5B13A}"/>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94" name="正方形/長方形 693">
          <a:extLst>
            <a:ext uri="{FF2B5EF4-FFF2-40B4-BE49-F238E27FC236}">
              <a16:creationId xmlns:a16="http://schemas.microsoft.com/office/drawing/2014/main" id="{68D41811-A760-4F1B-AD73-301844BCE9EE}"/>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95" name="正方形/長方形 694">
          <a:extLst>
            <a:ext uri="{FF2B5EF4-FFF2-40B4-BE49-F238E27FC236}">
              <a16:creationId xmlns:a16="http://schemas.microsoft.com/office/drawing/2014/main" id="{3390423B-310E-49EC-AAB6-761ED0C0755F}"/>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96" name="正方形/長方形 695">
          <a:extLst>
            <a:ext uri="{FF2B5EF4-FFF2-40B4-BE49-F238E27FC236}">
              <a16:creationId xmlns:a16="http://schemas.microsoft.com/office/drawing/2014/main" id="{06B23B67-22E8-4EAA-897D-D90119664725}"/>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97" name="正方形/長方形 696">
          <a:extLst>
            <a:ext uri="{FF2B5EF4-FFF2-40B4-BE49-F238E27FC236}">
              <a16:creationId xmlns:a16="http://schemas.microsoft.com/office/drawing/2014/main" id="{0BECF906-8B9D-4A10-BADA-9206900B6DD5}"/>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98" name="テキスト ボックス 697">
          <a:extLst>
            <a:ext uri="{FF2B5EF4-FFF2-40B4-BE49-F238E27FC236}">
              <a16:creationId xmlns:a16="http://schemas.microsoft.com/office/drawing/2014/main" id="{0D0655CF-B648-4267-A87A-E9ADA8CE2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99" name="直線コネクタ 698">
          <a:extLst>
            <a:ext uri="{FF2B5EF4-FFF2-40B4-BE49-F238E27FC236}">
              <a16:creationId xmlns:a16="http://schemas.microsoft.com/office/drawing/2014/main" id="{C5164A2F-2A61-42B0-A603-47F130E9A54D}"/>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00" name="直線コネクタ 699">
          <a:extLst>
            <a:ext uri="{FF2B5EF4-FFF2-40B4-BE49-F238E27FC236}">
              <a16:creationId xmlns:a16="http://schemas.microsoft.com/office/drawing/2014/main" id="{F000489D-FCF2-414F-B353-0788CFE92575}"/>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01" name="テキスト ボックス 700">
          <a:extLst>
            <a:ext uri="{FF2B5EF4-FFF2-40B4-BE49-F238E27FC236}">
              <a16:creationId xmlns:a16="http://schemas.microsoft.com/office/drawing/2014/main" id="{E3C7523B-5D59-47FF-8105-ECD81E38330D}"/>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02" name="直線コネクタ 701">
          <a:extLst>
            <a:ext uri="{FF2B5EF4-FFF2-40B4-BE49-F238E27FC236}">
              <a16:creationId xmlns:a16="http://schemas.microsoft.com/office/drawing/2014/main" id="{11552BB6-8361-488B-89B8-726E530D133D}"/>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03" name="テキスト ボックス 702">
          <a:extLst>
            <a:ext uri="{FF2B5EF4-FFF2-40B4-BE49-F238E27FC236}">
              <a16:creationId xmlns:a16="http://schemas.microsoft.com/office/drawing/2014/main" id="{779BD2B7-F8BB-4563-B328-D820117EE179}"/>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04" name="直線コネクタ 703">
          <a:extLst>
            <a:ext uri="{FF2B5EF4-FFF2-40B4-BE49-F238E27FC236}">
              <a16:creationId xmlns:a16="http://schemas.microsoft.com/office/drawing/2014/main" id="{4C4A032D-47AC-4CE6-9307-1B1459900502}"/>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05" name="テキスト ボックス 704">
          <a:extLst>
            <a:ext uri="{FF2B5EF4-FFF2-40B4-BE49-F238E27FC236}">
              <a16:creationId xmlns:a16="http://schemas.microsoft.com/office/drawing/2014/main" id="{FBBE9E69-AAFB-4B27-9E96-AEB37CEF7007}"/>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06" name="直線コネクタ 705">
          <a:extLst>
            <a:ext uri="{FF2B5EF4-FFF2-40B4-BE49-F238E27FC236}">
              <a16:creationId xmlns:a16="http://schemas.microsoft.com/office/drawing/2014/main" id="{C8BACB9A-EB3E-4E0B-8DD5-F6F87BEB52D0}"/>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07" name="テキスト ボックス 706">
          <a:extLst>
            <a:ext uri="{FF2B5EF4-FFF2-40B4-BE49-F238E27FC236}">
              <a16:creationId xmlns:a16="http://schemas.microsoft.com/office/drawing/2014/main" id="{E8FCF8F6-311A-4A45-B843-3CB560F3642A}"/>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08" name="直線コネクタ 707">
          <a:extLst>
            <a:ext uri="{FF2B5EF4-FFF2-40B4-BE49-F238E27FC236}">
              <a16:creationId xmlns:a16="http://schemas.microsoft.com/office/drawing/2014/main" id="{04EBA441-786D-4EFF-8A69-32F8E34BCEBC}"/>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09" name="テキスト ボックス 708">
          <a:extLst>
            <a:ext uri="{FF2B5EF4-FFF2-40B4-BE49-F238E27FC236}">
              <a16:creationId xmlns:a16="http://schemas.microsoft.com/office/drawing/2014/main" id="{55387A72-0453-4B57-80F3-667CC6A2898B}"/>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10" name="直線コネクタ 709">
          <a:extLst>
            <a:ext uri="{FF2B5EF4-FFF2-40B4-BE49-F238E27FC236}">
              <a16:creationId xmlns:a16="http://schemas.microsoft.com/office/drawing/2014/main" id="{8BF88E62-4943-4D15-AB9A-E12D39A3E6BE}"/>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11" name="テキスト ボックス 710">
          <a:extLst>
            <a:ext uri="{FF2B5EF4-FFF2-40B4-BE49-F238E27FC236}">
              <a16:creationId xmlns:a16="http://schemas.microsoft.com/office/drawing/2014/main" id="{E770EDAD-FBBF-48C2-AE21-83ED69511B25}"/>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12" name="【公民館】&#10;一人当たり面積グラフ枠">
          <a:extLst>
            <a:ext uri="{FF2B5EF4-FFF2-40B4-BE49-F238E27FC236}">
              <a16:creationId xmlns:a16="http://schemas.microsoft.com/office/drawing/2014/main" id="{030B6729-73A2-477C-9CFA-7A463ADC93D7}"/>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156211</xdr:rowOff>
    </xdr:from>
    <xdr:to>
      <xdr:col>116</xdr:col>
      <xdr:colOff>62864</xdr:colOff>
      <xdr:row>107</xdr:row>
      <xdr:rowOff>70486</xdr:rowOff>
    </xdr:to>
    <xdr:cxnSp macro="">
      <xdr:nvCxnSpPr>
        <xdr:cNvPr id="713" name="直線コネクタ 712">
          <a:extLst>
            <a:ext uri="{FF2B5EF4-FFF2-40B4-BE49-F238E27FC236}">
              <a16:creationId xmlns:a16="http://schemas.microsoft.com/office/drawing/2014/main" id="{1664B644-4747-4014-9764-DBBB214340CF}"/>
            </a:ext>
          </a:extLst>
        </xdr:cNvPr>
        <xdr:cNvCxnSpPr/>
      </xdr:nvCxnSpPr>
      <xdr:spPr>
        <a:xfrm flipV="1">
          <a:off x="22160864" y="17301211"/>
          <a:ext cx="0" cy="11144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74313</xdr:rowOff>
    </xdr:from>
    <xdr:ext cx="469744" cy="259045"/>
    <xdr:sp macro="" textlink="">
      <xdr:nvSpPr>
        <xdr:cNvPr id="714" name="【公民館】&#10;一人当たり面積最小値テキスト">
          <a:extLst>
            <a:ext uri="{FF2B5EF4-FFF2-40B4-BE49-F238E27FC236}">
              <a16:creationId xmlns:a16="http://schemas.microsoft.com/office/drawing/2014/main" id="{F03E500A-9242-4467-A4E9-B637979A8FC0}"/>
            </a:ext>
          </a:extLst>
        </xdr:cNvPr>
        <xdr:cNvSpPr txBox="1"/>
      </xdr:nvSpPr>
      <xdr:spPr>
        <a:xfrm>
          <a:off x="22199600" y="184194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70486</xdr:rowOff>
    </xdr:from>
    <xdr:to>
      <xdr:col>116</xdr:col>
      <xdr:colOff>152400</xdr:colOff>
      <xdr:row>107</xdr:row>
      <xdr:rowOff>70486</xdr:rowOff>
    </xdr:to>
    <xdr:cxnSp macro="">
      <xdr:nvCxnSpPr>
        <xdr:cNvPr id="715" name="直線コネクタ 714">
          <a:extLst>
            <a:ext uri="{FF2B5EF4-FFF2-40B4-BE49-F238E27FC236}">
              <a16:creationId xmlns:a16="http://schemas.microsoft.com/office/drawing/2014/main" id="{E77E848F-51BA-463B-A504-058DA1BEFCC5}"/>
            </a:ext>
          </a:extLst>
        </xdr:cNvPr>
        <xdr:cNvCxnSpPr/>
      </xdr:nvCxnSpPr>
      <xdr:spPr>
        <a:xfrm>
          <a:off x="22072600" y="184156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102888</xdr:rowOff>
    </xdr:from>
    <xdr:ext cx="469744" cy="259045"/>
    <xdr:sp macro="" textlink="">
      <xdr:nvSpPr>
        <xdr:cNvPr id="716" name="【公民館】&#10;一人当たり面積最大値テキスト">
          <a:extLst>
            <a:ext uri="{FF2B5EF4-FFF2-40B4-BE49-F238E27FC236}">
              <a16:creationId xmlns:a16="http://schemas.microsoft.com/office/drawing/2014/main" id="{87B06407-5242-4EA7-9ADD-AA6BD0A62284}"/>
            </a:ext>
          </a:extLst>
        </xdr:cNvPr>
        <xdr:cNvSpPr txBox="1"/>
      </xdr:nvSpPr>
      <xdr:spPr>
        <a:xfrm>
          <a:off x="22199600" y="17076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156211</xdr:rowOff>
    </xdr:from>
    <xdr:to>
      <xdr:col>116</xdr:col>
      <xdr:colOff>152400</xdr:colOff>
      <xdr:row>100</xdr:row>
      <xdr:rowOff>156211</xdr:rowOff>
    </xdr:to>
    <xdr:cxnSp macro="">
      <xdr:nvCxnSpPr>
        <xdr:cNvPr id="717" name="直線コネクタ 716">
          <a:extLst>
            <a:ext uri="{FF2B5EF4-FFF2-40B4-BE49-F238E27FC236}">
              <a16:creationId xmlns:a16="http://schemas.microsoft.com/office/drawing/2014/main" id="{19517079-E272-4A47-BC37-165C2CFF8783}"/>
            </a:ext>
          </a:extLst>
        </xdr:cNvPr>
        <xdr:cNvCxnSpPr/>
      </xdr:nvCxnSpPr>
      <xdr:spPr>
        <a:xfrm>
          <a:off x="22072600" y="17301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103</xdr:row>
      <xdr:rowOff>168291</xdr:rowOff>
    </xdr:from>
    <xdr:ext cx="469744" cy="259045"/>
    <xdr:sp macro="" textlink="">
      <xdr:nvSpPr>
        <xdr:cNvPr id="718" name="【公民館】&#10;一人当たり面積平均値テキスト">
          <a:extLst>
            <a:ext uri="{FF2B5EF4-FFF2-40B4-BE49-F238E27FC236}">
              <a16:creationId xmlns:a16="http://schemas.microsoft.com/office/drawing/2014/main" id="{CCFF3C61-8964-44A6-8520-56E33E263636}"/>
            </a:ext>
          </a:extLst>
        </xdr:cNvPr>
        <xdr:cNvSpPr txBox="1"/>
      </xdr:nvSpPr>
      <xdr:spPr>
        <a:xfrm>
          <a:off x="22199600" y="178276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145414</xdr:rowOff>
    </xdr:from>
    <xdr:to>
      <xdr:col>116</xdr:col>
      <xdr:colOff>114300</xdr:colOff>
      <xdr:row>105</xdr:row>
      <xdr:rowOff>75564</xdr:rowOff>
    </xdr:to>
    <xdr:sp macro="" textlink="">
      <xdr:nvSpPr>
        <xdr:cNvPr id="719" name="フローチャート: 判断 718">
          <a:extLst>
            <a:ext uri="{FF2B5EF4-FFF2-40B4-BE49-F238E27FC236}">
              <a16:creationId xmlns:a16="http://schemas.microsoft.com/office/drawing/2014/main" id="{1B85EF84-392A-4D9A-8F14-9E0EB98E18B3}"/>
            </a:ext>
          </a:extLst>
        </xdr:cNvPr>
        <xdr:cNvSpPr/>
      </xdr:nvSpPr>
      <xdr:spPr>
        <a:xfrm>
          <a:off x="22110700" y="17976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104</xdr:row>
      <xdr:rowOff>133986</xdr:rowOff>
    </xdr:from>
    <xdr:to>
      <xdr:col>112</xdr:col>
      <xdr:colOff>38100</xdr:colOff>
      <xdr:row>105</xdr:row>
      <xdr:rowOff>64136</xdr:rowOff>
    </xdr:to>
    <xdr:sp macro="" textlink="">
      <xdr:nvSpPr>
        <xdr:cNvPr id="720" name="フローチャート: 判断 719">
          <a:extLst>
            <a:ext uri="{FF2B5EF4-FFF2-40B4-BE49-F238E27FC236}">
              <a16:creationId xmlns:a16="http://schemas.microsoft.com/office/drawing/2014/main" id="{53260462-EB31-413B-831F-4196FD9B7EDE}"/>
            </a:ext>
          </a:extLst>
        </xdr:cNvPr>
        <xdr:cNvSpPr/>
      </xdr:nvSpPr>
      <xdr:spPr>
        <a:xfrm>
          <a:off x="21272500" y="17964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147320</xdr:rowOff>
    </xdr:from>
    <xdr:to>
      <xdr:col>107</xdr:col>
      <xdr:colOff>101600</xdr:colOff>
      <xdr:row>106</xdr:row>
      <xdr:rowOff>77470</xdr:rowOff>
    </xdr:to>
    <xdr:sp macro="" textlink="">
      <xdr:nvSpPr>
        <xdr:cNvPr id="721" name="フローチャート: 判断 720">
          <a:extLst>
            <a:ext uri="{FF2B5EF4-FFF2-40B4-BE49-F238E27FC236}">
              <a16:creationId xmlns:a16="http://schemas.microsoft.com/office/drawing/2014/main" id="{7F9495EE-E458-4A2E-83B2-BCD490C93C46}"/>
            </a:ext>
          </a:extLst>
        </xdr:cNvPr>
        <xdr:cNvSpPr/>
      </xdr:nvSpPr>
      <xdr:spPr>
        <a:xfrm>
          <a:off x="20383500" y="18149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92075</xdr:rowOff>
    </xdr:from>
    <xdr:to>
      <xdr:col>102</xdr:col>
      <xdr:colOff>165100</xdr:colOff>
      <xdr:row>106</xdr:row>
      <xdr:rowOff>22225</xdr:rowOff>
    </xdr:to>
    <xdr:sp macro="" textlink="">
      <xdr:nvSpPr>
        <xdr:cNvPr id="722" name="フローチャート: 判断 721">
          <a:extLst>
            <a:ext uri="{FF2B5EF4-FFF2-40B4-BE49-F238E27FC236}">
              <a16:creationId xmlns:a16="http://schemas.microsoft.com/office/drawing/2014/main" id="{3C1A9E0B-8A97-455A-824F-238661D0964C}"/>
            </a:ext>
          </a:extLst>
        </xdr:cNvPr>
        <xdr:cNvSpPr/>
      </xdr:nvSpPr>
      <xdr:spPr>
        <a:xfrm>
          <a:off x="19494500" y="18094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57786</xdr:rowOff>
    </xdr:from>
    <xdr:to>
      <xdr:col>98</xdr:col>
      <xdr:colOff>38100</xdr:colOff>
      <xdr:row>105</xdr:row>
      <xdr:rowOff>159386</xdr:rowOff>
    </xdr:to>
    <xdr:sp macro="" textlink="">
      <xdr:nvSpPr>
        <xdr:cNvPr id="723" name="フローチャート: 判断 722">
          <a:extLst>
            <a:ext uri="{FF2B5EF4-FFF2-40B4-BE49-F238E27FC236}">
              <a16:creationId xmlns:a16="http://schemas.microsoft.com/office/drawing/2014/main" id="{B05E0360-66FE-4AA1-8FA7-2A65D595515A}"/>
            </a:ext>
          </a:extLst>
        </xdr:cNvPr>
        <xdr:cNvSpPr/>
      </xdr:nvSpPr>
      <xdr:spPr>
        <a:xfrm>
          <a:off x="18605500" y="18060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24" name="テキスト ボックス 723">
          <a:extLst>
            <a:ext uri="{FF2B5EF4-FFF2-40B4-BE49-F238E27FC236}">
              <a16:creationId xmlns:a16="http://schemas.microsoft.com/office/drawing/2014/main" id="{F6697C9C-F85D-4BB0-8FE5-7DADA19C8073}"/>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25" name="テキスト ボックス 724">
          <a:extLst>
            <a:ext uri="{FF2B5EF4-FFF2-40B4-BE49-F238E27FC236}">
              <a16:creationId xmlns:a16="http://schemas.microsoft.com/office/drawing/2014/main" id="{59842A44-4D77-4A7D-AC4B-568904ADCC42}"/>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26" name="テキスト ボックス 725">
          <a:extLst>
            <a:ext uri="{FF2B5EF4-FFF2-40B4-BE49-F238E27FC236}">
              <a16:creationId xmlns:a16="http://schemas.microsoft.com/office/drawing/2014/main" id="{534490E1-A101-4772-9A9C-906E03D142EB}"/>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27" name="テキスト ボックス 726">
          <a:extLst>
            <a:ext uri="{FF2B5EF4-FFF2-40B4-BE49-F238E27FC236}">
              <a16:creationId xmlns:a16="http://schemas.microsoft.com/office/drawing/2014/main" id="{7532F0D5-AF81-47D8-8891-47866F95353B}"/>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28" name="テキスト ボックス 727">
          <a:extLst>
            <a:ext uri="{FF2B5EF4-FFF2-40B4-BE49-F238E27FC236}">
              <a16:creationId xmlns:a16="http://schemas.microsoft.com/office/drawing/2014/main" id="{C4C3995F-9201-42B6-A1BD-540FC4DD9188}"/>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17780</xdr:rowOff>
    </xdr:from>
    <xdr:to>
      <xdr:col>116</xdr:col>
      <xdr:colOff>114300</xdr:colOff>
      <xdr:row>106</xdr:row>
      <xdr:rowOff>119380</xdr:rowOff>
    </xdr:to>
    <xdr:sp macro="" textlink="">
      <xdr:nvSpPr>
        <xdr:cNvPr id="729" name="楕円 728">
          <a:extLst>
            <a:ext uri="{FF2B5EF4-FFF2-40B4-BE49-F238E27FC236}">
              <a16:creationId xmlns:a16="http://schemas.microsoft.com/office/drawing/2014/main" id="{0175B71F-F479-4720-92A4-8B36C5ABDF17}"/>
            </a:ext>
          </a:extLst>
        </xdr:cNvPr>
        <xdr:cNvSpPr/>
      </xdr:nvSpPr>
      <xdr:spPr>
        <a:xfrm>
          <a:off x="22110700" y="18191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167657</xdr:rowOff>
    </xdr:from>
    <xdr:ext cx="469744" cy="259045"/>
    <xdr:sp macro="" textlink="">
      <xdr:nvSpPr>
        <xdr:cNvPr id="730" name="【公民館】&#10;一人当たり面積該当値テキスト">
          <a:extLst>
            <a:ext uri="{FF2B5EF4-FFF2-40B4-BE49-F238E27FC236}">
              <a16:creationId xmlns:a16="http://schemas.microsoft.com/office/drawing/2014/main" id="{0C5991BB-A152-4A33-99A8-EA1C0405AA99}"/>
            </a:ext>
          </a:extLst>
        </xdr:cNvPr>
        <xdr:cNvSpPr txBox="1"/>
      </xdr:nvSpPr>
      <xdr:spPr>
        <a:xfrm>
          <a:off x="22199600" y="18169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25400</xdr:rowOff>
    </xdr:from>
    <xdr:to>
      <xdr:col>112</xdr:col>
      <xdr:colOff>38100</xdr:colOff>
      <xdr:row>106</xdr:row>
      <xdr:rowOff>127000</xdr:rowOff>
    </xdr:to>
    <xdr:sp macro="" textlink="">
      <xdr:nvSpPr>
        <xdr:cNvPr id="731" name="楕円 730">
          <a:extLst>
            <a:ext uri="{FF2B5EF4-FFF2-40B4-BE49-F238E27FC236}">
              <a16:creationId xmlns:a16="http://schemas.microsoft.com/office/drawing/2014/main" id="{71414F3A-B8FF-445A-888C-8175907CCEEF}"/>
            </a:ext>
          </a:extLst>
        </xdr:cNvPr>
        <xdr:cNvSpPr/>
      </xdr:nvSpPr>
      <xdr:spPr>
        <a:xfrm>
          <a:off x="21272500" y="1819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68580</xdr:rowOff>
    </xdr:from>
    <xdr:to>
      <xdr:col>116</xdr:col>
      <xdr:colOff>63500</xdr:colOff>
      <xdr:row>106</xdr:row>
      <xdr:rowOff>76200</xdr:rowOff>
    </xdr:to>
    <xdr:cxnSp macro="">
      <xdr:nvCxnSpPr>
        <xdr:cNvPr id="732" name="直線コネクタ 731">
          <a:extLst>
            <a:ext uri="{FF2B5EF4-FFF2-40B4-BE49-F238E27FC236}">
              <a16:creationId xmlns:a16="http://schemas.microsoft.com/office/drawing/2014/main" id="{A5A547F4-19A7-449F-A419-E5D45BDCAE35}"/>
            </a:ext>
          </a:extLst>
        </xdr:cNvPr>
        <xdr:cNvCxnSpPr/>
      </xdr:nvCxnSpPr>
      <xdr:spPr>
        <a:xfrm flipV="1">
          <a:off x="21323300" y="1824228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33020</xdr:rowOff>
    </xdr:from>
    <xdr:to>
      <xdr:col>107</xdr:col>
      <xdr:colOff>101600</xdr:colOff>
      <xdr:row>106</xdr:row>
      <xdr:rowOff>134620</xdr:rowOff>
    </xdr:to>
    <xdr:sp macro="" textlink="">
      <xdr:nvSpPr>
        <xdr:cNvPr id="733" name="楕円 732">
          <a:extLst>
            <a:ext uri="{FF2B5EF4-FFF2-40B4-BE49-F238E27FC236}">
              <a16:creationId xmlns:a16="http://schemas.microsoft.com/office/drawing/2014/main" id="{88208A6E-88F7-483C-8F63-AA0287DB9BC6}"/>
            </a:ext>
          </a:extLst>
        </xdr:cNvPr>
        <xdr:cNvSpPr/>
      </xdr:nvSpPr>
      <xdr:spPr>
        <a:xfrm>
          <a:off x="20383500" y="18206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76200</xdr:rowOff>
    </xdr:from>
    <xdr:to>
      <xdr:col>111</xdr:col>
      <xdr:colOff>177800</xdr:colOff>
      <xdr:row>106</xdr:row>
      <xdr:rowOff>83820</xdr:rowOff>
    </xdr:to>
    <xdr:cxnSp macro="">
      <xdr:nvCxnSpPr>
        <xdr:cNvPr id="734" name="直線コネクタ 733">
          <a:extLst>
            <a:ext uri="{FF2B5EF4-FFF2-40B4-BE49-F238E27FC236}">
              <a16:creationId xmlns:a16="http://schemas.microsoft.com/office/drawing/2014/main" id="{7621A8D1-BAB8-47C6-9C7D-612EDC47B8AE}"/>
            </a:ext>
          </a:extLst>
        </xdr:cNvPr>
        <xdr:cNvCxnSpPr/>
      </xdr:nvCxnSpPr>
      <xdr:spPr>
        <a:xfrm flipV="1">
          <a:off x="20434300" y="182499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40639</xdr:rowOff>
    </xdr:from>
    <xdr:to>
      <xdr:col>102</xdr:col>
      <xdr:colOff>165100</xdr:colOff>
      <xdr:row>106</xdr:row>
      <xdr:rowOff>142239</xdr:rowOff>
    </xdr:to>
    <xdr:sp macro="" textlink="">
      <xdr:nvSpPr>
        <xdr:cNvPr id="735" name="楕円 734">
          <a:extLst>
            <a:ext uri="{FF2B5EF4-FFF2-40B4-BE49-F238E27FC236}">
              <a16:creationId xmlns:a16="http://schemas.microsoft.com/office/drawing/2014/main" id="{1D996FC1-D382-4106-A5DF-8CD8724E1C31}"/>
            </a:ext>
          </a:extLst>
        </xdr:cNvPr>
        <xdr:cNvSpPr/>
      </xdr:nvSpPr>
      <xdr:spPr>
        <a:xfrm>
          <a:off x="19494500" y="18214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83820</xdr:rowOff>
    </xdr:from>
    <xdr:to>
      <xdr:col>107</xdr:col>
      <xdr:colOff>50800</xdr:colOff>
      <xdr:row>106</xdr:row>
      <xdr:rowOff>91439</xdr:rowOff>
    </xdr:to>
    <xdr:cxnSp macro="">
      <xdr:nvCxnSpPr>
        <xdr:cNvPr id="736" name="直線コネクタ 735">
          <a:extLst>
            <a:ext uri="{FF2B5EF4-FFF2-40B4-BE49-F238E27FC236}">
              <a16:creationId xmlns:a16="http://schemas.microsoft.com/office/drawing/2014/main" id="{8A98BE4C-4223-477A-A274-49428CFFF9A9}"/>
            </a:ext>
          </a:extLst>
        </xdr:cNvPr>
        <xdr:cNvCxnSpPr/>
      </xdr:nvCxnSpPr>
      <xdr:spPr>
        <a:xfrm flipV="1">
          <a:off x="19545300" y="18257520"/>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48261</xdr:rowOff>
    </xdr:from>
    <xdr:to>
      <xdr:col>98</xdr:col>
      <xdr:colOff>38100</xdr:colOff>
      <xdr:row>106</xdr:row>
      <xdr:rowOff>149861</xdr:rowOff>
    </xdr:to>
    <xdr:sp macro="" textlink="">
      <xdr:nvSpPr>
        <xdr:cNvPr id="737" name="楕円 736">
          <a:extLst>
            <a:ext uri="{FF2B5EF4-FFF2-40B4-BE49-F238E27FC236}">
              <a16:creationId xmlns:a16="http://schemas.microsoft.com/office/drawing/2014/main" id="{423CBFD9-89E2-4742-8177-4080E472F423}"/>
            </a:ext>
          </a:extLst>
        </xdr:cNvPr>
        <xdr:cNvSpPr/>
      </xdr:nvSpPr>
      <xdr:spPr>
        <a:xfrm>
          <a:off x="18605500" y="18221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91439</xdr:rowOff>
    </xdr:from>
    <xdr:to>
      <xdr:col>102</xdr:col>
      <xdr:colOff>114300</xdr:colOff>
      <xdr:row>106</xdr:row>
      <xdr:rowOff>99061</xdr:rowOff>
    </xdr:to>
    <xdr:cxnSp macro="">
      <xdr:nvCxnSpPr>
        <xdr:cNvPr id="738" name="直線コネクタ 737">
          <a:extLst>
            <a:ext uri="{FF2B5EF4-FFF2-40B4-BE49-F238E27FC236}">
              <a16:creationId xmlns:a16="http://schemas.microsoft.com/office/drawing/2014/main" id="{2840939C-0655-46FC-892F-FAC3789F7B63}"/>
            </a:ext>
          </a:extLst>
        </xdr:cNvPr>
        <xdr:cNvCxnSpPr/>
      </xdr:nvCxnSpPr>
      <xdr:spPr>
        <a:xfrm flipV="1">
          <a:off x="18656300" y="18265139"/>
          <a:ext cx="889000" cy="7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103</xdr:row>
      <xdr:rowOff>80663</xdr:rowOff>
    </xdr:from>
    <xdr:ext cx="469744" cy="259045"/>
    <xdr:sp macro="" textlink="">
      <xdr:nvSpPr>
        <xdr:cNvPr id="739" name="n_1aveValue【公民館】&#10;一人当たり面積">
          <a:extLst>
            <a:ext uri="{FF2B5EF4-FFF2-40B4-BE49-F238E27FC236}">
              <a16:creationId xmlns:a16="http://schemas.microsoft.com/office/drawing/2014/main" id="{041AEAD9-5040-439A-8E75-64140054B566}"/>
            </a:ext>
          </a:extLst>
        </xdr:cNvPr>
        <xdr:cNvSpPr txBox="1"/>
      </xdr:nvSpPr>
      <xdr:spPr>
        <a:xfrm>
          <a:off x="21075727" y="17740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93997</xdr:rowOff>
    </xdr:from>
    <xdr:ext cx="469744" cy="259045"/>
    <xdr:sp macro="" textlink="">
      <xdr:nvSpPr>
        <xdr:cNvPr id="740" name="n_2aveValue【公民館】&#10;一人当たり面積">
          <a:extLst>
            <a:ext uri="{FF2B5EF4-FFF2-40B4-BE49-F238E27FC236}">
              <a16:creationId xmlns:a16="http://schemas.microsoft.com/office/drawing/2014/main" id="{E86CA471-897F-4265-A120-252CD44DDB93}"/>
            </a:ext>
          </a:extLst>
        </xdr:cNvPr>
        <xdr:cNvSpPr txBox="1"/>
      </xdr:nvSpPr>
      <xdr:spPr>
        <a:xfrm>
          <a:off x="20199427" y="17924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38752</xdr:rowOff>
    </xdr:from>
    <xdr:ext cx="469744" cy="259045"/>
    <xdr:sp macro="" textlink="">
      <xdr:nvSpPr>
        <xdr:cNvPr id="741" name="n_3aveValue【公民館】&#10;一人当たり面積">
          <a:extLst>
            <a:ext uri="{FF2B5EF4-FFF2-40B4-BE49-F238E27FC236}">
              <a16:creationId xmlns:a16="http://schemas.microsoft.com/office/drawing/2014/main" id="{1A9EFE5D-E971-424D-AEDA-73B11A5872F2}"/>
            </a:ext>
          </a:extLst>
        </xdr:cNvPr>
        <xdr:cNvSpPr txBox="1"/>
      </xdr:nvSpPr>
      <xdr:spPr>
        <a:xfrm>
          <a:off x="19310427" y="17869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4463</xdr:rowOff>
    </xdr:from>
    <xdr:ext cx="469744" cy="259045"/>
    <xdr:sp macro="" textlink="">
      <xdr:nvSpPr>
        <xdr:cNvPr id="742" name="n_4aveValue【公民館】&#10;一人当たり面積">
          <a:extLst>
            <a:ext uri="{FF2B5EF4-FFF2-40B4-BE49-F238E27FC236}">
              <a16:creationId xmlns:a16="http://schemas.microsoft.com/office/drawing/2014/main" id="{943D0D73-3572-482C-B8F7-548068607CF8}"/>
            </a:ext>
          </a:extLst>
        </xdr:cNvPr>
        <xdr:cNvSpPr txBox="1"/>
      </xdr:nvSpPr>
      <xdr:spPr>
        <a:xfrm>
          <a:off x="18421427" y="17835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118127</xdr:rowOff>
    </xdr:from>
    <xdr:ext cx="469744" cy="259045"/>
    <xdr:sp macro="" textlink="">
      <xdr:nvSpPr>
        <xdr:cNvPr id="743" name="n_1mainValue【公民館】&#10;一人当たり面積">
          <a:extLst>
            <a:ext uri="{FF2B5EF4-FFF2-40B4-BE49-F238E27FC236}">
              <a16:creationId xmlns:a16="http://schemas.microsoft.com/office/drawing/2014/main" id="{801FC218-DF90-4D8F-A8F8-E1AA9BA3DA76}"/>
            </a:ext>
          </a:extLst>
        </xdr:cNvPr>
        <xdr:cNvSpPr txBox="1"/>
      </xdr:nvSpPr>
      <xdr:spPr>
        <a:xfrm>
          <a:off x="21075727" y="1829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125747</xdr:rowOff>
    </xdr:from>
    <xdr:ext cx="469744" cy="259045"/>
    <xdr:sp macro="" textlink="">
      <xdr:nvSpPr>
        <xdr:cNvPr id="744" name="n_2mainValue【公民館】&#10;一人当たり面積">
          <a:extLst>
            <a:ext uri="{FF2B5EF4-FFF2-40B4-BE49-F238E27FC236}">
              <a16:creationId xmlns:a16="http://schemas.microsoft.com/office/drawing/2014/main" id="{7B4419D1-D5E5-47F6-A885-1974C24D9EAC}"/>
            </a:ext>
          </a:extLst>
        </xdr:cNvPr>
        <xdr:cNvSpPr txBox="1"/>
      </xdr:nvSpPr>
      <xdr:spPr>
        <a:xfrm>
          <a:off x="20199427" y="18299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133366</xdr:rowOff>
    </xdr:from>
    <xdr:ext cx="469744" cy="259045"/>
    <xdr:sp macro="" textlink="">
      <xdr:nvSpPr>
        <xdr:cNvPr id="745" name="n_3mainValue【公民館】&#10;一人当たり面積">
          <a:extLst>
            <a:ext uri="{FF2B5EF4-FFF2-40B4-BE49-F238E27FC236}">
              <a16:creationId xmlns:a16="http://schemas.microsoft.com/office/drawing/2014/main" id="{535E45E3-C9C1-4D4B-B8AD-628A80D366B7}"/>
            </a:ext>
          </a:extLst>
        </xdr:cNvPr>
        <xdr:cNvSpPr txBox="1"/>
      </xdr:nvSpPr>
      <xdr:spPr>
        <a:xfrm>
          <a:off x="19310427" y="18307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140988</xdr:rowOff>
    </xdr:from>
    <xdr:ext cx="469744" cy="259045"/>
    <xdr:sp macro="" textlink="">
      <xdr:nvSpPr>
        <xdr:cNvPr id="746" name="n_4mainValue【公民館】&#10;一人当たり面積">
          <a:extLst>
            <a:ext uri="{FF2B5EF4-FFF2-40B4-BE49-F238E27FC236}">
              <a16:creationId xmlns:a16="http://schemas.microsoft.com/office/drawing/2014/main" id="{AC0EAECA-31B1-480D-A0A6-9BA2BA9E2D72}"/>
            </a:ext>
          </a:extLst>
        </xdr:cNvPr>
        <xdr:cNvSpPr txBox="1"/>
      </xdr:nvSpPr>
      <xdr:spPr>
        <a:xfrm>
          <a:off x="18421427" y="18314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47" name="正方形/長方形 746">
          <a:extLst>
            <a:ext uri="{FF2B5EF4-FFF2-40B4-BE49-F238E27FC236}">
              <a16:creationId xmlns:a16="http://schemas.microsoft.com/office/drawing/2014/main" id="{8D344868-D861-438F-AED3-4AEC8C610E6A}"/>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48" name="正方形/長方形 747">
          <a:extLst>
            <a:ext uri="{FF2B5EF4-FFF2-40B4-BE49-F238E27FC236}">
              <a16:creationId xmlns:a16="http://schemas.microsoft.com/office/drawing/2014/main" id="{4650A969-C8B9-4A46-9127-8792004EAE03}"/>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49" name="テキスト ボックス 748">
          <a:extLst>
            <a:ext uri="{FF2B5EF4-FFF2-40B4-BE49-F238E27FC236}">
              <a16:creationId xmlns:a16="http://schemas.microsoft.com/office/drawing/2014/main" id="{43B23EEB-9523-41F0-8F90-21817EAB6015}"/>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類似団体と比較して特に有形固定資産減価償却率が低くなっている施設は、道路及び体育館・プールであり、特に高くなっているのは、庁舎、保健センター及び橋りょう・トンネルである。</a:t>
          </a:r>
        </a:p>
        <a:p>
          <a:r>
            <a:rPr kumimoji="1" lang="ja-JP" altLang="en-US" sz="1200">
              <a:latin typeface="ＭＳ Ｐゴシック" panose="020B0600070205080204" pitchFamily="50" charset="-128"/>
              <a:ea typeface="ＭＳ Ｐゴシック" panose="020B0600070205080204" pitchFamily="50" charset="-128"/>
            </a:rPr>
            <a:t>道路については、過疎対策道路事業や町道ネットワーク事業等で道路工事を行っているが、町内全域過疎区域となってから大規模で行うようになったため、有形固定資産減価償却率が低くなっている。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庁舎については、有形固定資産減価償却率が</a:t>
          </a:r>
          <a:r>
            <a:rPr kumimoji="1" lang="en-US" altLang="ja-JP" sz="1200">
              <a:latin typeface="ＭＳ Ｐゴシック" panose="020B0600070205080204" pitchFamily="50" charset="-128"/>
              <a:ea typeface="ＭＳ Ｐゴシック" panose="020B0600070205080204" pitchFamily="50" charset="-128"/>
            </a:rPr>
            <a:t>75.8</a:t>
          </a:r>
          <a:r>
            <a:rPr kumimoji="1" lang="ja-JP" altLang="en-US" sz="1200">
              <a:latin typeface="ＭＳ Ｐゴシック" panose="020B0600070205080204" pitchFamily="50" charset="-128"/>
              <a:ea typeface="ＭＳ Ｐゴシック" panose="020B0600070205080204" pitchFamily="50" charset="-128"/>
            </a:rPr>
            <a:t>％となっている。今後実施される建替えもしくは大規模改修のため、財源確保が課題となっている。</a:t>
          </a:r>
        </a:p>
        <a:p>
          <a:r>
            <a:rPr kumimoji="1" lang="ja-JP" altLang="en-US" sz="1200">
              <a:latin typeface="ＭＳ Ｐゴシック" panose="020B0600070205080204" pitchFamily="50" charset="-128"/>
              <a:ea typeface="ＭＳ Ｐゴシック" panose="020B0600070205080204" pitchFamily="50" charset="-128"/>
            </a:rPr>
            <a:t>保健センターについては、有形固定資産減価償却率が</a:t>
          </a:r>
          <a:r>
            <a:rPr kumimoji="1" lang="en-US" altLang="ja-JP" sz="1200">
              <a:latin typeface="ＭＳ Ｐゴシック" panose="020B0600070205080204" pitchFamily="50" charset="-128"/>
              <a:ea typeface="ＭＳ Ｐゴシック" panose="020B0600070205080204" pitchFamily="50" charset="-128"/>
            </a:rPr>
            <a:t>86.0</a:t>
          </a:r>
          <a:r>
            <a:rPr kumimoji="1" lang="ja-JP" altLang="en-US" sz="1200">
              <a:latin typeface="ＭＳ Ｐゴシック" panose="020B0600070205080204" pitchFamily="50" charset="-128"/>
              <a:ea typeface="ＭＳ Ｐゴシック" panose="020B0600070205080204" pitchFamily="50" charset="-128"/>
            </a:rPr>
            <a:t>％となっている。適切に日々の修繕を行い、使用する上での問題がないようにする。</a:t>
          </a:r>
        </a:p>
        <a:p>
          <a:r>
            <a:rPr kumimoji="1" lang="ja-JP" altLang="en-US" sz="1200">
              <a:latin typeface="ＭＳ Ｐゴシック" panose="020B0600070205080204" pitchFamily="50" charset="-128"/>
              <a:ea typeface="ＭＳ Ｐゴシック" panose="020B0600070205080204" pitchFamily="50" charset="-128"/>
            </a:rPr>
            <a:t>橋りょう・トンネルについては、有形固定資産減価償却率が</a:t>
          </a:r>
          <a:r>
            <a:rPr kumimoji="1" lang="en-US" altLang="ja-JP" sz="1200">
              <a:latin typeface="ＭＳ Ｐゴシック" panose="020B0600070205080204" pitchFamily="50" charset="-128"/>
              <a:ea typeface="ＭＳ Ｐゴシック" panose="020B0600070205080204" pitchFamily="50" charset="-128"/>
            </a:rPr>
            <a:t>72.5</a:t>
          </a:r>
          <a:r>
            <a:rPr kumimoji="1" lang="ja-JP" altLang="en-US" sz="1200">
              <a:latin typeface="ＭＳ Ｐゴシック" panose="020B0600070205080204" pitchFamily="50" charset="-128"/>
              <a:ea typeface="ＭＳ Ｐゴシック" panose="020B0600070205080204" pitchFamily="50" charset="-128"/>
            </a:rPr>
            <a:t>％となっている。平成</a:t>
          </a:r>
          <a:r>
            <a:rPr kumimoji="1" lang="en-US" altLang="ja-JP" sz="1200">
              <a:latin typeface="ＭＳ Ｐゴシック" panose="020B0600070205080204" pitchFamily="50" charset="-128"/>
              <a:ea typeface="ＭＳ Ｐゴシック" panose="020B0600070205080204" pitchFamily="50" charset="-128"/>
            </a:rPr>
            <a:t>30</a:t>
          </a:r>
          <a:r>
            <a:rPr kumimoji="1" lang="ja-JP" altLang="en-US" sz="1200">
              <a:latin typeface="ＭＳ Ｐゴシック" panose="020B0600070205080204" pitchFamily="50" charset="-128"/>
              <a:ea typeface="ＭＳ Ｐゴシック" panose="020B0600070205080204" pitchFamily="50" charset="-128"/>
            </a:rPr>
            <a:t>年度に策定した長寿命化計画に基づき老朽化対策に取り組んでいる。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CCB8A9E9-7239-4787-920D-80269B03ED67}"/>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2A32E86E-F39C-4106-9113-152EF262783D}"/>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7B8B5272-6077-4294-A0B0-0A271485C522}"/>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66DA3882-A91B-43AC-A3A4-D65EA3404D5C}"/>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青森県五戸町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2B62BD68-19ED-46EA-A07E-7AE9086D409A}"/>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2BFD8E74-BD21-4797-B172-4A9311F0F051}"/>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1BC9C0E6-AC8C-4E6B-8D0B-725C8BFB73C5}"/>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9D7AA269-B9A8-476B-9324-6834572707A1}"/>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278528F3-9DD6-41DC-8FEE-596EC67FA50C}"/>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8934D54F-882E-474F-A8D6-F8BE3DB15AD3}"/>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16,088
16,010
177.67
10,045,701
9,868,678
171,211
6,252,133
9,553,817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389BFFCE-9B29-4B0B-9333-C34D8CA4D65D}"/>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98DC2A65-2B70-4D53-909F-44410720388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1BF4F445-0871-47C9-98BD-77B62630BFF3}"/>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ADD2C6CE-8503-485D-9E0A-925C82BD8D58}"/>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E826F6B3-A6B8-44FE-99A2-D0D6675773D8}"/>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5636FE39-1C77-491A-8779-DE847DD7E173}"/>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D173985F-04CF-490C-B07F-6DA61366818E}"/>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3EA89CE5-2CAF-4337-8B45-D36C29A27ABE}"/>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9CDE458F-949C-4A86-80F5-E50EBC503F41}"/>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5D90C534-43AE-45D3-8A7C-E289BC64AA8A}"/>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2FEE8705-7866-462D-BC10-EA0E0400186F}"/>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423FBF21-17E4-4AD1-810B-39B80D3EDB81}"/>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928C988A-9C8B-457A-A290-F3F9A8B58258}"/>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9F826A09-3E5F-41C1-97D3-6A7470E0130F}"/>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93431B5B-B0A9-4DE5-BA27-F84EBFA44A4F}"/>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E4B6B2BD-A99F-4AFE-AA6A-C56AEF23AA6B}"/>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28E5FCF3-CE5E-4F73-B95F-BC60F35861F5}"/>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4EC66FD9-1125-42CB-BA7B-854DB1F81796}"/>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4AE55F0C-4D61-4B7B-829D-9727EF8A79A2}"/>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50A337CF-22CD-485D-B298-B3E509D8C9BC}"/>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622C1E0A-4899-46BB-843A-9FA6D479A19B}"/>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3A871A4B-8284-40CA-9FDF-A865C75E3B2B}"/>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68A3310-9EA4-41C3-BD96-965C0764E1B4}"/>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80AE2945-839E-431B-B761-15D4127CF22F}"/>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D82D0F45-42B5-488E-899E-763D4306A0B9}"/>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100DD01E-2C34-42F7-B8AD-497FD727FE72}"/>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A581CE5E-9F50-4683-A3E9-2B02F23F3D4D}"/>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C905F826-7FD1-4BC0-8F0B-6F99B3013993}"/>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D7327EE5-E51A-4358-A015-197E8F30E3B9}"/>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3C5B7A79-8D72-402A-857B-F42049C3E594}"/>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8A34D995-8304-4B39-9C0C-B7B7333245DE}"/>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DCED2AB7-7C40-4BE4-907D-B2FAA445EC19}"/>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a:extLst>
            <a:ext uri="{FF2B5EF4-FFF2-40B4-BE49-F238E27FC236}">
              <a16:creationId xmlns:a16="http://schemas.microsoft.com/office/drawing/2014/main" id="{ECAABD23-0428-4252-9225-A0BC84276AA7}"/>
            </a:ext>
          </a:extLst>
        </xdr:cNvPr>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162577</xdr:rowOff>
    </xdr:from>
    <xdr:ext cx="467179" cy="259045"/>
    <xdr:sp macro="" textlink="">
      <xdr:nvSpPr>
        <xdr:cNvPr id="45" name="テキスト ボックス 44">
          <a:extLst>
            <a:ext uri="{FF2B5EF4-FFF2-40B4-BE49-F238E27FC236}">
              <a16:creationId xmlns:a16="http://schemas.microsoft.com/office/drawing/2014/main" id="{C5F9CE17-DA3E-4C10-A546-EF6AB657ADB2}"/>
            </a:ext>
          </a:extLst>
        </xdr:cNvPr>
        <xdr:cNvSpPr txBox="1"/>
      </xdr:nvSpPr>
      <xdr:spPr>
        <a:xfrm>
          <a:off x="294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a:extLst>
            <a:ext uri="{FF2B5EF4-FFF2-40B4-BE49-F238E27FC236}">
              <a16:creationId xmlns:a16="http://schemas.microsoft.com/office/drawing/2014/main" id="{B9591D33-304F-42AA-A5BF-EB1A284E7955}"/>
            </a:ext>
          </a:extLst>
        </xdr:cNvPr>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a:extLst>
            <a:ext uri="{FF2B5EF4-FFF2-40B4-BE49-F238E27FC236}">
              <a16:creationId xmlns:a16="http://schemas.microsoft.com/office/drawing/2014/main" id="{35C942FC-256B-42FF-A025-29D13EF41CDC}"/>
            </a:ext>
          </a:extLst>
        </xdr:cNvPr>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a:extLst>
            <a:ext uri="{FF2B5EF4-FFF2-40B4-BE49-F238E27FC236}">
              <a16:creationId xmlns:a16="http://schemas.microsoft.com/office/drawing/2014/main" id="{928C311E-98F6-4F31-9581-9C1CCD005C94}"/>
            </a:ext>
          </a:extLst>
        </xdr:cNvPr>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a:extLst>
            <a:ext uri="{FF2B5EF4-FFF2-40B4-BE49-F238E27FC236}">
              <a16:creationId xmlns:a16="http://schemas.microsoft.com/office/drawing/2014/main" id="{A4008E8E-61DE-44BA-BF4A-0906B5768044}"/>
            </a:ext>
          </a:extLst>
        </xdr:cNvPr>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a:extLst>
            <a:ext uri="{FF2B5EF4-FFF2-40B4-BE49-F238E27FC236}">
              <a16:creationId xmlns:a16="http://schemas.microsoft.com/office/drawing/2014/main" id="{D6B98893-10BC-48A5-A81E-AC502AE44B43}"/>
            </a:ext>
          </a:extLst>
        </xdr:cNvPr>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1" name="テキスト ボックス 50">
          <a:extLst>
            <a:ext uri="{FF2B5EF4-FFF2-40B4-BE49-F238E27FC236}">
              <a16:creationId xmlns:a16="http://schemas.microsoft.com/office/drawing/2014/main" id="{D279E95D-DC97-476D-8BC7-C534DA21E206}"/>
            </a:ext>
          </a:extLst>
        </xdr:cNvPr>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a:extLst>
            <a:ext uri="{FF2B5EF4-FFF2-40B4-BE49-F238E27FC236}">
              <a16:creationId xmlns:a16="http://schemas.microsoft.com/office/drawing/2014/main" id="{D0DD51C9-2A6E-48B7-A494-A84B71814E01}"/>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3" name="テキスト ボックス 52">
          <a:extLst>
            <a:ext uri="{FF2B5EF4-FFF2-40B4-BE49-F238E27FC236}">
              <a16:creationId xmlns:a16="http://schemas.microsoft.com/office/drawing/2014/main" id="{8D14CE13-B97C-443B-B931-43A2159A749F}"/>
            </a:ext>
          </a:extLst>
        </xdr:cNvPr>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図書館】&#10;有形固定資産減価償却率グラフ枠">
          <a:extLst>
            <a:ext uri="{FF2B5EF4-FFF2-40B4-BE49-F238E27FC236}">
              <a16:creationId xmlns:a16="http://schemas.microsoft.com/office/drawing/2014/main" id="{F708D9B0-6BB7-4DAE-89BF-E5AA88B4B0DE}"/>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99060</xdr:rowOff>
    </xdr:from>
    <xdr:to>
      <xdr:col>24</xdr:col>
      <xdr:colOff>62865</xdr:colOff>
      <xdr:row>41</xdr:row>
      <xdr:rowOff>133350</xdr:rowOff>
    </xdr:to>
    <xdr:cxnSp macro="">
      <xdr:nvCxnSpPr>
        <xdr:cNvPr id="55" name="直線コネクタ 54">
          <a:extLst>
            <a:ext uri="{FF2B5EF4-FFF2-40B4-BE49-F238E27FC236}">
              <a16:creationId xmlns:a16="http://schemas.microsoft.com/office/drawing/2014/main" id="{92CCB5FE-4D17-457C-B917-E0E0140C700A}"/>
            </a:ext>
          </a:extLst>
        </xdr:cNvPr>
        <xdr:cNvCxnSpPr/>
      </xdr:nvCxnSpPr>
      <xdr:spPr>
        <a:xfrm flipV="1">
          <a:off x="4634865" y="5928360"/>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137177</xdr:rowOff>
    </xdr:from>
    <xdr:ext cx="469744" cy="259045"/>
    <xdr:sp macro="" textlink="">
      <xdr:nvSpPr>
        <xdr:cNvPr id="56" name="【図書館】&#10;有形固定資産減価償却率最小値テキスト">
          <a:extLst>
            <a:ext uri="{FF2B5EF4-FFF2-40B4-BE49-F238E27FC236}">
              <a16:creationId xmlns:a16="http://schemas.microsoft.com/office/drawing/2014/main" id="{4FB62355-1094-429C-8A94-0B789796100E}"/>
            </a:ext>
          </a:extLst>
        </xdr:cNvPr>
        <xdr:cNvSpPr txBox="1"/>
      </xdr:nvSpPr>
      <xdr:spPr>
        <a:xfrm>
          <a:off x="4673600" y="716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133350</xdr:rowOff>
    </xdr:from>
    <xdr:to>
      <xdr:col>24</xdr:col>
      <xdr:colOff>152400</xdr:colOff>
      <xdr:row>41</xdr:row>
      <xdr:rowOff>133350</xdr:rowOff>
    </xdr:to>
    <xdr:cxnSp macro="">
      <xdr:nvCxnSpPr>
        <xdr:cNvPr id="57" name="直線コネクタ 56">
          <a:extLst>
            <a:ext uri="{FF2B5EF4-FFF2-40B4-BE49-F238E27FC236}">
              <a16:creationId xmlns:a16="http://schemas.microsoft.com/office/drawing/2014/main" id="{4DCCC8BC-D6CF-4FCD-A7D9-36FB0B710F02}"/>
            </a:ext>
          </a:extLst>
        </xdr:cNvPr>
        <xdr:cNvCxnSpPr/>
      </xdr:nvCxnSpPr>
      <xdr:spPr>
        <a:xfrm>
          <a:off x="4546600" y="716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45737</xdr:rowOff>
    </xdr:from>
    <xdr:ext cx="405111" cy="259045"/>
    <xdr:sp macro="" textlink="">
      <xdr:nvSpPr>
        <xdr:cNvPr id="58" name="【図書館】&#10;有形固定資産減価償却率最大値テキスト">
          <a:extLst>
            <a:ext uri="{FF2B5EF4-FFF2-40B4-BE49-F238E27FC236}">
              <a16:creationId xmlns:a16="http://schemas.microsoft.com/office/drawing/2014/main" id="{18F4259A-937F-48CE-8E80-B13A4BCA5CD3}"/>
            </a:ext>
          </a:extLst>
        </xdr:cNvPr>
        <xdr:cNvSpPr txBox="1"/>
      </xdr:nvSpPr>
      <xdr:spPr>
        <a:xfrm>
          <a:off x="4673600" y="5703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99060</xdr:rowOff>
    </xdr:from>
    <xdr:to>
      <xdr:col>24</xdr:col>
      <xdr:colOff>152400</xdr:colOff>
      <xdr:row>34</xdr:row>
      <xdr:rowOff>99060</xdr:rowOff>
    </xdr:to>
    <xdr:cxnSp macro="">
      <xdr:nvCxnSpPr>
        <xdr:cNvPr id="59" name="直線コネクタ 58">
          <a:extLst>
            <a:ext uri="{FF2B5EF4-FFF2-40B4-BE49-F238E27FC236}">
              <a16:creationId xmlns:a16="http://schemas.microsoft.com/office/drawing/2014/main" id="{74972CCF-066F-4E88-814D-20C298A5D5FC}"/>
            </a:ext>
          </a:extLst>
        </xdr:cNvPr>
        <xdr:cNvCxnSpPr/>
      </xdr:nvCxnSpPr>
      <xdr:spPr>
        <a:xfrm>
          <a:off x="4546600" y="5928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95267</xdr:rowOff>
    </xdr:from>
    <xdr:ext cx="405111" cy="259045"/>
    <xdr:sp macro="" textlink="">
      <xdr:nvSpPr>
        <xdr:cNvPr id="60" name="【図書館】&#10;有形固定資産減価償却率平均値テキスト">
          <a:extLst>
            <a:ext uri="{FF2B5EF4-FFF2-40B4-BE49-F238E27FC236}">
              <a16:creationId xmlns:a16="http://schemas.microsoft.com/office/drawing/2014/main" id="{85B79E3E-60D1-4BF3-AB17-54BD4B6DF996}"/>
            </a:ext>
          </a:extLst>
        </xdr:cNvPr>
        <xdr:cNvSpPr txBox="1"/>
      </xdr:nvSpPr>
      <xdr:spPr>
        <a:xfrm>
          <a:off x="4673600" y="60960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116840</xdr:rowOff>
    </xdr:from>
    <xdr:to>
      <xdr:col>24</xdr:col>
      <xdr:colOff>114300</xdr:colOff>
      <xdr:row>36</xdr:row>
      <xdr:rowOff>46990</xdr:rowOff>
    </xdr:to>
    <xdr:sp macro="" textlink="">
      <xdr:nvSpPr>
        <xdr:cNvPr id="61" name="フローチャート: 判断 60">
          <a:extLst>
            <a:ext uri="{FF2B5EF4-FFF2-40B4-BE49-F238E27FC236}">
              <a16:creationId xmlns:a16="http://schemas.microsoft.com/office/drawing/2014/main" id="{24B99370-B5F5-4E2D-A760-FF2AD1597C40}"/>
            </a:ext>
          </a:extLst>
        </xdr:cNvPr>
        <xdr:cNvSpPr/>
      </xdr:nvSpPr>
      <xdr:spPr>
        <a:xfrm>
          <a:off x="4584700" y="6117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35</xdr:row>
      <xdr:rowOff>43688</xdr:rowOff>
    </xdr:from>
    <xdr:to>
      <xdr:col>20</xdr:col>
      <xdr:colOff>38100</xdr:colOff>
      <xdr:row>35</xdr:row>
      <xdr:rowOff>145288</xdr:rowOff>
    </xdr:to>
    <xdr:sp macro="" textlink="">
      <xdr:nvSpPr>
        <xdr:cNvPr id="62" name="フローチャート: 判断 61">
          <a:extLst>
            <a:ext uri="{FF2B5EF4-FFF2-40B4-BE49-F238E27FC236}">
              <a16:creationId xmlns:a16="http://schemas.microsoft.com/office/drawing/2014/main" id="{E902F375-9A65-4761-A48B-7DFA24D58155}"/>
            </a:ext>
          </a:extLst>
        </xdr:cNvPr>
        <xdr:cNvSpPr/>
      </xdr:nvSpPr>
      <xdr:spPr>
        <a:xfrm>
          <a:off x="3746500" y="6044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35</xdr:row>
      <xdr:rowOff>36830</xdr:rowOff>
    </xdr:from>
    <xdr:to>
      <xdr:col>15</xdr:col>
      <xdr:colOff>101600</xdr:colOff>
      <xdr:row>35</xdr:row>
      <xdr:rowOff>138430</xdr:rowOff>
    </xdr:to>
    <xdr:sp macro="" textlink="">
      <xdr:nvSpPr>
        <xdr:cNvPr id="63" name="フローチャート: 判断 62">
          <a:extLst>
            <a:ext uri="{FF2B5EF4-FFF2-40B4-BE49-F238E27FC236}">
              <a16:creationId xmlns:a16="http://schemas.microsoft.com/office/drawing/2014/main" id="{FD26207F-F4F6-446F-9F44-A4665D588562}"/>
            </a:ext>
          </a:extLst>
        </xdr:cNvPr>
        <xdr:cNvSpPr/>
      </xdr:nvSpPr>
      <xdr:spPr>
        <a:xfrm>
          <a:off x="2857500" y="6037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34</xdr:row>
      <xdr:rowOff>59690</xdr:rowOff>
    </xdr:from>
    <xdr:to>
      <xdr:col>10</xdr:col>
      <xdr:colOff>165100</xdr:colOff>
      <xdr:row>34</xdr:row>
      <xdr:rowOff>161290</xdr:rowOff>
    </xdr:to>
    <xdr:sp macro="" textlink="">
      <xdr:nvSpPr>
        <xdr:cNvPr id="64" name="フローチャート: 判断 63">
          <a:extLst>
            <a:ext uri="{FF2B5EF4-FFF2-40B4-BE49-F238E27FC236}">
              <a16:creationId xmlns:a16="http://schemas.microsoft.com/office/drawing/2014/main" id="{2E46FF70-14DF-4858-8151-2FF66BF5D7C8}"/>
            </a:ext>
          </a:extLst>
        </xdr:cNvPr>
        <xdr:cNvSpPr/>
      </xdr:nvSpPr>
      <xdr:spPr>
        <a:xfrm>
          <a:off x="1968500" y="5888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34</xdr:row>
      <xdr:rowOff>36830</xdr:rowOff>
    </xdr:from>
    <xdr:to>
      <xdr:col>6</xdr:col>
      <xdr:colOff>38100</xdr:colOff>
      <xdr:row>34</xdr:row>
      <xdr:rowOff>138430</xdr:rowOff>
    </xdr:to>
    <xdr:sp macro="" textlink="">
      <xdr:nvSpPr>
        <xdr:cNvPr id="65" name="フローチャート: 判断 64">
          <a:extLst>
            <a:ext uri="{FF2B5EF4-FFF2-40B4-BE49-F238E27FC236}">
              <a16:creationId xmlns:a16="http://schemas.microsoft.com/office/drawing/2014/main" id="{9681C225-1075-4909-BE05-C0F855291895}"/>
            </a:ext>
          </a:extLst>
        </xdr:cNvPr>
        <xdr:cNvSpPr/>
      </xdr:nvSpPr>
      <xdr:spPr>
        <a:xfrm>
          <a:off x="1079500" y="5866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a:extLst>
            <a:ext uri="{FF2B5EF4-FFF2-40B4-BE49-F238E27FC236}">
              <a16:creationId xmlns:a16="http://schemas.microsoft.com/office/drawing/2014/main" id="{AC40C8A9-FA4E-4019-8809-E0C3F0B11FF9}"/>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B8FC112D-397D-40FB-9EA6-53E613A493D7}"/>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75E565A6-0D2A-474F-9953-5C3816651E6E}"/>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757CA808-CAFB-44ED-B59D-A66B4E5A9349}"/>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945C8A26-513E-469B-9B8C-A65EDBADC4A7}"/>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48260</xdr:rowOff>
    </xdr:from>
    <xdr:to>
      <xdr:col>24</xdr:col>
      <xdr:colOff>114300</xdr:colOff>
      <xdr:row>35</xdr:row>
      <xdr:rowOff>149860</xdr:rowOff>
    </xdr:to>
    <xdr:sp macro="" textlink="">
      <xdr:nvSpPr>
        <xdr:cNvPr id="71" name="楕円 70">
          <a:extLst>
            <a:ext uri="{FF2B5EF4-FFF2-40B4-BE49-F238E27FC236}">
              <a16:creationId xmlns:a16="http://schemas.microsoft.com/office/drawing/2014/main" id="{1B440EA5-35E4-4C3A-AE6A-C0BB5672253F}"/>
            </a:ext>
          </a:extLst>
        </xdr:cNvPr>
        <xdr:cNvSpPr/>
      </xdr:nvSpPr>
      <xdr:spPr>
        <a:xfrm>
          <a:off x="4584700" y="6049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34</xdr:row>
      <xdr:rowOff>71137</xdr:rowOff>
    </xdr:from>
    <xdr:ext cx="405111" cy="259045"/>
    <xdr:sp macro="" textlink="">
      <xdr:nvSpPr>
        <xdr:cNvPr id="72" name="【図書館】&#10;有形固定資産減価償却率該当値テキスト">
          <a:extLst>
            <a:ext uri="{FF2B5EF4-FFF2-40B4-BE49-F238E27FC236}">
              <a16:creationId xmlns:a16="http://schemas.microsoft.com/office/drawing/2014/main" id="{1ED19240-4149-4510-A407-5CC5CD58FD14}"/>
            </a:ext>
          </a:extLst>
        </xdr:cNvPr>
        <xdr:cNvSpPr txBox="1"/>
      </xdr:nvSpPr>
      <xdr:spPr>
        <a:xfrm>
          <a:off x="4673600" y="5900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4826</xdr:rowOff>
    </xdr:from>
    <xdr:to>
      <xdr:col>20</xdr:col>
      <xdr:colOff>38100</xdr:colOff>
      <xdr:row>35</xdr:row>
      <xdr:rowOff>106426</xdr:rowOff>
    </xdr:to>
    <xdr:sp macro="" textlink="">
      <xdr:nvSpPr>
        <xdr:cNvPr id="73" name="楕円 72">
          <a:extLst>
            <a:ext uri="{FF2B5EF4-FFF2-40B4-BE49-F238E27FC236}">
              <a16:creationId xmlns:a16="http://schemas.microsoft.com/office/drawing/2014/main" id="{F7868646-8812-40AD-B270-0EA0A6D0F05D}"/>
            </a:ext>
          </a:extLst>
        </xdr:cNvPr>
        <xdr:cNvSpPr/>
      </xdr:nvSpPr>
      <xdr:spPr>
        <a:xfrm>
          <a:off x="3746500" y="6005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35</xdr:row>
      <xdr:rowOff>55626</xdr:rowOff>
    </xdr:from>
    <xdr:to>
      <xdr:col>24</xdr:col>
      <xdr:colOff>63500</xdr:colOff>
      <xdr:row>35</xdr:row>
      <xdr:rowOff>99060</xdr:rowOff>
    </xdr:to>
    <xdr:cxnSp macro="">
      <xdr:nvCxnSpPr>
        <xdr:cNvPr id="74" name="直線コネクタ 73">
          <a:extLst>
            <a:ext uri="{FF2B5EF4-FFF2-40B4-BE49-F238E27FC236}">
              <a16:creationId xmlns:a16="http://schemas.microsoft.com/office/drawing/2014/main" id="{D58BD12A-B2C3-4FE6-92A1-D159E66D696E}"/>
            </a:ext>
          </a:extLst>
        </xdr:cNvPr>
        <xdr:cNvCxnSpPr/>
      </xdr:nvCxnSpPr>
      <xdr:spPr>
        <a:xfrm>
          <a:off x="3797300" y="6056376"/>
          <a:ext cx="8382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132842</xdr:rowOff>
    </xdr:from>
    <xdr:to>
      <xdr:col>15</xdr:col>
      <xdr:colOff>101600</xdr:colOff>
      <xdr:row>35</xdr:row>
      <xdr:rowOff>62992</xdr:rowOff>
    </xdr:to>
    <xdr:sp macro="" textlink="">
      <xdr:nvSpPr>
        <xdr:cNvPr id="75" name="楕円 74">
          <a:extLst>
            <a:ext uri="{FF2B5EF4-FFF2-40B4-BE49-F238E27FC236}">
              <a16:creationId xmlns:a16="http://schemas.microsoft.com/office/drawing/2014/main" id="{63B5450E-6164-403D-BDB0-8E2111A6E0A2}"/>
            </a:ext>
          </a:extLst>
        </xdr:cNvPr>
        <xdr:cNvSpPr/>
      </xdr:nvSpPr>
      <xdr:spPr>
        <a:xfrm>
          <a:off x="2857500" y="5962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12192</xdr:rowOff>
    </xdr:from>
    <xdr:to>
      <xdr:col>19</xdr:col>
      <xdr:colOff>177800</xdr:colOff>
      <xdr:row>35</xdr:row>
      <xdr:rowOff>55626</xdr:rowOff>
    </xdr:to>
    <xdr:cxnSp macro="">
      <xdr:nvCxnSpPr>
        <xdr:cNvPr id="76" name="直線コネクタ 75">
          <a:extLst>
            <a:ext uri="{FF2B5EF4-FFF2-40B4-BE49-F238E27FC236}">
              <a16:creationId xmlns:a16="http://schemas.microsoft.com/office/drawing/2014/main" id="{AFE1DB10-6867-4CF0-877E-1565E35CD371}"/>
            </a:ext>
          </a:extLst>
        </xdr:cNvPr>
        <xdr:cNvCxnSpPr/>
      </xdr:nvCxnSpPr>
      <xdr:spPr>
        <a:xfrm>
          <a:off x="2908300" y="6012942"/>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91694</xdr:rowOff>
    </xdr:from>
    <xdr:to>
      <xdr:col>10</xdr:col>
      <xdr:colOff>165100</xdr:colOff>
      <xdr:row>35</xdr:row>
      <xdr:rowOff>21844</xdr:rowOff>
    </xdr:to>
    <xdr:sp macro="" textlink="">
      <xdr:nvSpPr>
        <xdr:cNvPr id="77" name="楕円 76">
          <a:extLst>
            <a:ext uri="{FF2B5EF4-FFF2-40B4-BE49-F238E27FC236}">
              <a16:creationId xmlns:a16="http://schemas.microsoft.com/office/drawing/2014/main" id="{7540689D-E1B4-4AC2-809B-8177CF4C1262}"/>
            </a:ext>
          </a:extLst>
        </xdr:cNvPr>
        <xdr:cNvSpPr/>
      </xdr:nvSpPr>
      <xdr:spPr>
        <a:xfrm>
          <a:off x="1968500" y="5920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34</xdr:row>
      <xdr:rowOff>142494</xdr:rowOff>
    </xdr:from>
    <xdr:to>
      <xdr:col>15</xdr:col>
      <xdr:colOff>50800</xdr:colOff>
      <xdr:row>35</xdr:row>
      <xdr:rowOff>12192</xdr:rowOff>
    </xdr:to>
    <xdr:cxnSp macro="">
      <xdr:nvCxnSpPr>
        <xdr:cNvPr id="78" name="直線コネクタ 77">
          <a:extLst>
            <a:ext uri="{FF2B5EF4-FFF2-40B4-BE49-F238E27FC236}">
              <a16:creationId xmlns:a16="http://schemas.microsoft.com/office/drawing/2014/main" id="{585A760B-B175-4B03-AD48-68ACE0CDB817}"/>
            </a:ext>
          </a:extLst>
        </xdr:cNvPr>
        <xdr:cNvCxnSpPr/>
      </xdr:nvCxnSpPr>
      <xdr:spPr>
        <a:xfrm>
          <a:off x="2019300" y="5971794"/>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34</xdr:row>
      <xdr:rowOff>48260</xdr:rowOff>
    </xdr:from>
    <xdr:to>
      <xdr:col>6</xdr:col>
      <xdr:colOff>38100</xdr:colOff>
      <xdr:row>34</xdr:row>
      <xdr:rowOff>149860</xdr:rowOff>
    </xdr:to>
    <xdr:sp macro="" textlink="">
      <xdr:nvSpPr>
        <xdr:cNvPr id="79" name="楕円 78">
          <a:extLst>
            <a:ext uri="{FF2B5EF4-FFF2-40B4-BE49-F238E27FC236}">
              <a16:creationId xmlns:a16="http://schemas.microsoft.com/office/drawing/2014/main" id="{64921C43-883A-4B16-BA3A-FBE54E461954}"/>
            </a:ext>
          </a:extLst>
        </xdr:cNvPr>
        <xdr:cNvSpPr/>
      </xdr:nvSpPr>
      <xdr:spPr>
        <a:xfrm>
          <a:off x="1079500" y="5877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34</xdr:row>
      <xdr:rowOff>99060</xdr:rowOff>
    </xdr:from>
    <xdr:to>
      <xdr:col>10</xdr:col>
      <xdr:colOff>114300</xdr:colOff>
      <xdr:row>34</xdr:row>
      <xdr:rowOff>142494</xdr:rowOff>
    </xdr:to>
    <xdr:cxnSp macro="">
      <xdr:nvCxnSpPr>
        <xdr:cNvPr id="80" name="直線コネクタ 79">
          <a:extLst>
            <a:ext uri="{FF2B5EF4-FFF2-40B4-BE49-F238E27FC236}">
              <a16:creationId xmlns:a16="http://schemas.microsoft.com/office/drawing/2014/main" id="{CBA8E01F-5CD8-4F19-9D3A-4910D14E7CAC}"/>
            </a:ext>
          </a:extLst>
        </xdr:cNvPr>
        <xdr:cNvCxnSpPr/>
      </xdr:nvCxnSpPr>
      <xdr:spPr>
        <a:xfrm>
          <a:off x="1130300" y="5928360"/>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136415</xdr:rowOff>
    </xdr:from>
    <xdr:ext cx="405111" cy="259045"/>
    <xdr:sp macro="" textlink="">
      <xdr:nvSpPr>
        <xdr:cNvPr id="81" name="n_1aveValue【図書館】&#10;有形固定資産減価償却率">
          <a:extLst>
            <a:ext uri="{FF2B5EF4-FFF2-40B4-BE49-F238E27FC236}">
              <a16:creationId xmlns:a16="http://schemas.microsoft.com/office/drawing/2014/main" id="{5E1E88E8-5B93-4215-AE9D-A7642A8BDECE}"/>
            </a:ext>
          </a:extLst>
        </xdr:cNvPr>
        <xdr:cNvSpPr txBox="1"/>
      </xdr:nvSpPr>
      <xdr:spPr>
        <a:xfrm>
          <a:off x="3582044" y="61371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129557</xdr:rowOff>
    </xdr:from>
    <xdr:ext cx="405111" cy="259045"/>
    <xdr:sp macro="" textlink="">
      <xdr:nvSpPr>
        <xdr:cNvPr id="82" name="n_2aveValue【図書館】&#10;有形固定資産減価償却率">
          <a:extLst>
            <a:ext uri="{FF2B5EF4-FFF2-40B4-BE49-F238E27FC236}">
              <a16:creationId xmlns:a16="http://schemas.microsoft.com/office/drawing/2014/main" id="{2A8163DB-5BE7-4C1F-A9FC-B938ADCFCDD2}"/>
            </a:ext>
          </a:extLst>
        </xdr:cNvPr>
        <xdr:cNvSpPr txBox="1"/>
      </xdr:nvSpPr>
      <xdr:spPr>
        <a:xfrm>
          <a:off x="2705744" y="6130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33</xdr:row>
      <xdr:rowOff>6367</xdr:rowOff>
    </xdr:from>
    <xdr:ext cx="405111" cy="259045"/>
    <xdr:sp macro="" textlink="">
      <xdr:nvSpPr>
        <xdr:cNvPr id="83" name="n_3aveValue【図書館】&#10;有形固定資産減価償却率">
          <a:extLst>
            <a:ext uri="{FF2B5EF4-FFF2-40B4-BE49-F238E27FC236}">
              <a16:creationId xmlns:a16="http://schemas.microsoft.com/office/drawing/2014/main" id="{8914F515-CC53-44F4-828F-07AF90A95994}"/>
            </a:ext>
          </a:extLst>
        </xdr:cNvPr>
        <xdr:cNvSpPr txBox="1"/>
      </xdr:nvSpPr>
      <xdr:spPr>
        <a:xfrm>
          <a:off x="1816744" y="5664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32</xdr:row>
      <xdr:rowOff>154957</xdr:rowOff>
    </xdr:from>
    <xdr:ext cx="405111" cy="259045"/>
    <xdr:sp macro="" textlink="">
      <xdr:nvSpPr>
        <xdr:cNvPr id="84" name="n_4aveValue【図書館】&#10;有形固定資産減価償却率">
          <a:extLst>
            <a:ext uri="{FF2B5EF4-FFF2-40B4-BE49-F238E27FC236}">
              <a16:creationId xmlns:a16="http://schemas.microsoft.com/office/drawing/2014/main" id="{2A21EDB7-3E81-4045-A447-31FFCCA13B9B}"/>
            </a:ext>
          </a:extLst>
        </xdr:cNvPr>
        <xdr:cNvSpPr txBox="1"/>
      </xdr:nvSpPr>
      <xdr:spPr>
        <a:xfrm>
          <a:off x="927744" y="5641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33</xdr:row>
      <xdr:rowOff>122953</xdr:rowOff>
    </xdr:from>
    <xdr:ext cx="405111" cy="259045"/>
    <xdr:sp macro="" textlink="">
      <xdr:nvSpPr>
        <xdr:cNvPr id="85" name="n_1mainValue【図書館】&#10;有形固定資産減価償却率">
          <a:extLst>
            <a:ext uri="{FF2B5EF4-FFF2-40B4-BE49-F238E27FC236}">
              <a16:creationId xmlns:a16="http://schemas.microsoft.com/office/drawing/2014/main" id="{02194576-5515-43D2-97ED-51026DFDC563}"/>
            </a:ext>
          </a:extLst>
        </xdr:cNvPr>
        <xdr:cNvSpPr txBox="1"/>
      </xdr:nvSpPr>
      <xdr:spPr>
        <a:xfrm>
          <a:off x="3582044" y="57808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33</xdr:row>
      <xdr:rowOff>79519</xdr:rowOff>
    </xdr:from>
    <xdr:ext cx="405111" cy="259045"/>
    <xdr:sp macro="" textlink="">
      <xdr:nvSpPr>
        <xdr:cNvPr id="86" name="n_2mainValue【図書館】&#10;有形固定資産減価償却率">
          <a:extLst>
            <a:ext uri="{FF2B5EF4-FFF2-40B4-BE49-F238E27FC236}">
              <a16:creationId xmlns:a16="http://schemas.microsoft.com/office/drawing/2014/main" id="{CA76C1EB-372B-4B73-9794-9FB7FEF7E9B0}"/>
            </a:ext>
          </a:extLst>
        </xdr:cNvPr>
        <xdr:cNvSpPr txBox="1"/>
      </xdr:nvSpPr>
      <xdr:spPr>
        <a:xfrm>
          <a:off x="2705744" y="57373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12971</xdr:rowOff>
    </xdr:from>
    <xdr:ext cx="405111" cy="259045"/>
    <xdr:sp macro="" textlink="">
      <xdr:nvSpPr>
        <xdr:cNvPr id="87" name="n_3mainValue【図書館】&#10;有形固定資産減価償却率">
          <a:extLst>
            <a:ext uri="{FF2B5EF4-FFF2-40B4-BE49-F238E27FC236}">
              <a16:creationId xmlns:a16="http://schemas.microsoft.com/office/drawing/2014/main" id="{FB0D698E-0346-4032-B611-3E1833E24027}"/>
            </a:ext>
          </a:extLst>
        </xdr:cNvPr>
        <xdr:cNvSpPr txBox="1"/>
      </xdr:nvSpPr>
      <xdr:spPr>
        <a:xfrm>
          <a:off x="1816744" y="60137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140987</xdr:rowOff>
    </xdr:from>
    <xdr:ext cx="405111" cy="259045"/>
    <xdr:sp macro="" textlink="">
      <xdr:nvSpPr>
        <xdr:cNvPr id="88" name="n_4mainValue【図書館】&#10;有形固定資産減価償却率">
          <a:extLst>
            <a:ext uri="{FF2B5EF4-FFF2-40B4-BE49-F238E27FC236}">
              <a16:creationId xmlns:a16="http://schemas.microsoft.com/office/drawing/2014/main" id="{049F8216-310A-4901-B0FF-5A4B2267430F}"/>
            </a:ext>
          </a:extLst>
        </xdr:cNvPr>
        <xdr:cNvSpPr txBox="1"/>
      </xdr:nvSpPr>
      <xdr:spPr>
        <a:xfrm>
          <a:off x="927744" y="5970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a:extLst>
            <a:ext uri="{FF2B5EF4-FFF2-40B4-BE49-F238E27FC236}">
              <a16:creationId xmlns:a16="http://schemas.microsoft.com/office/drawing/2014/main" id="{726D449D-7051-46CB-957E-D6FFAC52A6FE}"/>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a:extLst>
            <a:ext uri="{FF2B5EF4-FFF2-40B4-BE49-F238E27FC236}">
              <a16:creationId xmlns:a16="http://schemas.microsoft.com/office/drawing/2014/main" id="{EE691199-DD44-4A2A-9581-58099F86138A}"/>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a:extLst>
            <a:ext uri="{FF2B5EF4-FFF2-40B4-BE49-F238E27FC236}">
              <a16:creationId xmlns:a16="http://schemas.microsoft.com/office/drawing/2014/main" id="{E7776C3F-0B00-4364-A291-09FCC53BCD0B}"/>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a:extLst>
            <a:ext uri="{FF2B5EF4-FFF2-40B4-BE49-F238E27FC236}">
              <a16:creationId xmlns:a16="http://schemas.microsoft.com/office/drawing/2014/main" id="{3A96BD48-132F-4BD7-B012-F7AB6E35CAA1}"/>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a:extLst>
            <a:ext uri="{FF2B5EF4-FFF2-40B4-BE49-F238E27FC236}">
              <a16:creationId xmlns:a16="http://schemas.microsoft.com/office/drawing/2014/main" id="{3969A795-B1E1-4E8B-BE0E-C433C0ADB8CD}"/>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a:extLst>
            <a:ext uri="{FF2B5EF4-FFF2-40B4-BE49-F238E27FC236}">
              <a16:creationId xmlns:a16="http://schemas.microsoft.com/office/drawing/2014/main" id="{8203D4B2-70AA-4B25-8C75-BD1321018C24}"/>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a:extLst>
            <a:ext uri="{FF2B5EF4-FFF2-40B4-BE49-F238E27FC236}">
              <a16:creationId xmlns:a16="http://schemas.microsoft.com/office/drawing/2014/main" id="{0CA8A730-3442-44AD-890E-18550D38B11F}"/>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a:extLst>
            <a:ext uri="{FF2B5EF4-FFF2-40B4-BE49-F238E27FC236}">
              <a16:creationId xmlns:a16="http://schemas.microsoft.com/office/drawing/2014/main" id="{19DE6959-D9C0-42F9-8317-464A1F67E11D}"/>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7" name="テキスト ボックス 96">
          <a:extLst>
            <a:ext uri="{FF2B5EF4-FFF2-40B4-BE49-F238E27FC236}">
              <a16:creationId xmlns:a16="http://schemas.microsoft.com/office/drawing/2014/main" id="{0B991958-240F-4B21-90D2-36504A377E47}"/>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a:extLst>
            <a:ext uri="{FF2B5EF4-FFF2-40B4-BE49-F238E27FC236}">
              <a16:creationId xmlns:a16="http://schemas.microsoft.com/office/drawing/2014/main" id="{776F418C-5BCB-45C2-B46A-A6AAE208F759}"/>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9" name="直線コネクタ 98">
          <a:extLst>
            <a:ext uri="{FF2B5EF4-FFF2-40B4-BE49-F238E27FC236}">
              <a16:creationId xmlns:a16="http://schemas.microsoft.com/office/drawing/2014/main" id="{34AE07D9-5400-4840-9E34-43566978E098}"/>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0" name="テキスト ボックス 99">
          <a:extLst>
            <a:ext uri="{FF2B5EF4-FFF2-40B4-BE49-F238E27FC236}">
              <a16:creationId xmlns:a16="http://schemas.microsoft.com/office/drawing/2014/main" id="{8F16045C-C945-41BB-B592-BCF531F1E3C4}"/>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1" name="直線コネクタ 100">
          <a:extLst>
            <a:ext uri="{FF2B5EF4-FFF2-40B4-BE49-F238E27FC236}">
              <a16:creationId xmlns:a16="http://schemas.microsoft.com/office/drawing/2014/main" id="{8C898152-DB81-47FE-A2F7-CF279BCEA7A0}"/>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2" name="テキスト ボックス 101">
          <a:extLst>
            <a:ext uri="{FF2B5EF4-FFF2-40B4-BE49-F238E27FC236}">
              <a16:creationId xmlns:a16="http://schemas.microsoft.com/office/drawing/2014/main" id="{132C1C50-424D-46AA-B926-D6F3AF83CDD9}"/>
            </a:ext>
          </a:extLst>
        </xdr:cNvPr>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3" name="直線コネクタ 102">
          <a:extLst>
            <a:ext uri="{FF2B5EF4-FFF2-40B4-BE49-F238E27FC236}">
              <a16:creationId xmlns:a16="http://schemas.microsoft.com/office/drawing/2014/main" id="{BFCD2725-04A6-407B-AC9F-55A3516399CD}"/>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4" name="テキスト ボックス 103">
          <a:extLst>
            <a:ext uri="{FF2B5EF4-FFF2-40B4-BE49-F238E27FC236}">
              <a16:creationId xmlns:a16="http://schemas.microsoft.com/office/drawing/2014/main" id="{60360EFD-2C8A-4F25-B808-C9DE27C80B76}"/>
            </a:ext>
          </a:extLst>
        </xdr:cNvPr>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5" name="直線コネクタ 104">
          <a:extLst>
            <a:ext uri="{FF2B5EF4-FFF2-40B4-BE49-F238E27FC236}">
              <a16:creationId xmlns:a16="http://schemas.microsoft.com/office/drawing/2014/main" id="{3C5F5B25-7B79-4B00-BEFB-C45EB1A32EFF}"/>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6" name="テキスト ボックス 105">
          <a:extLst>
            <a:ext uri="{FF2B5EF4-FFF2-40B4-BE49-F238E27FC236}">
              <a16:creationId xmlns:a16="http://schemas.microsoft.com/office/drawing/2014/main" id="{1A417DD5-6FB3-43CA-9CCE-A2CC9EC53437}"/>
            </a:ext>
          </a:extLst>
        </xdr:cNvPr>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7" name="直線コネクタ 106">
          <a:extLst>
            <a:ext uri="{FF2B5EF4-FFF2-40B4-BE49-F238E27FC236}">
              <a16:creationId xmlns:a16="http://schemas.microsoft.com/office/drawing/2014/main" id="{88DA4BD0-37A8-41FD-9B33-350CC36B186D}"/>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08" name="テキスト ボックス 107">
          <a:extLst>
            <a:ext uri="{FF2B5EF4-FFF2-40B4-BE49-F238E27FC236}">
              <a16:creationId xmlns:a16="http://schemas.microsoft.com/office/drawing/2014/main" id="{5E7F3B51-9DB9-4853-8937-8C3AE4700DE6}"/>
            </a:ext>
          </a:extLst>
        </xdr:cNvPr>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a:extLst>
            <a:ext uri="{FF2B5EF4-FFF2-40B4-BE49-F238E27FC236}">
              <a16:creationId xmlns:a16="http://schemas.microsoft.com/office/drawing/2014/main" id="{03DBDBE3-C3BB-4611-806E-DA9B84F1B8B1}"/>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0" name="テキスト ボックス 109">
          <a:extLst>
            <a:ext uri="{FF2B5EF4-FFF2-40B4-BE49-F238E27FC236}">
              <a16:creationId xmlns:a16="http://schemas.microsoft.com/office/drawing/2014/main" id="{7DA352E9-FEF2-46AE-8C0F-8BA027F8CF64}"/>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図書館】&#10;一人当たり面積グラフ枠">
          <a:extLst>
            <a:ext uri="{FF2B5EF4-FFF2-40B4-BE49-F238E27FC236}">
              <a16:creationId xmlns:a16="http://schemas.microsoft.com/office/drawing/2014/main" id="{84B45F5A-1DD5-40DD-8BC6-29A7F6F41D06}"/>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22860</xdr:rowOff>
    </xdr:from>
    <xdr:to>
      <xdr:col>54</xdr:col>
      <xdr:colOff>189865</xdr:colOff>
      <xdr:row>42</xdr:row>
      <xdr:rowOff>0</xdr:rowOff>
    </xdr:to>
    <xdr:cxnSp macro="">
      <xdr:nvCxnSpPr>
        <xdr:cNvPr id="112" name="直線コネクタ 111">
          <a:extLst>
            <a:ext uri="{FF2B5EF4-FFF2-40B4-BE49-F238E27FC236}">
              <a16:creationId xmlns:a16="http://schemas.microsoft.com/office/drawing/2014/main" id="{2C0C6D61-B089-4FDC-9718-75488F155438}"/>
            </a:ext>
          </a:extLst>
        </xdr:cNvPr>
        <xdr:cNvCxnSpPr/>
      </xdr:nvCxnSpPr>
      <xdr:spPr>
        <a:xfrm flipV="1">
          <a:off x="10476865" y="5852160"/>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3827</xdr:rowOff>
    </xdr:from>
    <xdr:ext cx="469744" cy="259045"/>
    <xdr:sp macro="" textlink="">
      <xdr:nvSpPr>
        <xdr:cNvPr id="113" name="【図書館】&#10;一人当たり面積最小値テキスト">
          <a:extLst>
            <a:ext uri="{FF2B5EF4-FFF2-40B4-BE49-F238E27FC236}">
              <a16:creationId xmlns:a16="http://schemas.microsoft.com/office/drawing/2014/main" id="{D1252BA8-97AC-44A2-B95E-05A2057FB208}"/>
            </a:ext>
          </a:extLst>
        </xdr:cNvPr>
        <xdr:cNvSpPr txBox="1"/>
      </xdr:nvSpPr>
      <xdr:spPr>
        <a:xfrm>
          <a:off x="10515600" y="720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0</xdr:rowOff>
    </xdr:from>
    <xdr:to>
      <xdr:col>55</xdr:col>
      <xdr:colOff>88900</xdr:colOff>
      <xdr:row>42</xdr:row>
      <xdr:rowOff>0</xdr:rowOff>
    </xdr:to>
    <xdr:cxnSp macro="">
      <xdr:nvCxnSpPr>
        <xdr:cNvPr id="114" name="直線コネクタ 113">
          <a:extLst>
            <a:ext uri="{FF2B5EF4-FFF2-40B4-BE49-F238E27FC236}">
              <a16:creationId xmlns:a16="http://schemas.microsoft.com/office/drawing/2014/main" id="{78B6A423-F26C-4FB1-BA48-F5ED854A406C}"/>
            </a:ext>
          </a:extLst>
        </xdr:cNvPr>
        <xdr:cNvCxnSpPr/>
      </xdr:nvCxnSpPr>
      <xdr:spPr>
        <a:xfrm>
          <a:off x="10388600" y="720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140987</xdr:rowOff>
    </xdr:from>
    <xdr:ext cx="469744" cy="259045"/>
    <xdr:sp macro="" textlink="">
      <xdr:nvSpPr>
        <xdr:cNvPr id="115" name="【図書館】&#10;一人当たり面積最大値テキスト">
          <a:extLst>
            <a:ext uri="{FF2B5EF4-FFF2-40B4-BE49-F238E27FC236}">
              <a16:creationId xmlns:a16="http://schemas.microsoft.com/office/drawing/2014/main" id="{AC5D385F-E575-459B-B21D-CF7FB12DB946}"/>
            </a:ext>
          </a:extLst>
        </xdr:cNvPr>
        <xdr:cNvSpPr txBox="1"/>
      </xdr:nvSpPr>
      <xdr:spPr>
        <a:xfrm>
          <a:off x="10515600" y="5627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22860</xdr:rowOff>
    </xdr:from>
    <xdr:to>
      <xdr:col>55</xdr:col>
      <xdr:colOff>88900</xdr:colOff>
      <xdr:row>34</xdr:row>
      <xdr:rowOff>22860</xdr:rowOff>
    </xdr:to>
    <xdr:cxnSp macro="">
      <xdr:nvCxnSpPr>
        <xdr:cNvPr id="116" name="直線コネクタ 115">
          <a:extLst>
            <a:ext uri="{FF2B5EF4-FFF2-40B4-BE49-F238E27FC236}">
              <a16:creationId xmlns:a16="http://schemas.microsoft.com/office/drawing/2014/main" id="{015E5418-3902-464F-B830-876956F8DD84}"/>
            </a:ext>
          </a:extLst>
        </xdr:cNvPr>
        <xdr:cNvCxnSpPr/>
      </xdr:nvCxnSpPr>
      <xdr:spPr>
        <a:xfrm>
          <a:off x="10388600" y="5852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3827</xdr:rowOff>
    </xdr:from>
    <xdr:ext cx="469744" cy="259045"/>
    <xdr:sp macro="" textlink="">
      <xdr:nvSpPr>
        <xdr:cNvPr id="117" name="【図書館】&#10;一人当たり面積平均値テキスト">
          <a:extLst>
            <a:ext uri="{FF2B5EF4-FFF2-40B4-BE49-F238E27FC236}">
              <a16:creationId xmlns:a16="http://schemas.microsoft.com/office/drawing/2014/main" id="{675924E5-F319-4F7C-9ECD-326B34773FDD}"/>
            </a:ext>
          </a:extLst>
        </xdr:cNvPr>
        <xdr:cNvSpPr txBox="1"/>
      </xdr:nvSpPr>
      <xdr:spPr>
        <a:xfrm>
          <a:off x="10515600" y="65189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25400</xdr:rowOff>
    </xdr:from>
    <xdr:to>
      <xdr:col>55</xdr:col>
      <xdr:colOff>50800</xdr:colOff>
      <xdr:row>38</xdr:row>
      <xdr:rowOff>127000</xdr:rowOff>
    </xdr:to>
    <xdr:sp macro="" textlink="">
      <xdr:nvSpPr>
        <xdr:cNvPr id="118" name="フローチャート: 判断 117">
          <a:extLst>
            <a:ext uri="{FF2B5EF4-FFF2-40B4-BE49-F238E27FC236}">
              <a16:creationId xmlns:a16="http://schemas.microsoft.com/office/drawing/2014/main" id="{CF62752A-2A48-4B3E-A7B6-025C00FC703F}"/>
            </a:ext>
          </a:extLst>
        </xdr:cNvPr>
        <xdr:cNvSpPr/>
      </xdr:nvSpPr>
      <xdr:spPr>
        <a:xfrm>
          <a:off x="104267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78740</xdr:rowOff>
    </xdr:from>
    <xdr:to>
      <xdr:col>50</xdr:col>
      <xdr:colOff>165100</xdr:colOff>
      <xdr:row>39</xdr:row>
      <xdr:rowOff>8890</xdr:rowOff>
    </xdr:to>
    <xdr:sp macro="" textlink="">
      <xdr:nvSpPr>
        <xdr:cNvPr id="119" name="フローチャート: 判断 118">
          <a:extLst>
            <a:ext uri="{FF2B5EF4-FFF2-40B4-BE49-F238E27FC236}">
              <a16:creationId xmlns:a16="http://schemas.microsoft.com/office/drawing/2014/main" id="{A059A98B-B96D-422B-AC6D-43FAB901DAB5}"/>
            </a:ext>
          </a:extLst>
        </xdr:cNvPr>
        <xdr:cNvSpPr/>
      </xdr:nvSpPr>
      <xdr:spPr>
        <a:xfrm>
          <a:off x="9588500" y="6593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17780</xdr:rowOff>
    </xdr:from>
    <xdr:to>
      <xdr:col>46</xdr:col>
      <xdr:colOff>38100</xdr:colOff>
      <xdr:row>38</xdr:row>
      <xdr:rowOff>119380</xdr:rowOff>
    </xdr:to>
    <xdr:sp macro="" textlink="">
      <xdr:nvSpPr>
        <xdr:cNvPr id="120" name="フローチャート: 判断 119">
          <a:extLst>
            <a:ext uri="{FF2B5EF4-FFF2-40B4-BE49-F238E27FC236}">
              <a16:creationId xmlns:a16="http://schemas.microsoft.com/office/drawing/2014/main" id="{268F2BB8-1C5E-4228-A3B5-413827C721BF}"/>
            </a:ext>
          </a:extLst>
        </xdr:cNvPr>
        <xdr:cNvSpPr/>
      </xdr:nvSpPr>
      <xdr:spPr>
        <a:xfrm>
          <a:off x="8699500" y="653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37</xdr:row>
      <xdr:rowOff>143510</xdr:rowOff>
    </xdr:from>
    <xdr:to>
      <xdr:col>41</xdr:col>
      <xdr:colOff>101600</xdr:colOff>
      <xdr:row>38</xdr:row>
      <xdr:rowOff>73660</xdr:rowOff>
    </xdr:to>
    <xdr:sp macro="" textlink="">
      <xdr:nvSpPr>
        <xdr:cNvPr id="121" name="フローチャート: 判断 120">
          <a:extLst>
            <a:ext uri="{FF2B5EF4-FFF2-40B4-BE49-F238E27FC236}">
              <a16:creationId xmlns:a16="http://schemas.microsoft.com/office/drawing/2014/main" id="{1AD4145D-F0F6-421A-9704-7B18BE49CC15}"/>
            </a:ext>
          </a:extLst>
        </xdr:cNvPr>
        <xdr:cNvSpPr/>
      </xdr:nvSpPr>
      <xdr:spPr>
        <a:xfrm>
          <a:off x="7810500" y="648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37</xdr:row>
      <xdr:rowOff>166370</xdr:rowOff>
    </xdr:from>
    <xdr:to>
      <xdr:col>36</xdr:col>
      <xdr:colOff>165100</xdr:colOff>
      <xdr:row>38</xdr:row>
      <xdr:rowOff>96520</xdr:rowOff>
    </xdr:to>
    <xdr:sp macro="" textlink="">
      <xdr:nvSpPr>
        <xdr:cNvPr id="122" name="フローチャート: 判断 121">
          <a:extLst>
            <a:ext uri="{FF2B5EF4-FFF2-40B4-BE49-F238E27FC236}">
              <a16:creationId xmlns:a16="http://schemas.microsoft.com/office/drawing/2014/main" id="{7FAFD80F-D440-4ABC-8158-D2AA50C51E31}"/>
            </a:ext>
          </a:extLst>
        </xdr:cNvPr>
        <xdr:cNvSpPr/>
      </xdr:nvSpPr>
      <xdr:spPr>
        <a:xfrm>
          <a:off x="6921500" y="651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A64107CE-544C-4683-B535-E739123B79E9}"/>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05A941E2-567D-46E2-B062-81CCA68E6AD5}"/>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9D2ECA10-B764-46C8-8C8C-3B40D433085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2E02C1D6-A4B1-4800-9115-B544F1A8DBD5}"/>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10378388-3C6B-4C5D-8884-C0588BBEA2B3}"/>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143510</xdr:rowOff>
    </xdr:from>
    <xdr:to>
      <xdr:col>55</xdr:col>
      <xdr:colOff>50800</xdr:colOff>
      <xdr:row>34</xdr:row>
      <xdr:rowOff>73660</xdr:rowOff>
    </xdr:to>
    <xdr:sp macro="" textlink="">
      <xdr:nvSpPr>
        <xdr:cNvPr id="128" name="楕円 127">
          <a:extLst>
            <a:ext uri="{FF2B5EF4-FFF2-40B4-BE49-F238E27FC236}">
              <a16:creationId xmlns:a16="http://schemas.microsoft.com/office/drawing/2014/main" id="{2D0B63E4-0ED6-404F-8572-8DDE6A1E9E72}"/>
            </a:ext>
          </a:extLst>
        </xdr:cNvPr>
        <xdr:cNvSpPr/>
      </xdr:nvSpPr>
      <xdr:spPr>
        <a:xfrm>
          <a:off x="10426700" y="5801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33</xdr:row>
      <xdr:rowOff>96537</xdr:rowOff>
    </xdr:from>
    <xdr:ext cx="469744" cy="259045"/>
    <xdr:sp macro="" textlink="">
      <xdr:nvSpPr>
        <xdr:cNvPr id="129" name="【図書館】&#10;一人当たり面積該当値テキスト">
          <a:extLst>
            <a:ext uri="{FF2B5EF4-FFF2-40B4-BE49-F238E27FC236}">
              <a16:creationId xmlns:a16="http://schemas.microsoft.com/office/drawing/2014/main" id="{F6030204-2995-42F0-B8AC-FD62BAF15649}"/>
            </a:ext>
          </a:extLst>
        </xdr:cNvPr>
        <xdr:cNvSpPr txBox="1"/>
      </xdr:nvSpPr>
      <xdr:spPr>
        <a:xfrm>
          <a:off x="10515600" y="5754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2540</xdr:rowOff>
    </xdr:from>
    <xdr:to>
      <xdr:col>50</xdr:col>
      <xdr:colOff>165100</xdr:colOff>
      <xdr:row>34</xdr:row>
      <xdr:rowOff>104140</xdr:rowOff>
    </xdr:to>
    <xdr:sp macro="" textlink="">
      <xdr:nvSpPr>
        <xdr:cNvPr id="130" name="楕円 129">
          <a:extLst>
            <a:ext uri="{FF2B5EF4-FFF2-40B4-BE49-F238E27FC236}">
              <a16:creationId xmlns:a16="http://schemas.microsoft.com/office/drawing/2014/main" id="{B0A5C115-DD5F-42D0-8795-0CED98570C22}"/>
            </a:ext>
          </a:extLst>
        </xdr:cNvPr>
        <xdr:cNvSpPr/>
      </xdr:nvSpPr>
      <xdr:spPr>
        <a:xfrm>
          <a:off x="9588500" y="5831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34</xdr:row>
      <xdr:rowOff>22860</xdr:rowOff>
    </xdr:from>
    <xdr:to>
      <xdr:col>55</xdr:col>
      <xdr:colOff>0</xdr:colOff>
      <xdr:row>34</xdr:row>
      <xdr:rowOff>53340</xdr:rowOff>
    </xdr:to>
    <xdr:cxnSp macro="">
      <xdr:nvCxnSpPr>
        <xdr:cNvPr id="131" name="直線コネクタ 130">
          <a:extLst>
            <a:ext uri="{FF2B5EF4-FFF2-40B4-BE49-F238E27FC236}">
              <a16:creationId xmlns:a16="http://schemas.microsoft.com/office/drawing/2014/main" id="{D09A4962-0B64-4DA6-83CA-E426C31ECA1E}"/>
            </a:ext>
          </a:extLst>
        </xdr:cNvPr>
        <xdr:cNvCxnSpPr/>
      </xdr:nvCxnSpPr>
      <xdr:spPr>
        <a:xfrm flipV="1">
          <a:off x="9639300" y="585216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34</xdr:row>
      <xdr:rowOff>25400</xdr:rowOff>
    </xdr:from>
    <xdr:to>
      <xdr:col>46</xdr:col>
      <xdr:colOff>38100</xdr:colOff>
      <xdr:row>34</xdr:row>
      <xdr:rowOff>127000</xdr:rowOff>
    </xdr:to>
    <xdr:sp macro="" textlink="">
      <xdr:nvSpPr>
        <xdr:cNvPr id="132" name="楕円 131">
          <a:extLst>
            <a:ext uri="{FF2B5EF4-FFF2-40B4-BE49-F238E27FC236}">
              <a16:creationId xmlns:a16="http://schemas.microsoft.com/office/drawing/2014/main" id="{8C813B16-B562-4290-AC70-9342CDF9E442}"/>
            </a:ext>
          </a:extLst>
        </xdr:cNvPr>
        <xdr:cNvSpPr/>
      </xdr:nvSpPr>
      <xdr:spPr>
        <a:xfrm>
          <a:off x="8699500" y="585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53340</xdr:rowOff>
    </xdr:from>
    <xdr:to>
      <xdr:col>50</xdr:col>
      <xdr:colOff>114300</xdr:colOff>
      <xdr:row>34</xdr:row>
      <xdr:rowOff>76200</xdr:rowOff>
    </xdr:to>
    <xdr:cxnSp macro="">
      <xdr:nvCxnSpPr>
        <xdr:cNvPr id="133" name="直線コネクタ 132">
          <a:extLst>
            <a:ext uri="{FF2B5EF4-FFF2-40B4-BE49-F238E27FC236}">
              <a16:creationId xmlns:a16="http://schemas.microsoft.com/office/drawing/2014/main" id="{2D12C493-D95E-4D58-B52A-C12FC81BE11E}"/>
            </a:ext>
          </a:extLst>
        </xdr:cNvPr>
        <xdr:cNvCxnSpPr/>
      </xdr:nvCxnSpPr>
      <xdr:spPr>
        <a:xfrm flipV="1">
          <a:off x="8750300" y="58826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34</xdr:row>
      <xdr:rowOff>48260</xdr:rowOff>
    </xdr:from>
    <xdr:to>
      <xdr:col>41</xdr:col>
      <xdr:colOff>101600</xdr:colOff>
      <xdr:row>34</xdr:row>
      <xdr:rowOff>149860</xdr:rowOff>
    </xdr:to>
    <xdr:sp macro="" textlink="">
      <xdr:nvSpPr>
        <xdr:cNvPr id="134" name="楕円 133">
          <a:extLst>
            <a:ext uri="{FF2B5EF4-FFF2-40B4-BE49-F238E27FC236}">
              <a16:creationId xmlns:a16="http://schemas.microsoft.com/office/drawing/2014/main" id="{C8FBA322-8703-4B9F-A25B-F7216ECB8072}"/>
            </a:ext>
          </a:extLst>
        </xdr:cNvPr>
        <xdr:cNvSpPr/>
      </xdr:nvSpPr>
      <xdr:spPr>
        <a:xfrm>
          <a:off x="7810500" y="5877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34</xdr:row>
      <xdr:rowOff>76200</xdr:rowOff>
    </xdr:from>
    <xdr:to>
      <xdr:col>45</xdr:col>
      <xdr:colOff>177800</xdr:colOff>
      <xdr:row>34</xdr:row>
      <xdr:rowOff>99060</xdr:rowOff>
    </xdr:to>
    <xdr:cxnSp macro="">
      <xdr:nvCxnSpPr>
        <xdr:cNvPr id="135" name="直線コネクタ 134">
          <a:extLst>
            <a:ext uri="{FF2B5EF4-FFF2-40B4-BE49-F238E27FC236}">
              <a16:creationId xmlns:a16="http://schemas.microsoft.com/office/drawing/2014/main" id="{57BD1BF9-22C4-4A74-9A9F-445FD128D8B7}"/>
            </a:ext>
          </a:extLst>
        </xdr:cNvPr>
        <xdr:cNvCxnSpPr/>
      </xdr:nvCxnSpPr>
      <xdr:spPr>
        <a:xfrm flipV="1">
          <a:off x="7861300" y="59055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34</xdr:row>
      <xdr:rowOff>71120</xdr:rowOff>
    </xdr:from>
    <xdr:to>
      <xdr:col>36</xdr:col>
      <xdr:colOff>165100</xdr:colOff>
      <xdr:row>35</xdr:row>
      <xdr:rowOff>1270</xdr:rowOff>
    </xdr:to>
    <xdr:sp macro="" textlink="">
      <xdr:nvSpPr>
        <xdr:cNvPr id="136" name="楕円 135">
          <a:extLst>
            <a:ext uri="{FF2B5EF4-FFF2-40B4-BE49-F238E27FC236}">
              <a16:creationId xmlns:a16="http://schemas.microsoft.com/office/drawing/2014/main" id="{D7C1CE45-2ACD-478E-B241-07A4FF03A776}"/>
            </a:ext>
          </a:extLst>
        </xdr:cNvPr>
        <xdr:cNvSpPr/>
      </xdr:nvSpPr>
      <xdr:spPr>
        <a:xfrm>
          <a:off x="6921500" y="5900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34</xdr:row>
      <xdr:rowOff>99060</xdr:rowOff>
    </xdr:from>
    <xdr:to>
      <xdr:col>41</xdr:col>
      <xdr:colOff>50800</xdr:colOff>
      <xdr:row>34</xdr:row>
      <xdr:rowOff>121920</xdr:rowOff>
    </xdr:to>
    <xdr:cxnSp macro="">
      <xdr:nvCxnSpPr>
        <xdr:cNvPr id="137" name="直線コネクタ 136">
          <a:extLst>
            <a:ext uri="{FF2B5EF4-FFF2-40B4-BE49-F238E27FC236}">
              <a16:creationId xmlns:a16="http://schemas.microsoft.com/office/drawing/2014/main" id="{DA72AEE1-9CB8-48FA-9DF3-F92557581D38}"/>
            </a:ext>
          </a:extLst>
        </xdr:cNvPr>
        <xdr:cNvCxnSpPr/>
      </xdr:nvCxnSpPr>
      <xdr:spPr>
        <a:xfrm flipV="1">
          <a:off x="6972300" y="59283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17</xdr:rowOff>
    </xdr:from>
    <xdr:ext cx="469744" cy="259045"/>
    <xdr:sp macro="" textlink="">
      <xdr:nvSpPr>
        <xdr:cNvPr id="138" name="n_1aveValue【図書館】&#10;一人当たり面積">
          <a:extLst>
            <a:ext uri="{FF2B5EF4-FFF2-40B4-BE49-F238E27FC236}">
              <a16:creationId xmlns:a16="http://schemas.microsoft.com/office/drawing/2014/main" id="{6B344A04-0FB8-4EC1-B51F-336ADCDF23DC}"/>
            </a:ext>
          </a:extLst>
        </xdr:cNvPr>
        <xdr:cNvSpPr txBox="1"/>
      </xdr:nvSpPr>
      <xdr:spPr>
        <a:xfrm>
          <a:off x="9391727" y="6686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110507</xdr:rowOff>
    </xdr:from>
    <xdr:ext cx="469744" cy="259045"/>
    <xdr:sp macro="" textlink="">
      <xdr:nvSpPr>
        <xdr:cNvPr id="139" name="n_2aveValue【図書館】&#10;一人当たり面積">
          <a:extLst>
            <a:ext uri="{FF2B5EF4-FFF2-40B4-BE49-F238E27FC236}">
              <a16:creationId xmlns:a16="http://schemas.microsoft.com/office/drawing/2014/main" id="{09172C46-17CA-46DD-AC7E-10AABF788095}"/>
            </a:ext>
          </a:extLst>
        </xdr:cNvPr>
        <xdr:cNvSpPr txBox="1"/>
      </xdr:nvSpPr>
      <xdr:spPr>
        <a:xfrm>
          <a:off x="8515427" y="6625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64787</xdr:rowOff>
    </xdr:from>
    <xdr:ext cx="469744" cy="259045"/>
    <xdr:sp macro="" textlink="">
      <xdr:nvSpPr>
        <xdr:cNvPr id="140" name="n_3aveValue【図書館】&#10;一人当たり面積">
          <a:extLst>
            <a:ext uri="{FF2B5EF4-FFF2-40B4-BE49-F238E27FC236}">
              <a16:creationId xmlns:a16="http://schemas.microsoft.com/office/drawing/2014/main" id="{046B0646-0F28-4B21-A621-97A2A599735B}"/>
            </a:ext>
          </a:extLst>
        </xdr:cNvPr>
        <xdr:cNvSpPr txBox="1"/>
      </xdr:nvSpPr>
      <xdr:spPr>
        <a:xfrm>
          <a:off x="7626427" y="6579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87647</xdr:rowOff>
    </xdr:from>
    <xdr:ext cx="469744" cy="259045"/>
    <xdr:sp macro="" textlink="">
      <xdr:nvSpPr>
        <xdr:cNvPr id="141" name="n_4aveValue【図書館】&#10;一人当たり面積">
          <a:extLst>
            <a:ext uri="{FF2B5EF4-FFF2-40B4-BE49-F238E27FC236}">
              <a16:creationId xmlns:a16="http://schemas.microsoft.com/office/drawing/2014/main" id="{05BC4E02-60BA-435E-B7EF-396E87D97BD2}"/>
            </a:ext>
          </a:extLst>
        </xdr:cNvPr>
        <xdr:cNvSpPr txBox="1"/>
      </xdr:nvSpPr>
      <xdr:spPr>
        <a:xfrm>
          <a:off x="6737427" y="6602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32</xdr:row>
      <xdr:rowOff>120667</xdr:rowOff>
    </xdr:from>
    <xdr:ext cx="469744" cy="259045"/>
    <xdr:sp macro="" textlink="">
      <xdr:nvSpPr>
        <xdr:cNvPr id="142" name="n_1mainValue【図書館】&#10;一人当たり面積">
          <a:extLst>
            <a:ext uri="{FF2B5EF4-FFF2-40B4-BE49-F238E27FC236}">
              <a16:creationId xmlns:a16="http://schemas.microsoft.com/office/drawing/2014/main" id="{C9513FEE-D66A-4FBB-9067-6535191C091F}"/>
            </a:ext>
          </a:extLst>
        </xdr:cNvPr>
        <xdr:cNvSpPr txBox="1"/>
      </xdr:nvSpPr>
      <xdr:spPr>
        <a:xfrm>
          <a:off x="9391727" y="5607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32</xdr:row>
      <xdr:rowOff>143527</xdr:rowOff>
    </xdr:from>
    <xdr:ext cx="469744" cy="259045"/>
    <xdr:sp macro="" textlink="">
      <xdr:nvSpPr>
        <xdr:cNvPr id="143" name="n_2mainValue【図書館】&#10;一人当たり面積">
          <a:extLst>
            <a:ext uri="{FF2B5EF4-FFF2-40B4-BE49-F238E27FC236}">
              <a16:creationId xmlns:a16="http://schemas.microsoft.com/office/drawing/2014/main" id="{96F98864-1BFD-41C0-A794-997E47275C2B}"/>
            </a:ext>
          </a:extLst>
        </xdr:cNvPr>
        <xdr:cNvSpPr txBox="1"/>
      </xdr:nvSpPr>
      <xdr:spPr>
        <a:xfrm>
          <a:off x="8515427" y="5629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32</xdr:row>
      <xdr:rowOff>166387</xdr:rowOff>
    </xdr:from>
    <xdr:ext cx="469744" cy="259045"/>
    <xdr:sp macro="" textlink="">
      <xdr:nvSpPr>
        <xdr:cNvPr id="144" name="n_3mainValue【図書館】&#10;一人当たり面積">
          <a:extLst>
            <a:ext uri="{FF2B5EF4-FFF2-40B4-BE49-F238E27FC236}">
              <a16:creationId xmlns:a16="http://schemas.microsoft.com/office/drawing/2014/main" id="{456DAB02-1E82-40F0-94E0-36063F0190A3}"/>
            </a:ext>
          </a:extLst>
        </xdr:cNvPr>
        <xdr:cNvSpPr txBox="1"/>
      </xdr:nvSpPr>
      <xdr:spPr>
        <a:xfrm>
          <a:off x="7626427" y="5652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33</xdr:row>
      <xdr:rowOff>17797</xdr:rowOff>
    </xdr:from>
    <xdr:ext cx="469744" cy="259045"/>
    <xdr:sp macro="" textlink="">
      <xdr:nvSpPr>
        <xdr:cNvPr id="145" name="n_4mainValue【図書館】&#10;一人当たり面積">
          <a:extLst>
            <a:ext uri="{FF2B5EF4-FFF2-40B4-BE49-F238E27FC236}">
              <a16:creationId xmlns:a16="http://schemas.microsoft.com/office/drawing/2014/main" id="{859A2CA6-8002-4376-BE0E-2787EA6DEB11}"/>
            </a:ext>
          </a:extLst>
        </xdr:cNvPr>
        <xdr:cNvSpPr txBox="1"/>
      </xdr:nvSpPr>
      <xdr:spPr>
        <a:xfrm>
          <a:off x="6737427" y="5675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a:extLst>
            <a:ext uri="{FF2B5EF4-FFF2-40B4-BE49-F238E27FC236}">
              <a16:creationId xmlns:a16="http://schemas.microsoft.com/office/drawing/2014/main" id="{6422BC3D-ADB7-4041-9F25-20A9AA759326}"/>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a:extLst>
            <a:ext uri="{FF2B5EF4-FFF2-40B4-BE49-F238E27FC236}">
              <a16:creationId xmlns:a16="http://schemas.microsoft.com/office/drawing/2014/main" id="{F9616BAC-7813-4106-9F8D-5DA63C045707}"/>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a:extLst>
            <a:ext uri="{FF2B5EF4-FFF2-40B4-BE49-F238E27FC236}">
              <a16:creationId xmlns:a16="http://schemas.microsoft.com/office/drawing/2014/main" id="{1B6DB98A-F4DC-48AE-A1C7-5B635EB7C921}"/>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a:extLst>
            <a:ext uri="{FF2B5EF4-FFF2-40B4-BE49-F238E27FC236}">
              <a16:creationId xmlns:a16="http://schemas.microsoft.com/office/drawing/2014/main" id="{35C961BD-EB73-4F45-9580-6DAA96474CBF}"/>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a:extLst>
            <a:ext uri="{FF2B5EF4-FFF2-40B4-BE49-F238E27FC236}">
              <a16:creationId xmlns:a16="http://schemas.microsoft.com/office/drawing/2014/main" id="{FB7EFD97-32E7-473A-8040-21ADAC192486}"/>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a:extLst>
            <a:ext uri="{FF2B5EF4-FFF2-40B4-BE49-F238E27FC236}">
              <a16:creationId xmlns:a16="http://schemas.microsoft.com/office/drawing/2014/main" id="{A9C8416F-9100-4E5A-A449-E57EBD4A888A}"/>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a:extLst>
            <a:ext uri="{FF2B5EF4-FFF2-40B4-BE49-F238E27FC236}">
              <a16:creationId xmlns:a16="http://schemas.microsoft.com/office/drawing/2014/main" id="{83E94239-CE0A-417C-A88E-EF7257B6C41F}"/>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a:extLst>
            <a:ext uri="{FF2B5EF4-FFF2-40B4-BE49-F238E27FC236}">
              <a16:creationId xmlns:a16="http://schemas.microsoft.com/office/drawing/2014/main" id="{3149F992-3CB5-40DC-A0B6-E79F94781797}"/>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4" name="テキスト ボックス 153">
          <a:extLst>
            <a:ext uri="{FF2B5EF4-FFF2-40B4-BE49-F238E27FC236}">
              <a16:creationId xmlns:a16="http://schemas.microsoft.com/office/drawing/2014/main" id="{E52D1D05-E097-4B18-8A03-3D1DC6AFD5AA}"/>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a:extLst>
            <a:ext uri="{FF2B5EF4-FFF2-40B4-BE49-F238E27FC236}">
              <a16:creationId xmlns:a16="http://schemas.microsoft.com/office/drawing/2014/main" id="{8C39B6DA-1CE1-4AE4-8949-B442DDE281A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6" name="テキスト ボックス 155">
          <a:extLst>
            <a:ext uri="{FF2B5EF4-FFF2-40B4-BE49-F238E27FC236}">
              <a16:creationId xmlns:a16="http://schemas.microsoft.com/office/drawing/2014/main" id="{42F377B2-A50D-4AAE-BA50-A7246B4C1D2E}"/>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7" name="直線コネクタ 156">
          <a:extLst>
            <a:ext uri="{FF2B5EF4-FFF2-40B4-BE49-F238E27FC236}">
              <a16:creationId xmlns:a16="http://schemas.microsoft.com/office/drawing/2014/main" id="{D8ED969E-9231-4211-B7FE-BA9DEF1E60C6}"/>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8" name="テキスト ボックス 157">
          <a:extLst>
            <a:ext uri="{FF2B5EF4-FFF2-40B4-BE49-F238E27FC236}">
              <a16:creationId xmlns:a16="http://schemas.microsoft.com/office/drawing/2014/main" id="{632B47F5-D9DB-4DFF-8D95-E967C44E006C}"/>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9" name="直線コネクタ 158">
          <a:extLst>
            <a:ext uri="{FF2B5EF4-FFF2-40B4-BE49-F238E27FC236}">
              <a16:creationId xmlns:a16="http://schemas.microsoft.com/office/drawing/2014/main" id="{49083A31-3DCC-4F34-A2F8-ED0CBECE3533}"/>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0" name="テキスト ボックス 159">
          <a:extLst>
            <a:ext uri="{FF2B5EF4-FFF2-40B4-BE49-F238E27FC236}">
              <a16:creationId xmlns:a16="http://schemas.microsoft.com/office/drawing/2014/main" id="{16D5EA8F-97AB-4C87-8B2C-8AB6FF355623}"/>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1" name="直線コネクタ 160">
          <a:extLst>
            <a:ext uri="{FF2B5EF4-FFF2-40B4-BE49-F238E27FC236}">
              <a16:creationId xmlns:a16="http://schemas.microsoft.com/office/drawing/2014/main" id="{C97E45EF-CFC4-4A08-B19B-BBA0343B680B}"/>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2" name="テキスト ボックス 161">
          <a:extLst>
            <a:ext uri="{FF2B5EF4-FFF2-40B4-BE49-F238E27FC236}">
              <a16:creationId xmlns:a16="http://schemas.microsoft.com/office/drawing/2014/main" id="{F4B3F1C4-E294-42D2-92A0-45073D1D956C}"/>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3" name="直線コネクタ 162">
          <a:extLst>
            <a:ext uri="{FF2B5EF4-FFF2-40B4-BE49-F238E27FC236}">
              <a16:creationId xmlns:a16="http://schemas.microsoft.com/office/drawing/2014/main" id="{3F982132-CBBB-4E46-9364-22B05777431A}"/>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4" name="テキスト ボックス 163">
          <a:extLst>
            <a:ext uri="{FF2B5EF4-FFF2-40B4-BE49-F238E27FC236}">
              <a16:creationId xmlns:a16="http://schemas.microsoft.com/office/drawing/2014/main" id="{8DBDEF94-26CA-43C8-89BB-DF790418C36E}"/>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5" name="直線コネクタ 164">
          <a:extLst>
            <a:ext uri="{FF2B5EF4-FFF2-40B4-BE49-F238E27FC236}">
              <a16:creationId xmlns:a16="http://schemas.microsoft.com/office/drawing/2014/main" id="{9E06E9D7-55CA-4660-BD7A-2BD3E46D9239}"/>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6" name="テキスト ボックス 165">
          <a:extLst>
            <a:ext uri="{FF2B5EF4-FFF2-40B4-BE49-F238E27FC236}">
              <a16:creationId xmlns:a16="http://schemas.microsoft.com/office/drawing/2014/main" id="{6C4737C6-DB77-4C17-873F-4EC07837A0F5}"/>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7" name="直線コネクタ 166">
          <a:extLst>
            <a:ext uri="{FF2B5EF4-FFF2-40B4-BE49-F238E27FC236}">
              <a16:creationId xmlns:a16="http://schemas.microsoft.com/office/drawing/2014/main" id="{A9445FC4-7433-4BA3-A69C-AA0E0E39BD49}"/>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70049</xdr:rowOff>
    </xdr:from>
    <xdr:ext cx="403059" cy="259045"/>
    <xdr:sp macro="" textlink="">
      <xdr:nvSpPr>
        <xdr:cNvPr id="168" name="テキスト ボックス 167">
          <a:extLst>
            <a:ext uri="{FF2B5EF4-FFF2-40B4-BE49-F238E27FC236}">
              <a16:creationId xmlns:a16="http://schemas.microsoft.com/office/drawing/2014/main" id="{BE1AB9BE-C75B-4585-A9AF-7D964A6427E9}"/>
            </a:ext>
          </a:extLst>
        </xdr:cNvPr>
        <xdr:cNvSpPr txBox="1"/>
      </xdr:nvSpPr>
      <xdr:spPr>
        <a:xfrm>
          <a:off x="358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a:extLst>
            <a:ext uri="{FF2B5EF4-FFF2-40B4-BE49-F238E27FC236}">
              <a16:creationId xmlns:a16="http://schemas.microsoft.com/office/drawing/2014/main" id="{421F0A6F-5F62-4988-A660-4E02B9864847}"/>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170" name="テキスト ボックス 169">
          <a:extLst>
            <a:ext uri="{FF2B5EF4-FFF2-40B4-BE49-F238E27FC236}">
              <a16:creationId xmlns:a16="http://schemas.microsoft.com/office/drawing/2014/main" id="{61295408-7D74-4E83-87ED-CC36A5534B3D}"/>
            </a:ext>
          </a:extLst>
        </xdr:cNvPr>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1" name="【体育館・プール】&#10;有形固定資産減価償却率グラフ枠">
          <a:extLst>
            <a:ext uri="{FF2B5EF4-FFF2-40B4-BE49-F238E27FC236}">
              <a16:creationId xmlns:a16="http://schemas.microsoft.com/office/drawing/2014/main" id="{D0ADDDF6-9DC9-4FF6-8147-2019D2B0D634}"/>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148590</xdr:rowOff>
    </xdr:from>
    <xdr:to>
      <xdr:col>24</xdr:col>
      <xdr:colOff>62865</xdr:colOff>
      <xdr:row>63</xdr:row>
      <xdr:rowOff>66947</xdr:rowOff>
    </xdr:to>
    <xdr:cxnSp macro="">
      <xdr:nvCxnSpPr>
        <xdr:cNvPr id="172" name="直線コネクタ 171">
          <a:extLst>
            <a:ext uri="{FF2B5EF4-FFF2-40B4-BE49-F238E27FC236}">
              <a16:creationId xmlns:a16="http://schemas.microsoft.com/office/drawing/2014/main" id="{2F492E9C-DD83-4C99-B202-697DC32B064C}"/>
            </a:ext>
          </a:extLst>
        </xdr:cNvPr>
        <xdr:cNvCxnSpPr/>
      </xdr:nvCxnSpPr>
      <xdr:spPr>
        <a:xfrm flipV="1">
          <a:off x="4634865" y="9578340"/>
          <a:ext cx="0" cy="12899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70774</xdr:rowOff>
    </xdr:from>
    <xdr:ext cx="405111" cy="259045"/>
    <xdr:sp macro="" textlink="">
      <xdr:nvSpPr>
        <xdr:cNvPr id="173" name="【体育館・プール】&#10;有形固定資産減価償却率最小値テキスト">
          <a:extLst>
            <a:ext uri="{FF2B5EF4-FFF2-40B4-BE49-F238E27FC236}">
              <a16:creationId xmlns:a16="http://schemas.microsoft.com/office/drawing/2014/main" id="{E3F17D85-07D0-46DA-A9BA-5AACEF8FF94B}"/>
            </a:ext>
          </a:extLst>
        </xdr:cNvPr>
        <xdr:cNvSpPr txBox="1"/>
      </xdr:nvSpPr>
      <xdr:spPr>
        <a:xfrm>
          <a:off x="4673600" y="108721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66947</xdr:rowOff>
    </xdr:from>
    <xdr:to>
      <xdr:col>24</xdr:col>
      <xdr:colOff>152400</xdr:colOff>
      <xdr:row>63</xdr:row>
      <xdr:rowOff>66947</xdr:rowOff>
    </xdr:to>
    <xdr:cxnSp macro="">
      <xdr:nvCxnSpPr>
        <xdr:cNvPr id="174" name="直線コネクタ 173">
          <a:extLst>
            <a:ext uri="{FF2B5EF4-FFF2-40B4-BE49-F238E27FC236}">
              <a16:creationId xmlns:a16="http://schemas.microsoft.com/office/drawing/2014/main" id="{69BC47BC-0B7B-4EE4-98FD-3F9D801FEDE7}"/>
            </a:ext>
          </a:extLst>
        </xdr:cNvPr>
        <xdr:cNvCxnSpPr/>
      </xdr:nvCxnSpPr>
      <xdr:spPr>
        <a:xfrm>
          <a:off x="4546600" y="108682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95267</xdr:rowOff>
    </xdr:from>
    <xdr:ext cx="405111" cy="259045"/>
    <xdr:sp macro="" textlink="">
      <xdr:nvSpPr>
        <xdr:cNvPr id="175" name="【体育館・プール】&#10;有形固定資産減価償却率最大値テキスト">
          <a:extLst>
            <a:ext uri="{FF2B5EF4-FFF2-40B4-BE49-F238E27FC236}">
              <a16:creationId xmlns:a16="http://schemas.microsoft.com/office/drawing/2014/main" id="{0342CCAE-293C-4FFE-99EF-3CCF7E859573}"/>
            </a:ext>
          </a:extLst>
        </xdr:cNvPr>
        <xdr:cNvSpPr txBox="1"/>
      </xdr:nvSpPr>
      <xdr:spPr>
        <a:xfrm>
          <a:off x="4673600" y="9353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148590</xdr:rowOff>
    </xdr:from>
    <xdr:to>
      <xdr:col>24</xdr:col>
      <xdr:colOff>152400</xdr:colOff>
      <xdr:row>55</xdr:row>
      <xdr:rowOff>148590</xdr:rowOff>
    </xdr:to>
    <xdr:cxnSp macro="">
      <xdr:nvCxnSpPr>
        <xdr:cNvPr id="176" name="直線コネクタ 175">
          <a:extLst>
            <a:ext uri="{FF2B5EF4-FFF2-40B4-BE49-F238E27FC236}">
              <a16:creationId xmlns:a16="http://schemas.microsoft.com/office/drawing/2014/main" id="{DBBEE086-3400-406F-974D-4D3767F2B343}"/>
            </a:ext>
          </a:extLst>
        </xdr:cNvPr>
        <xdr:cNvCxnSpPr/>
      </xdr:nvCxnSpPr>
      <xdr:spPr>
        <a:xfrm>
          <a:off x="4546600" y="957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107242</xdr:rowOff>
    </xdr:from>
    <xdr:ext cx="405111" cy="259045"/>
    <xdr:sp macro="" textlink="">
      <xdr:nvSpPr>
        <xdr:cNvPr id="177" name="【体育館・プール】&#10;有形固定資産減価償却率平均値テキスト">
          <a:extLst>
            <a:ext uri="{FF2B5EF4-FFF2-40B4-BE49-F238E27FC236}">
              <a16:creationId xmlns:a16="http://schemas.microsoft.com/office/drawing/2014/main" id="{8C3E6FEA-2F51-45BA-A2D7-BB75EB9F7555}"/>
            </a:ext>
          </a:extLst>
        </xdr:cNvPr>
        <xdr:cNvSpPr txBox="1"/>
      </xdr:nvSpPr>
      <xdr:spPr>
        <a:xfrm>
          <a:off x="4673600" y="100513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128815</xdr:rowOff>
    </xdr:from>
    <xdr:to>
      <xdr:col>24</xdr:col>
      <xdr:colOff>114300</xdr:colOff>
      <xdr:row>59</xdr:row>
      <xdr:rowOff>58965</xdr:rowOff>
    </xdr:to>
    <xdr:sp macro="" textlink="">
      <xdr:nvSpPr>
        <xdr:cNvPr id="178" name="フローチャート: 判断 177">
          <a:extLst>
            <a:ext uri="{FF2B5EF4-FFF2-40B4-BE49-F238E27FC236}">
              <a16:creationId xmlns:a16="http://schemas.microsoft.com/office/drawing/2014/main" id="{C903AF3E-50D2-4CCC-B80B-3EDFE29A8DF5}"/>
            </a:ext>
          </a:extLst>
        </xdr:cNvPr>
        <xdr:cNvSpPr/>
      </xdr:nvSpPr>
      <xdr:spPr>
        <a:xfrm>
          <a:off x="4584700" y="10072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92891</xdr:rowOff>
    </xdr:from>
    <xdr:to>
      <xdr:col>20</xdr:col>
      <xdr:colOff>38100</xdr:colOff>
      <xdr:row>59</xdr:row>
      <xdr:rowOff>23041</xdr:rowOff>
    </xdr:to>
    <xdr:sp macro="" textlink="">
      <xdr:nvSpPr>
        <xdr:cNvPr id="179" name="フローチャート: 判断 178">
          <a:extLst>
            <a:ext uri="{FF2B5EF4-FFF2-40B4-BE49-F238E27FC236}">
              <a16:creationId xmlns:a16="http://schemas.microsoft.com/office/drawing/2014/main" id="{88B144DA-836B-49E5-B2BA-8C9ECCDEACD2}"/>
            </a:ext>
          </a:extLst>
        </xdr:cNvPr>
        <xdr:cNvSpPr/>
      </xdr:nvSpPr>
      <xdr:spPr>
        <a:xfrm>
          <a:off x="3746500" y="10036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57</xdr:row>
      <xdr:rowOff>153307</xdr:rowOff>
    </xdr:from>
    <xdr:to>
      <xdr:col>15</xdr:col>
      <xdr:colOff>101600</xdr:colOff>
      <xdr:row>58</xdr:row>
      <xdr:rowOff>83457</xdr:rowOff>
    </xdr:to>
    <xdr:sp macro="" textlink="">
      <xdr:nvSpPr>
        <xdr:cNvPr id="180" name="フローチャート: 判断 179">
          <a:extLst>
            <a:ext uri="{FF2B5EF4-FFF2-40B4-BE49-F238E27FC236}">
              <a16:creationId xmlns:a16="http://schemas.microsoft.com/office/drawing/2014/main" id="{3525D4A6-4364-4789-B726-C28EED453FE3}"/>
            </a:ext>
          </a:extLst>
        </xdr:cNvPr>
        <xdr:cNvSpPr/>
      </xdr:nvSpPr>
      <xdr:spPr>
        <a:xfrm>
          <a:off x="2857500" y="9925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57</xdr:row>
      <xdr:rowOff>159838</xdr:rowOff>
    </xdr:from>
    <xdr:to>
      <xdr:col>10</xdr:col>
      <xdr:colOff>165100</xdr:colOff>
      <xdr:row>58</xdr:row>
      <xdr:rowOff>89988</xdr:rowOff>
    </xdr:to>
    <xdr:sp macro="" textlink="">
      <xdr:nvSpPr>
        <xdr:cNvPr id="181" name="フローチャート: 判断 180">
          <a:extLst>
            <a:ext uri="{FF2B5EF4-FFF2-40B4-BE49-F238E27FC236}">
              <a16:creationId xmlns:a16="http://schemas.microsoft.com/office/drawing/2014/main" id="{512077BA-03A4-47F4-8A88-747758C4606E}"/>
            </a:ext>
          </a:extLst>
        </xdr:cNvPr>
        <xdr:cNvSpPr/>
      </xdr:nvSpPr>
      <xdr:spPr>
        <a:xfrm>
          <a:off x="1968500" y="9932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57</xdr:row>
      <xdr:rowOff>104322</xdr:rowOff>
    </xdr:from>
    <xdr:to>
      <xdr:col>6</xdr:col>
      <xdr:colOff>38100</xdr:colOff>
      <xdr:row>58</xdr:row>
      <xdr:rowOff>34472</xdr:rowOff>
    </xdr:to>
    <xdr:sp macro="" textlink="">
      <xdr:nvSpPr>
        <xdr:cNvPr id="182" name="フローチャート: 判断 181">
          <a:extLst>
            <a:ext uri="{FF2B5EF4-FFF2-40B4-BE49-F238E27FC236}">
              <a16:creationId xmlns:a16="http://schemas.microsoft.com/office/drawing/2014/main" id="{A1775A79-6E49-4914-A7E1-D7DC27135C9A}"/>
            </a:ext>
          </a:extLst>
        </xdr:cNvPr>
        <xdr:cNvSpPr/>
      </xdr:nvSpPr>
      <xdr:spPr>
        <a:xfrm>
          <a:off x="1079500" y="9876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F6C91E51-E9F5-4237-8E6E-C054D19542D9}"/>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3C45BA70-AA6E-4D18-BB25-F958B5D48DAA}"/>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B52A63B1-5789-48A4-AFCA-7A8D6D1931EF}"/>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49860FE7-F8D6-4179-AD99-850B876214D9}"/>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93CAE271-83FC-4BE4-8895-235DF0924E65}"/>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135346</xdr:rowOff>
    </xdr:from>
    <xdr:to>
      <xdr:col>24</xdr:col>
      <xdr:colOff>114300</xdr:colOff>
      <xdr:row>57</xdr:row>
      <xdr:rowOff>65496</xdr:rowOff>
    </xdr:to>
    <xdr:sp macro="" textlink="">
      <xdr:nvSpPr>
        <xdr:cNvPr id="188" name="楕円 187">
          <a:extLst>
            <a:ext uri="{FF2B5EF4-FFF2-40B4-BE49-F238E27FC236}">
              <a16:creationId xmlns:a16="http://schemas.microsoft.com/office/drawing/2014/main" id="{F4AB0F32-98DE-4BDA-96A0-E0DAD0627EAE}"/>
            </a:ext>
          </a:extLst>
        </xdr:cNvPr>
        <xdr:cNvSpPr/>
      </xdr:nvSpPr>
      <xdr:spPr>
        <a:xfrm>
          <a:off x="4584700" y="9736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55</xdr:row>
      <xdr:rowOff>158223</xdr:rowOff>
    </xdr:from>
    <xdr:ext cx="405111" cy="259045"/>
    <xdr:sp macro="" textlink="">
      <xdr:nvSpPr>
        <xdr:cNvPr id="189" name="【体育館・プール】&#10;有形固定資産減価償却率該当値テキスト">
          <a:extLst>
            <a:ext uri="{FF2B5EF4-FFF2-40B4-BE49-F238E27FC236}">
              <a16:creationId xmlns:a16="http://schemas.microsoft.com/office/drawing/2014/main" id="{1E335704-5808-40BA-9F0B-0B4B221F5134}"/>
            </a:ext>
          </a:extLst>
        </xdr:cNvPr>
        <xdr:cNvSpPr txBox="1"/>
      </xdr:nvSpPr>
      <xdr:spPr>
        <a:xfrm>
          <a:off x="4673600" y="95879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56969</xdr:rowOff>
    </xdr:from>
    <xdr:to>
      <xdr:col>20</xdr:col>
      <xdr:colOff>38100</xdr:colOff>
      <xdr:row>56</xdr:row>
      <xdr:rowOff>158569</xdr:rowOff>
    </xdr:to>
    <xdr:sp macro="" textlink="">
      <xdr:nvSpPr>
        <xdr:cNvPr id="190" name="楕円 189">
          <a:extLst>
            <a:ext uri="{FF2B5EF4-FFF2-40B4-BE49-F238E27FC236}">
              <a16:creationId xmlns:a16="http://schemas.microsoft.com/office/drawing/2014/main" id="{AE5BD63C-0CCB-4459-B35D-F2B1BC8E5537}"/>
            </a:ext>
          </a:extLst>
        </xdr:cNvPr>
        <xdr:cNvSpPr/>
      </xdr:nvSpPr>
      <xdr:spPr>
        <a:xfrm>
          <a:off x="3746500" y="9658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56</xdr:row>
      <xdr:rowOff>107769</xdr:rowOff>
    </xdr:from>
    <xdr:to>
      <xdr:col>24</xdr:col>
      <xdr:colOff>63500</xdr:colOff>
      <xdr:row>57</xdr:row>
      <xdr:rowOff>14696</xdr:rowOff>
    </xdr:to>
    <xdr:cxnSp macro="">
      <xdr:nvCxnSpPr>
        <xdr:cNvPr id="191" name="直線コネクタ 190">
          <a:extLst>
            <a:ext uri="{FF2B5EF4-FFF2-40B4-BE49-F238E27FC236}">
              <a16:creationId xmlns:a16="http://schemas.microsoft.com/office/drawing/2014/main" id="{929319F2-DD50-4720-89DC-9B25AA1F6DE3}"/>
            </a:ext>
          </a:extLst>
        </xdr:cNvPr>
        <xdr:cNvCxnSpPr/>
      </xdr:nvCxnSpPr>
      <xdr:spPr>
        <a:xfrm>
          <a:off x="3797300" y="9708969"/>
          <a:ext cx="838200" cy="78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150041</xdr:rowOff>
    </xdr:from>
    <xdr:to>
      <xdr:col>15</xdr:col>
      <xdr:colOff>101600</xdr:colOff>
      <xdr:row>56</xdr:row>
      <xdr:rowOff>80191</xdr:rowOff>
    </xdr:to>
    <xdr:sp macro="" textlink="">
      <xdr:nvSpPr>
        <xdr:cNvPr id="192" name="楕円 191">
          <a:extLst>
            <a:ext uri="{FF2B5EF4-FFF2-40B4-BE49-F238E27FC236}">
              <a16:creationId xmlns:a16="http://schemas.microsoft.com/office/drawing/2014/main" id="{C2B9262F-D257-4024-9FDA-378D7C6099BD}"/>
            </a:ext>
          </a:extLst>
        </xdr:cNvPr>
        <xdr:cNvSpPr/>
      </xdr:nvSpPr>
      <xdr:spPr>
        <a:xfrm>
          <a:off x="2857500" y="9579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29391</xdr:rowOff>
    </xdr:from>
    <xdr:to>
      <xdr:col>19</xdr:col>
      <xdr:colOff>177800</xdr:colOff>
      <xdr:row>56</xdr:row>
      <xdr:rowOff>107769</xdr:rowOff>
    </xdr:to>
    <xdr:cxnSp macro="">
      <xdr:nvCxnSpPr>
        <xdr:cNvPr id="193" name="直線コネクタ 192">
          <a:extLst>
            <a:ext uri="{FF2B5EF4-FFF2-40B4-BE49-F238E27FC236}">
              <a16:creationId xmlns:a16="http://schemas.microsoft.com/office/drawing/2014/main" id="{AD56CFF9-C8AE-4542-B4B8-22A1750BD785}"/>
            </a:ext>
          </a:extLst>
        </xdr:cNvPr>
        <xdr:cNvCxnSpPr/>
      </xdr:nvCxnSpPr>
      <xdr:spPr>
        <a:xfrm>
          <a:off x="2908300" y="9630591"/>
          <a:ext cx="889000" cy="78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68399</xdr:rowOff>
    </xdr:from>
    <xdr:to>
      <xdr:col>10</xdr:col>
      <xdr:colOff>165100</xdr:colOff>
      <xdr:row>55</xdr:row>
      <xdr:rowOff>169999</xdr:rowOff>
    </xdr:to>
    <xdr:sp macro="" textlink="">
      <xdr:nvSpPr>
        <xdr:cNvPr id="194" name="楕円 193">
          <a:extLst>
            <a:ext uri="{FF2B5EF4-FFF2-40B4-BE49-F238E27FC236}">
              <a16:creationId xmlns:a16="http://schemas.microsoft.com/office/drawing/2014/main" id="{25FA8BFA-5608-4738-B5D0-9662DFE9B27E}"/>
            </a:ext>
          </a:extLst>
        </xdr:cNvPr>
        <xdr:cNvSpPr/>
      </xdr:nvSpPr>
      <xdr:spPr>
        <a:xfrm>
          <a:off x="1968500" y="9498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55</xdr:row>
      <xdr:rowOff>119199</xdr:rowOff>
    </xdr:from>
    <xdr:to>
      <xdr:col>15</xdr:col>
      <xdr:colOff>50800</xdr:colOff>
      <xdr:row>56</xdr:row>
      <xdr:rowOff>29391</xdr:rowOff>
    </xdr:to>
    <xdr:cxnSp macro="">
      <xdr:nvCxnSpPr>
        <xdr:cNvPr id="195" name="直線コネクタ 194">
          <a:extLst>
            <a:ext uri="{FF2B5EF4-FFF2-40B4-BE49-F238E27FC236}">
              <a16:creationId xmlns:a16="http://schemas.microsoft.com/office/drawing/2014/main" id="{5ACCE4D8-4D7A-41FE-AF67-79FF668C49EB}"/>
            </a:ext>
          </a:extLst>
        </xdr:cNvPr>
        <xdr:cNvCxnSpPr/>
      </xdr:nvCxnSpPr>
      <xdr:spPr>
        <a:xfrm>
          <a:off x="2019300" y="9548949"/>
          <a:ext cx="889000" cy="81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54</xdr:row>
      <xdr:rowOff>161472</xdr:rowOff>
    </xdr:from>
    <xdr:to>
      <xdr:col>6</xdr:col>
      <xdr:colOff>38100</xdr:colOff>
      <xdr:row>55</xdr:row>
      <xdr:rowOff>91622</xdr:rowOff>
    </xdr:to>
    <xdr:sp macro="" textlink="">
      <xdr:nvSpPr>
        <xdr:cNvPr id="196" name="楕円 195">
          <a:extLst>
            <a:ext uri="{FF2B5EF4-FFF2-40B4-BE49-F238E27FC236}">
              <a16:creationId xmlns:a16="http://schemas.microsoft.com/office/drawing/2014/main" id="{A2CC2F60-83CA-4E73-8598-4EF6E63C23E8}"/>
            </a:ext>
          </a:extLst>
        </xdr:cNvPr>
        <xdr:cNvSpPr/>
      </xdr:nvSpPr>
      <xdr:spPr>
        <a:xfrm>
          <a:off x="1079500" y="9419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55</xdr:row>
      <xdr:rowOff>40822</xdr:rowOff>
    </xdr:from>
    <xdr:to>
      <xdr:col>10</xdr:col>
      <xdr:colOff>114300</xdr:colOff>
      <xdr:row>55</xdr:row>
      <xdr:rowOff>119199</xdr:rowOff>
    </xdr:to>
    <xdr:cxnSp macro="">
      <xdr:nvCxnSpPr>
        <xdr:cNvPr id="197" name="直線コネクタ 196">
          <a:extLst>
            <a:ext uri="{FF2B5EF4-FFF2-40B4-BE49-F238E27FC236}">
              <a16:creationId xmlns:a16="http://schemas.microsoft.com/office/drawing/2014/main" id="{E02458A4-EFF6-4AC9-81BF-5CAA793857B7}"/>
            </a:ext>
          </a:extLst>
        </xdr:cNvPr>
        <xdr:cNvCxnSpPr/>
      </xdr:nvCxnSpPr>
      <xdr:spPr>
        <a:xfrm>
          <a:off x="1130300" y="9470572"/>
          <a:ext cx="889000" cy="78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14168</xdr:rowOff>
    </xdr:from>
    <xdr:ext cx="405111" cy="259045"/>
    <xdr:sp macro="" textlink="">
      <xdr:nvSpPr>
        <xdr:cNvPr id="198" name="n_1aveValue【体育館・プール】&#10;有形固定資産減価償却率">
          <a:extLst>
            <a:ext uri="{FF2B5EF4-FFF2-40B4-BE49-F238E27FC236}">
              <a16:creationId xmlns:a16="http://schemas.microsoft.com/office/drawing/2014/main" id="{3D04B19E-6822-461F-A576-84D70C8FBB79}"/>
            </a:ext>
          </a:extLst>
        </xdr:cNvPr>
        <xdr:cNvSpPr txBox="1"/>
      </xdr:nvSpPr>
      <xdr:spPr>
        <a:xfrm>
          <a:off x="3582044" y="101297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74584</xdr:rowOff>
    </xdr:from>
    <xdr:ext cx="405111" cy="259045"/>
    <xdr:sp macro="" textlink="">
      <xdr:nvSpPr>
        <xdr:cNvPr id="199" name="n_2aveValue【体育館・プール】&#10;有形固定資産減価償却率">
          <a:extLst>
            <a:ext uri="{FF2B5EF4-FFF2-40B4-BE49-F238E27FC236}">
              <a16:creationId xmlns:a16="http://schemas.microsoft.com/office/drawing/2014/main" id="{4FF9B7D8-1CFF-487A-B1D9-93548420FC54}"/>
            </a:ext>
          </a:extLst>
        </xdr:cNvPr>
        <xdr:cNvSpPr txBox="1"/>
      </xdr:nvSpPr>
      <xdr:spPr>
        <a:xfrm>
          <a:off x="2705744" y="100186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81115</xdr:rowOff>
    </xdr:from>
    <xdr:ext cx="405111" cy="259045"/>
    <xdr:sp macro="" textlink="">
      <xdr:nvSpPr>
        <xdr:cNvPr id="200" name="n_3aveValue【体育館・プール】&#10;有形固定資産減価償却率">
          <a:extLst>
            <a:ext uri="{FF2B5EF4-FFF2-40B4-BE49-F238E27FC236}">
              <a16:creationId xmlns:a16="http://schemas.microsoft.com/office/drawing/2014/main" id="{702ABCBE-4494-4918-B24D-01330D724017}"/>
            </a:ext>
          </a:extLst>
        </xdr:cNvPr>
        <xdr:cNvSpPr txBox="1"/>
      </xdr:nvSpPr>
      <xdr:spPr>
        <a:xfrm>
          <a:off x="1816744" y="100252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25599</xdr:rowOff>
    </xdr:from>
    <xdr:ext cx="405111" cy="259045"/>
    <xdr:sp macro="" textlink="">
      <xdr:nvSpPr>
        <xdr:cNvPr id="201" name="n_4aveValue【体育館・プール】&#10;有形固定資産減価償却率">
          <a:extLst>
            <a:ext uri="{FF2B5EF4-FFF2-40B4-BE49-F238E27FC236}">
              <a16:creationId xmlns:a16="http://schemas.microsoft.com/office/drawing/2014/main" id="{398DBCF9-E612-4C2D-9791-FFEA026216FE}"/>
            </a:ext>
          </a:extLst>
        </xdr:cNvPr>
        <xdr:cNvSpPr txBox="1"/>
      </xdr:nvSpPr>
      <xdr:spPr>
        <a:xfrm>
          <a:off x="927744" y="99696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55</xdr:row>
      <xdr:rowOff>3646</xdr:rowOff>
    </xdr:from>
    <xdr:ext cx="405111" cy="259045"/>
    <xdr:sp macro="" textlink="">
      <xdr:nvSpPr>
        <xdr:cNvPr id="202" name="n_1mainValue【体育館・プール】&#10;有形固定資産減価償却率">
          <a:extLst>
            <a:ext uri="{FF2B5EF4-FFF2-40B4-BE49-F238E27FC236}">
              <a16:creationId xmlns:a16="http://schemas.microsoft.com/office/drawing/2014/main" id="{0B115CF0-AEC0-4DA2-B8C8-8156DFFE55BD}"/>
            </a:ext>
          </a:extLst>
        </xdr:cNvPr>
        <xdr:cNvSpPr txBox="1"/>
      </xdr:nvSpPr>
      <xdr:spPr>
        <a:xfrm>
          <a:off x="3582044" y="94333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54</xdr:row>
      <xdr:rowOff>96718</xdr:rowOff>
    </xdr:from>
    <xdr:ext cx="405111" cy="259045"/>
    <xdr:sp macro="" textlink="">
      <xdr:nvSpPr>
        <xdr:cNvPr id="203" name="n_2mainValue【体育館・プール】&#10;有形固定資産減価償却率">
          <a:extLst>
            <a:ext uri="{FF2B5EF4-FFF2-40B4-BE49-F238E27FC236}">
              <a16:creationId xmlns:a16="http://schemas.microsoft.com/office/drawing/2014/main" id="{77066371-E64C-4833-90D0-73BC22CEE051}"/>
            </a:ext>
          </a:extLst>
        </xdr:cNvPr>
        <xdr:cNvSpPr txBox="1"/>
      </xdr:nvSpPr>
      <xdr:spPr>
        <a:xfrm>
          <a:off x="2705744" y="93550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54</xdr:row>
      <xdr:rowOff>15076</xdr:rowOff>
    </xdr:from>
    <xdr:ext cx="405111" cy="259045"/>
    <xdr:sp macro="" textlink="">
      <xdr:nvSpPr>
        <xdr:cNvPr id="204" name="n_3mainValue【体育館・プール】&#10;有形固定資産減価償却率">
          <a:extLst>
            <a:ext uri="{FF2B5EF4-FFF2-40B4-BE49-F238E27FC236}">
              <a16:creationId xmlns:a16="http://schemas.microsoft.com/office/drawing/2014/main" id="{8E94C3A0-6893-42C9-8708-6C0175E25234}"/>
            </a:ext>
          </a:extLst>
        </xdr:cNvPr>
        <xdr:cNvSpPr txBox="1"/>
      </xdr:nvSpPr>
      <xdr:spPr>
        <a:xfrm>
          <a:off x="1816744" y="92733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53</xdr:row>
      <xdr:rowOff>108149</xdr:rowOff>
    </xdr:from>
    <xdr:ext cx="405111" cy="259045"/>
    <xdr:sp macro="" textlink="">
      <xdr:nvSpPr>
        <xdr:cNvPr id="205" name="n_4mainValue【体育館・プール】&#10;有形固定資産減価償却率">
          <a:extLst>
            <a:ext uri="{FF2B5EF4-FFF2-40B4-BE49-F238E27FC236}">
              <a16:creationId xmlns:a16="http://schemas.microsoft.com/office/drawing/2014/main" id="{DD7F55A2-2786-4D9F-A4B9-A696933E23E1}"/>
            </a:ext>
          </a:extLst>
        </xdr:cNvPr>
        <xdr:cNvSpPr txBox="1"/>
      </xdr:nvSpPr>
      <xdr:spPr>
        <a:xfrm>
          <a:off x="927744" y="91949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6" name="正方形/長方形 205">
          <a:extLst>
            <a:ext uri="{FF2B5EF4-FFF2-40B4-BE49-F238E27FC236}">
              <a16:creationId xmlns:a16="http://schemas.microsoft.com/office/drawing/2014/main" id="{E5D4B866-194C-49F4-B4D5-D94F9FB91A46}"/>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7" name="正方形/長方形 206">
          <a:extLst>
            <a:ext uri="{FF2B5EF4-FFF2-40B4-BE49-F238E27FC236}">
              <a16:creationId xmlns:a16="http://schemas.microsoft.com/office/drawing/2014/main" id="{0FF09363-1796-40D2-9C59-99102A49C589}"/>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8" name="正方形/長方形 207">
          <a:extLst>
            <a:ext uri="{FF2B5EF4-FFF2-40B4-BE49-F238E27FC236}">
              <a16:creationId xmlns:a16="http://schemas.microsoft.com/office/drawing/2014/main" id="{D72C3453-52C7-4EC6-ABD2-9CBD5C721672}"/>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9" name="正方形/長方形 208">
          <a:extLst>
            <a:ext uri="{FF2B5EF4-FFF2-40B4-BE49-F238E27FC236}">
              <a16:creationId xmlns:a16="http://schemas.microsoft.com/office/drawing/2014/main" id="{2E9C80ED-CFC2-485D-8C5C-90EA436348F7}"/>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0" name="正方形/長方形 209">
          <a:extLst>
            <a:ext uri="{FF2B5EF4-FFF2-40B4-BE49-F238E27FC236}">
              <a16:creationId xmlns:a16="http://schemas.microsoft.com/office/drawing/2014/main" id="{C8689D60-EBE0-4656-B008-83338B48CFB7}"/>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1" name="正方形/長方形 210">
          <a:extLst>
            <a:ext uri="{FF2B5EF4-FFF2-40B4-BE49-F238E27FC236}">
              <a16:creationId xmlns:a16="http://schemas.microsoft.com/office/drawing/2014/main" id="{E23895E6-96A0-43B6-8846-4E2CA3183B9B}"/>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2" name="正方形/長方形 211">
          <a:extLst>
            <a:ext uri="{FF2B5EF4-FFF2-40B4-BE49-F238E27FC236}">
              <a16:creationId xmlns:a16="http://schemas.microsoft.com/office/drawing/2014/main" id="{3858FE5C-5CCA-4182-A03D-19D5B9AF2468}"/>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3" name="正方形/長方形 212">
          <a:extLst>
            <a:ext uri="{FF2B5EF4-FFF2-40B4-BE49-F238E27FC236}">
              <a16:creationId xmlns:a16="http://schemas.microsoft.com/office/drawing/2014/main" id="{F5D3450D-3DAC-4A9E-964A-CDF6C53BC9CC}"/>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4" name="テキスト ボックス 213">
          <a:extLst>
            <a:ext uri="{FF2B5EF4-FFF2-40B4-BE49-F238E27FC236}">
              <a16:creationId xmlns:a16="http://schemas.microsoft.com/office/drawing/2014/main" id="{3C6129BF-76CD-4E27-900F-C9397A513159}"/>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5" name="直線コネクタ 214">
          <a:extLst>
            <a:ext uri="{FF2B5EF4-FFF2-40B4-BE49-F238E27FC236}">
              <a16:creationId xmlns:a16="http://schemas.microsoft.com/office/drawing/2014/main" id="{CCCE9055-6467-44C6-8F90-BCED3F6091E4}"/>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65</xdr:row>
      <xdr:rowOff>143527</xdr:rowOff>
    </xdr:from>
    <xdr:ext cx="467179" cy="259045"/>
    <xdr:sp macro="" textlink="">
      <xdr:nvSpPr>
        <xdr:cNvPr id="216" name="テキスト ボックス 215">
          <a:extLst>
            <a:ext uri="{FF2B5EF4-FFF2-40B4-BE49-F238E27FC236}">
              <a16:creationId xmlns:a16="http://schemas.microsoft.com/office/drawing/2014/main" id="{1530F8FF-EFF9-4977-BDDA-8D60114339B2}"/>
            </a:ext>
          </a:extLst>
        </xdr:cNvPr>
        <xdr:cNvSpPr txBox="1"/>
      </xdr:nvSpPr>
      <xdr:spPr>
        <a:xfrm>
          <a:off x="6136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64</xdr:row>
      <xdr:rowOff>130628</xdr:rowOff>
    </xdr:from>
    <xdr:to>
      <xdr:col>59</xdr:col>
      <xdr:colOff>50800</xdr:colOff>
      <xdr:row>64</xdr:row>
      <xdr:rowOff>130628</xdr:rowOff>
    </xdr:to>
    <xdr:cxnSp macro="">
      <xdr:nvCxnSpPr>
        <xdr:cNvPr id="217" name="直線コネクタ 216">
          <a:extLst>
            <a:ext uri="{FF2B5EF4-FFF2-40B4-BE49-F238E27FC236}">
              <a16:creationId xmlns:a16="http://schemas.microsoft.com/office/drawing/2014/main" id="{CD57A777-C8A2-4BBD-A6E2-17EEA0A6E773}"/>
            </a:ext>
          </a:extLst>
        </xdr:cNvPr>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218" name="テキスト ボックス 217">
          <a:extLst>
            <a:ext uri="{FF2B5EF4-FFF2-40B4-BE49-F238E27FC236}">
              <a16:creationId xmlns:a16="http://schemas.microsoft.com/office/drawing/2014/main" id="{BD6B1E8C-A8B6-4B8D-876E-9D0E08A0A414}"/>
            </a:ext>
          </a:extLst>
        </xdr:cNvPr>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19" name="直線コネクタ 218">
          <a:extLst>
            <a:ext uri="{FF2B5EF4-FFF2-40B4-BE49-F238E27FC236}">
              <a16:creationId xmlns:a16="http://schemas.microsoft.com/office/drawing/2014/main" id="{5CA3FD35-EE30-4CD7-8FCF-1E478A560C58}"/>
            </a:ext>
          </a:extLst>
        </xdr:cNvPr>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220" name="テキスト ボックス 219">
          <a:extLst>
            <a:ext uri="{FF2B5EF4-FFF2-40B4-BE49-F238E27FC236}">
              <a16:creationId xmlns:a16="http://schemas.microsoft.com/office/drawing/2014/main" id="{C2CC3CBB-A4C5-4D9B-8003-E042CA606D6B}"/>
            </a:ext>
          </a:extLst>
        </xdr:cNvPr>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21" name="直線コネクタ 220">
          <a:extLst>
            <a:ext uri="{FF2B5EF4-FFF2-40B4-BE49-F238E27FC236}">
              <a16:creationId xmlns:a16="http://schemas.microsoft.com/office/drawing/2014/main" id="{DE0D7A10-E89F-4CD2-973D-A5845D11004E}"/>
            </a:ext>
          </a:extLst>
        </xdr:cNvPr>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222" name="テキスト ボックス 221">
          <a:extLst>
            <a:ext uri="{FF2B5EF4-FFF2-40B4-BE49-F238E27FC236}">
              <a16:creationId xmlns:a16="http://schemas.microsoft.com/office/drawing/2014/main" id="{6C11B95D-C037-4A48-AA76-438A357D3E66}"/>
            </a:ext>
          </a:extLst>
        </xdr:cNvPr>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23" name="直線コネクタ 222">
          <a:extLst>
            <a:ext uri="{FF2B5EF4-FFF2-40B4-BE49-F238E27FC236}">
              <a16:creationId xmlns:a16="http://schemas.microsoft.com/office/drawing/2014/main" id="{57D2AC3E-C75A-4173-A72F-B61515EDB0FB}"/>
            </a:ext>
          </a:extLst>
        </xdr:cNvPr>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224" name="テキスト ボックス 223">
          <a:extLst>
            <a:ext uri="{FF2B5EF4-FFF2-40B4-BE49-F238E27FC236}">
              <a16:creationId xmlns:a16="http://schemas.microsoft.com/office/drawing/2014/main" id="{09F87E95-605E-43C2-BFC5-3B10386D80AD}"/>
            </a:ext>
          </a:extLst>
        </xdr:cNvPr>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5" name="直線コネクタ 224">
          <a:extLst>
            <a:ext uri="{FF2B5EF4-FFF2-40B4-BE49-F238E27FC236}">
              <a16:creationId xmlns:a16="http://schemas.microsoft.com/office/drawing/2014/main" id="{BBFD3625-E225-4435-92E4-7282E2F7A281}"/>
            </a:ext>
          </a:extLst>
        </xdr:cNvPr>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226" name="テキスト ボックス 225">
          <a:extLst>
            <a:ext uri="{FF2B5EF4-FFF2-40B4-BE49-F238E27FC236}">
              <a16:creationId xmlns:a16="http://schemas.microsoft.com/office/drawing/2014/main" id="{EBAFA08E-B5D8-4474-9385-2A18E1B76A7A}"/>
            </a:ext>
          </a:extLst>
        </xdr:cNvPr>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7" name="直線コネクタ 226">
          <a:extLst>
            <a:ext uri="{FF2B5EF4-FFF2-40B4-BE49-F238E27FC236}">
              <a16:creationId xmlns:a16="http://schemas.microsoft.com/office/drawing/2014/main" id="{A56D2135-76A8-4580-B7CC-48AD690A40DD}"/>
            </a:ext>
          </a:extLst>
        </xdr:cNvPr>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228" name="テキスト ボックス 227">
          <a:extLst>
            <a:ext uri="{FF2B5EF4-FFF2-40B4-BE49-F238E27FC236}">
              <a16:creationId xmlns:a16="http://schemas.microsoft.com/office/drawing/2014/main" id="{6DAA4053-B64F-4C0C-A2FF-2F030061BD70}"/>
            </a:ext>
          </a:extLst>
        </xdr:cNvPr>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9" name="直線コネクタ 228">
          <a:extLst>
            <a:ext uri="{FF2B5EF4-FFF2-40B4-BE49-F238E27FC236}">
              <a16:creationId xmlns:a16="http://schemas.microsoft.com/office/drawing/2014/main" id="{B23E753C-315A-498A-A731-856283B1228C}"/>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30" name="テキスト ボックス 229">
          <a:extLst>
            <a:ext uri="{FF2B5EF4-FFF2-40B4-BE49-F238E27FC236}">
              <a16:creationId xmlns:a16="http://schemas.microsoft.com/office/drawing/2014/main" id="{3B711287-1B09-4C66-8F95-E7FDD6368BE8}"/>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1" name="【体育館・プール】&#10;一人当たり面積グラフ枠">
          <a:extLst>
            <a:ext uri="{FF2B5EF4-FFF2-40B4-BE49-F238E27FC236}">
              <a16:creationId xmlns:a16="http://schemas.microsoft.com/office/drawing/2014/main" id="{5C871DAC-D32D-43E3-B969-E6A7A5200B0A}"/>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146957</xdr:rowOff>
    </xdr:from>
    <xdr:to>
      <xdr:col>54</xdr:col>
      <xdr:colOff>189865</xdr:colOff>
      <xdr:row>63</xdr:row>
      <xdr:rowOff>151856</xdr:rowOff>
    </xdr:to>
    <xdr:cxnSp macro="">
      <xdr:nvCxnSpPr>
        <xdr:cNvPr id="232" name="直線コネクタ 231">
          <a:extLst>
            <a:ext uri="{FF2B5EF4-FFF2-40B4-BE49-F238E27FC236}">
              <a16:creationId xmlns:a16="http://schemas.microsoft.com/office/drawing/2014/main" id="{18705EFA-D025-4E52-B97D-9F8EA234C508}"/>
            </a:ext>
          </a:extLst>
        </xdr:cNvPr>
        <xdr:cNvCxnSpPr/>
      </xdr:nvCxnSpPr>
      <xdr:spPr>
        <a:xfrm flipV="1">
          <a:off x="10476865" y="9576707"/>
          <a:ext cx="0" cy="13764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155683</xdr:rowOff>
    </xdr:from>
    <xdr:ext cx="469744" cy="259045"/>
    <xdr:sp macro="" textlink="">
      <xdr:nvSpPr>
        <xdr:cNvPr id="233" name="【体育館・プール】&#10;一人当たり面積最小値テキスト">
          <a:extLst>
            <a:ext uri="{FF2B5EF4-FFF2-40B4-BE49-F238E27FC236}">
              <a16:creationId xmlns:a16="http://schemas.microsoft.com/office/drawing/2014/main" id="{3C9642B7-8FE5-40F6-94FC-068CE52CC887}"/>
            </a:ext>
          </a:extLst>
        </xdr:cNvPr>
        <xdr:cNvSpPr txBox="1"/>
      </xdr:nvSpPr>
      <xdr:spPr>
        <a:xfrm>
          <a:off x="10515600" y="109570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151856</xdr:rowOff>
    </xdr:from>
    <xdr:to>
      <xdr:col>55</xdr:col>
      <xdr:colOff>88900</xdr:colOff>
      <xdr:row>63</xdr:row>
      <xdr:rowOff>151856</xdr:rowOff>
    </xdr:to>
    <xdr:cxnSp macro="">
      <xdr:nvCxnSpPr>
        <xdr:cNvPr id="234" name="直線コネクタ 233">
          <a:extLst>
            <a:ext uri="{FF2B5EF4-FFF2-40B4-BE49-F238E27FC236}">
              <a16:creationId xmlns:a16="http://schemas.microsoft.com/office/drawing/2014/main" id="{F77B1758-F153-49AC-BF30-90E63507CF55}"/>
            </a:ext>
          </a:extLst>
        </xdr:cNvPr>
        <xdr:cNvCxnSpPr/>
      </xdr:nvCxnSpPr>
      <xdr:spPr>
        <a:xfrm>
          <a:off x="10388600" y="10953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93634</xdr:rowOff>
    </xdr:from>
    <xdr:ext cx="469744" cy="259045"/>
    <xdr:sp macro="" textlink="">
      <xdr:nvSpPr>
        <xdr:cNvPr id="235" name="【体育館・プール】&#10;一人当たり面積最大値テキスト">
          <a:extLst>
            <a:ext uri="{FF2B5EF4-FFF2-40B4-BE49-F238E27FC236}">
              <a16:creationId xmlns:a16="http://schemas.microsoft.com/office/drawing/2014/main" id="{6BC308C6-5223-43FD-A784-A01440EEE26F}"/>
            </a:ext>
          </a:extLst>
        </xdr:cNvPr>
        <xdr:cNvSpPr txBox="1"/>
      </xdr:nvSpPr>
      <xdr:spPr>
        <a:xfrm>
          <a:off x="10515600" y="93519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146957</xdr:rowOff>
    </xdr:from>
    <xdr:to>
      <xdr:col>55</xdr:col>
      <xdr:colOff>88900</xdr:colOff>
      <xdr:row>55</xdr:row>
      <xdr:rowOff>146957</xdr:rowOff>
    </xdr:to>
    <xdr:cxnSp macro="">
      <xdr:nvCxnSpPr>
        <xdr:cNvPr id="236" name="直線コネクタ 235">
          <a:extLst>
            <a:ext uri="{FF2B5EF4-FFF2-40B4-BE49-F238E27FC236}">
              <a16:creationId xmlns:a16="http://schemas.microsoft.com/office/drawing/2014/main" id="{55770704-ED3C-418F-8FFE-8DA5193EFAAC}"/>
            </a:ext>
          </a:extLst>
        </xdr:cNvPr>
        <xdr:cNvCxnSpPr/>
      </xdr:nvCxnSpPr>
      <xdr:spPr>
        <a:xfrm>
          <a:off x="10388600" y="9576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150058</xdr:rowOff>
    </xdr:from>
    <xdr:ext cx="469744" cy="259045"/>
    <xdr:sp macro="" textlink="">
      <xdr:nvSpPr>
        <xdr:cNvPr id="237" name="【体育館・プール】&#10;一人当たり面積平均値テキスト">
          <a:extLst>
            <a:ext uri="{FF2B5EF4-FFF2-40B4-BE49-F238E27FC236}">
              <a16:creationId xmlns:a16="http://schemas.microsoft.com/office/drawing/2014/main" id="{3D067D36-33D9-4756-B592-57ED5B7A7C36}"/>
            </a:ext>
          </a:extLst>
        </xdr:cNvPr>
        <xdr:cNvSpPr txBox="1"/>
      </xdr:nvSpPr>
      <xdr:spPr>
        <a:xfrm>
          <a:off x="10515600" y="104370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127181</xdr:rowOff>
    </xdr:from>
    <xdr:to>
      <xdr:col>55</xdr:col>
      <xdr:colOff>50800</xdr:colOff>
      <xdr:row>62</xdr:row>
      <xdr:rowOff>57331</xdr:rowOff>
    </xdr:to>
    <xdr:sp macro="" textlink="">
      <xdr:nvSpPr>
        <xdr:cNvPr id="238" name="フローチャート: 判断 237">
          <a:extLst>
            <a:ext uri="{FF2B5EF4-FFF2-40B4-BE49-F238E27FC236}">
              <a16:creationId xmlns:a16="http://schemas.microsoft.com/office/drawing/2014/main" id="{AE02CEAD-AFAC-45FC-BBD4-5E4C600E4E87}"/>
            </a:ext>
          </a:extLst>
        </xdr:cNvPr>
        <xdr:cNvSpPr/>
      </xdr:nvSpPr>
      <xdr:spPr>
        <a:xfrm>
          <a:off x="10426700" y="10585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14515</xdr:rowOff>
    </xdr:from>
    <xdr:to>
      <xdr:col>50</xdr:col>
      <xdr:colOff>165100</xdr:colOff>
      <xdr:row>62</xdr:row>
      <xdr:rowOff>116115</xdr:rowOff>
    </xdr:to>
    <xdr:sp macro="" textlink="">
      <xdr:nvSpPr>
        <xdr:cNvPr id="239" name="フローチャート: 判断 238">
          <a:extLst>
            <a:ext uri="{FF2B5EF4-FFF2-40B4-BE49-F238E27FC236}">
              <a16:creationId xmlns:a16="http://schemas.microsoft.com/office/drawing/2014/main" id="{91F359DF-CBB3-41DD-B85C-943E8B8B8910}"/>
            </a:ext>
          </a:extLst>
        </xdr:cNvPr>
        <xdr:cNvSpPr/>
      </xdr:nvSpPr>
      <xdr:spPr>
        <a:xfrm>
          <a:off x="9588500" y="1064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107587</xdr:rowOff>
    </xdr:from>
    <xdr:to>
      <xdr:col>46</xdr:col>
      <xdr:colOff>38100</xdr:colOff>
      <xdr:row>62</xdr:row>
      <xdr:rowOff>37737</xdr:rowOff>
    </xdr:to>
    <xdr:sp macro="" textlink="">
      <xdr:nvSpPr>
        <xdr:cNvPr id="240" name="フローチャート: 判断 239">
          <a:extLst>
            <a:ext uri="{FF2B5EF4-FFF2-40B4-BE49-F238E27FC236}">
              <a16:creationId xmlns:a16="http://schemas.microsoft.com/office/drawing/2014/main" id="{7758B382-FD42-41A2-AB67-4A935D78284C}"/>
            </a:ext>
          </a:extLst>
        </xdr:cNvPr>
        <xdr:cNvSpPr/>
      </xdr:nvSpPr>
      <xdr:spPr>
        <a:xfrm>
          <a:off x="8699500" y="10566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37374</xdr:rowOff>
    </xdr:from>
    <xdr:to>
      <xdr:col>41</xdr:col>
      <xdr:colOff>101600</xdr:colOff>
      <xdr:row>61</xdr:row>
      <xdr:rowOff>138974</xdr:rowOff>
    </xdr:to>
    <xdr:sp macro="" textlink="">
      <xdr:nvSpPr>
        <xdr:cNvPr id="241" name="フローチャート: 判断 240">
          <a:extLst>
            <a:ext uri="{FF2B5EF4-FFF2-40B4-BE49-F238E27FC236}">
              <a16:creationId xmlns:a16="http://schemas.microsoft.com/office/drawing/2014/main" id="{51CC1978-D9AC-431E-87F9-1862DC0B8764}"/>
            </a:ext>
          </a:extLst>
        </xdr:cNvPr>
        <xdr:cNvSpPr/>
      </xdr:nvSpPr>
      <xdr:spPr>
        <a:xfrm>
          <a:off x="7810500" y="10495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53703</xdr:rowOff>
    </xdr:from>
    <xdr:to>
      <xdr:col>36</xdr:col>
      <xdr:colOff>165100</xdr:colOff>
      <xdr:row>61</xdr:row>
      <xdr:rowOff>155303</xdr:rowOff>
    </xdr:to>
    <xdr:sp macro="" textlink="">
      <xdr:nvSpPr>
        <xdr:cNvPr id="242" name="フローチャート: 判断 241">
          <a:extLst>
            <a:ext uri="{FF2B5EF4-FFF2-40B4-BE49-F238E27FC236}">
              <a16:creationId xmlns:a16="http://schemas.microsoft.com/office/drawing/2014/main" id="{7DE49C51-5712-486C-AC9E-9F6D6F74ACCF}"/>
            </a:ext>
          </a:extLst>
        </xdr:cNvPr>
        <xdr:cNvSpPr/>
      </xdr:nvSpPr>
      <xdr:spPr>
        <a:xfrm>
          <a:off x="6921500" y="10512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1F3B4D76-AEB4-4304-BF33-5999E63E85A6}"/>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54137422-E952-4122-ADCD-1A51BEFEBD99}"/>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F8D43C89-9BCB-4688-BA36-515698810F7E}"/>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6" name="テキスト ボックス 245">
          <a:extLst>
            <a:ext uri="{FF2B5EF4-FFF2-40B4-BE49-F238E27FC236}">
              <a16:creationId xmlns:a16="http://schemas.microsoft.com/office/drawing/2014/main" id="{05B9916D-C17B-4BCA-A0B1-2875C6EBF2E3}"/>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7" name="テキスト ボックス 246">
          <a:extLst>
            <a:ext uri="{FF2B5EF4-FFF2-40B4-BE49-F238E27FC236}">
              <a16:creationId xmlns:a16="http://schemas.microsoft.com/office/drawing/2014/main" id="{6CFA5649-D6CF-4696-8145-1DFB338CFC26}"/>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156573</xdr:rowOff>
    </xdr:from>
    <xdr:to>
      <xdr:col>55</xdr:col>
      <xdr:colOff>50800</xdr:colOff>
      <xdr:row>62</xdr:row>
      <xdr:rowOff>86723</xdr:rowOff>
    </xdr:to>
    <xdr:sp macro="" textlink="">
      <xdr:nvSpPr>
        <xdr:cNvPr id="248" name="楕円 247">
          <a:extLst>
            <a:ext uri="{FF2B5EF4-FFF2-40B4-BE49-F238E27FC236}">
              <a16:creationId xmlns:a16="http://schemas.microsoft.com/office/drawing/2014/main" id="{D7F56C19-B752-40D0-8D7B-F48834A09611}"/>
            </a:ext>
          </a:extLst>
        </xdr:cNvPr>
        <xdr:cNvSpPr/>
      </xdr:nvSpPr>
      <xdr:spPr>
        <a:xfrm>
          <a:off x="10426700" y="10615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135000</xdr:rowOff>
    </xdr:from>
    <xdr:ext cx="469744" cy="259045"/>
    <xdr:sp macro="" textlink="">
      <xdr:nvSpPr>
        <xdr:cNvPr id="249" name="【体育館・プール】&#10;一人当たり面積該当値テキスト">
          <a:extLst>
            <a:ext uri="{FF2B5EF4-FFF2-40B4-BE49-F238E27FC236}">
              <a16:creationId xmlns:a16="http://schemas.microsoft.com/office/drawing/2014/main" id="{20EEF199-C5AC-4491-81E5-2F38F2271AF9}"/>
            </a:ext>
          </a:extLst>
        </xdr:cNvPr>
        <xdr:cNvSpPr txBox="1"/>
      </xdr:nvSpPr>
      <xdr:spPr>
        <a:xfrm>
          <a:off x="10515600" y="105934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171269</xdr:rowOff>
    </xdr:from>
    <xdr:to>
      <xdr:col>50</xdr:col>
      <xdr:colOff>165100</xdr:colOff>
      <xdr:row>62</xdr:row>
      <xdr:rowOff>101419</xdr:rowOff>
    </xdr:to>
    <xdr:sp macro="" textlink="">
      <xdr:nvSpPr>
        <xdr:cNvPr id="250" name="楕円 249">
          <a:extLst>
            <a:ext uri="{FF2B5EF4-FFF2-40B4-BE49-F238E27FC236}">
              <a16:creationId xmlns:a16="http://schemas.microsoft.com/office/drawing/2014/main" id="{309A23A1-9E14-4E42-B8D0-361E8ED8A2E5}"/>
            </a:ext>
          </a:extLst>
        </xdr:cNvPr>
        <xdr:cNvSpPr/>
      </xdr:nvSpPr>
      <xdr:spPr>
        <a:xfrm>
          <a:off x="9588500" y="10629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35923</xdr:rowOff>
    </xdr:from>
    <xdr:to>
      <xdr:col>55</xdr:col>
      <xdr:colOff>0</xdr:colOff>
      <xdr:row>62</xdr:row>
      <xdr:rowOff>50619</xdr:rowOff>
    </xdr:to>
    <xdr:cxnSp macro="">
      <xdr:nvCxnSpPr>
        <xdr:cNvPr id="251" name="直線コネクタ 250">
          <a:extLst>
            <a:ext uri="{FF2B5EF4-FFF2-40B4-BE49-F238E27FC236}">
              <a16:creationId xmlns:a16="http://schemas.microsoft.com/office/drawing/2014/main" id="{39A96609-59C5-4FBF-95A2-EF803EAC7662}"/>
            </a:ext>
          </a:extLst>
        </xdr:cNvPr>
        <xdr:cNvCxnSpPr/>
      </xdr:nvCxnSpPr>
      <xdr:spPr>
        <a:xfrm flipV="1">
          <a:off x="9639300" y="10665823"/>
          <a:ext cx="838200" cy="1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12881</xdr:rowOff>
    </xdr:from>
    <xdr:to>
      <xdr:col>46</xdr:col>
      <xdr:colOff>38100</xdr:colOff>
      <xdr:row>62</xdr:row>
      <xdr:rowOff>114481</xdr:rowOff>
    </xdr:to>
    <xdr:sp macro="" textlink="">
      <xdr:nvSpPr>
        <xdr:cNvPr id="252" name="楕円 251">
          <a:extLst>
            <a:ext uri="{FF2B5EF4-FFF2-40B4-BE49-F238E27FC236}">
              <a16:creationId xmlns:a16="http://schemas.microsoft.com/office/drawing/2014/main" id="{1AC4E28D-B8F2-4366-8E68-C2576A47E5AF}"/>
            </a:ext>
          </a:extLst>
        </xdr:cNvPr>
        <xdr:cNvSpPr/>
      </xdr:nvSpPr>
      <xdr:spPr>
        <a:xfrm>
          <a:off x="8699500" y="10642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50619</xdr:rowOff>
    </xdr:from>
    <xdr:to>
      <xdr:col>50</xdr:col>
      <xdr:colOff>114300</xdr:colOff>
      <xdr:row>62</xdr:row>
      <xdr:rowOff>63681</xdr:rowOff>
    </xdr:to>
    <xdr:cxnSp macro="">
      <xdr:nvCxnSpPr>
        <xdr:cNvPr id="253" name="直線コネクタ 252">
          <a:extLst>
            <a:ext uri="{FF2B5EF4-FFF2-40B4-BE49-F238E27FC236}">
              <a16:creationId xmlns:a16="http://schemas.microsoft.com/office/drawing/2014/main" id="{CE7C4207-88FB-4D31-A6E2-759DD04DFC31}"/>
            </a:ext>
          </a:extLst>
        </xdr:cNvPr>
        <xdr:cNvCxnSpPr/>
      </xdr:nvCxnSpPr>
      <xdr:spPr>
        <a:xfrm flipV="1">
          <a:off x="8750300" y="10680519"/>
          <a:ext cx="889000" cy="13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27577</xdr:rowOff>
    </xdr:from>
    <xdr:to>
      <xdr:col>41</xdr:col>
      <xdr:colOff>101600</xdr:colOff>
      <xdr:row>62</xdr:row>
      <xdr:rowOff>129177</xdr:rowOff>
    </xdr:to>
    <xdr:sp macro="" textlink="">
      <xdr:nvSpPr>
        <xdr:cNvPr id="254" name="楕円 253">
          <a:extLst>
            <a:ext uri="{FF2B5EF4-FFF2-40B4-BE49-F238E27FC236}">
              <a16:creationId xmlns:a16="http://schemas.microsoft.com/office/drawing/2014/main" id="{A0066E87-F0C1-40B6-9314-84E6CF324EB0}"/>
            </a:ext>
          </a:extLst>
        </xdr:cNvPr>
        <xdr:cNvSpPr/>
      </xdr:nvSpPr>
      <xdr:spPr>
        <a:xfrm>
          <a:off x="7810500" y="10657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63681</xdr:rowOff>
    </xdr:from>
    <xdr:to>
      <xdr:col>45</xdr:col>
      <xdr:colOff>177800</xdr:colOff>
      <xdr:row>62</xdr:row>
      <xdr:rowOff>78377</xdr:rowOff>
    </xdr:to>
    <xdr:cxnSp macro="">
      <xdr:nvCxnSpPr>
        <xdr:cNvPr id="255" name="直線コネクタ 254">
          <a:extLst>
            <a:ext uri="{FF2B5EF4-FFF2-40B4-BE49-F238E27FC236}">
              <a16:creationId xmlns:a16="http://schemas.microsoft.com/office/drawing/2014/main" id="{CD3CC74C-B220-46BE-83DC-EBF9FB71D02F}"/>
            </a:ext>
          </a:extLst>
        </xdr:cNvPr>
        <xdr:cNvCxnSpPr/>
      </xdr:nvCxnSpPr>
      <xdr:spPr>
        <a:xfrm flipV="1">
          <a:off x="7861300" y="10693581"/>
          <a:ext cx="889000" cy="1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39007</xdr:rowOff>
    </xdr:from>
    <xdr:to>
      <xdr:col>36</xdr:col>
      <xdr:colOff>165100</xdr:colOff>
      <xdr:row>62</xdr:row>
      <xdr:rowOff>140607</xdr:rowOff>
    </xdr:to>
    <xdr:sp macro="" textlink="">
      <xdr:nvSpPr>
        <xdr:cNvPr id="256" name="楕円 255">
          <a:extLst>
            <a:ext uri="{FF2B5EF4-FFF2-40B4-BE49-F238E27FC236}">
              <a16:creationId xmlns:a16="http://schemas.microsoft.com/office/drawing/2014/main" id="{3A0B63BB-6EF3-4A2F-A836-E00C42D7F9DC}"/>
            </a:ext>
          </a:extLst>
        </xdr:cNvPr>
        <xdr:cNvSpPr/>
      </xdr:nvSpPr>
      <xdr:spPr>
        <a:xfrm>
          <a:off x="6921500" y="10668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78377</xdr:rowOff>
    </xdr:from>
    <xdr:to>
      <xdr:col>41</xdr:col>
      <xdr:colOff>50800</xdr:colOff>
      <xdr:row>62</xdr:row>
      <xdr:rowOff>89807</xdr:rowOff>
    </xdr:to>
    <xdr:cxnSp macro="">
      <xdr:nvCxnSpPr>
        <xdr:cNvPr id="257" name="直線コネクタ 256">
          <a:extLst>
            <a:ext uri="{FF2B5EF4-FFF2-40B4-BE49-F238E27FC236}">
              <a16:creationId xmlns:a16="http://schemas.microsoft.com/office/drawing/2014/main" id="{9CB18AE7-2FF6-4185-8B8F-8C9EE0F85241}"/>
            </a:ext>
          </a:extLst>
        </xdr:cNvPr>
        <xdr:cNvCxnSpPr/>
      </xdr:nvCxnSpPr>
      <xdr:spPr>
        <a:xfrm flipV="1">
          <a:off x="6972300" y="10708277"/>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107242</xdr:rowOff>
    </xdr:from>
    <xdr:ext cx="469744" cy="259045"/>
    <xdr:sp macro="" textlink="">
      <xdr:nvSpPr>
        <xdr:cNvPr id="258" name="n_1aveValue【体育館・プール】&#10;一人当たり面積">
          <a:extLst>
            <a:ext uri="{FF2B5EF4-FFF2-40B4-BE49-F238E27FC236}">
              <a16:creationId xmlns:a16="http://schemas.microsoft.com/office/drawing/2014/main" id="{E754F2AB-2C56-4D0A-A281-95C5565312C5}"/>
            </a:ext>
          </a:extLst>
        </xdr:cNvPr>
        <xdr:cNvSpPr txBox="1"/>
      </xdr:nvSpPr>
      <xdr:spPr>
        <a:xfrm>
          <a:off x="9391727" y="10737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54264</xdr:rowOff>
    </xdr:from>
    <xdr:ext cx="469744" cy="259045"/>
    <xdr:sp macro="" textlink="">
      <xdr:nvSpPr>
        <xdr:cNvPr id="259" name="n_2aveValue【体育館・プール】&#10;一人当たり面積">
          <a:extLst>
            <a:ext uri="{FF2B5EF4-FFF2-40B4-BE49-F238E27FC236}">
              <a16:creationId xmlns:a16="http://schemas.microsoft.com/office/drawing/2014/main" id="{2286AFC2-E23C-4B3A-8637-1093BAD1FF1F}"/>
            </a:ext>
          </a:extLst>
        </xdr:cNvPr>
        <xdr:cNvSpPr txBox="1"/>
      </xdr:nvSpPr>
      <xdr:spPr>
        <a:xfrm>
          <a:off x="8515427" y="10341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59</xdr:row>
      <xdr:rowOff>155501</xdr:rowOff>
    </xdr:from>
    <xdr:ext cx="469744" cy="259045"/>
    <xdr:sp macro="" textlink="">
      <xdr:nvSpPr>
        <xdr:cNvPr id="260" name="n_3aveValue【体育館・プール】&#10;一人当たり面積">
          <a:extLst>
            <a:ext uri="{FF2B5EF4-FFF2-40B4-BE49-F238E27FC236}">
              <a16:creationId xmlns:a16="http://schemas.microsoft.com/office/drawing/2014/main" id="{751C7CB9-BA3B-4B5C-A319-B9E8A3C63FBA}"/>
            </a:ext>
          </a:extLst>
        </xdr:cNvPr>
        <xdr:cNvSpPr txBox="1"/>
      </xdr:nvSpPr>
      <xdr:spPr>
        <a:xfrm>
          <a:off x="7626427" y="10271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380</xdr:rowOff>
    </xdr:from>
    <xdr:ext cx="469744" cy="259045"/>
    <xdr:sp macro="" textlink="">
      <xdr:nvSpPr>
        <xdr:cNvPr id="261" name="n_4aveValue【体育館・プール】&#10;一人当たり面積">
          <a:extLst>
            <a:ext uri="{FF2B5EF4-FFF2-40B4-BE49-F238E27FC236}">
              <a16:creationId xmlns:a16="http://schemas.microsoft.com/office/drawing/2014/main" id="{46C066F7-2AD9-4914-ABF4-8A4CB8CDCC92}"/>
            </a:ext>
          </a:extLst>
        </xdr:cNvPr>
        <xdr:cNvSpPr txBox="1"/>
      </xdr:nvSpPr>
      <xdr:spPr>
        <a:xfrm>
          <a:off x="6737427" y="102873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60</xdr:row>
      <xdr:rowOff>117946</xdr:rowOff>
    </xdr:from>
    <xdr:ext cx="469744" cy="259045"/>
    <xdr:sp macro="" textlink="">
      <xdr:nvSpPr>
        <xdr:cNvPr id="262" name="n_1mainValue【体育館・プール】&#10;一人当たり面積">
          <a:extLst>
            <a:ext uri="{FF2B5EF4-FFF2-40B4-BE49-F238E27FC236}">
              <a16:creationId xmlns:a16="http://schemas.microsoft.com/office/drawing/2014/main" id="{8F52E0AE-F148-4DA7-AD86-8D9670CCBBEE}"/>
            </a:ext>
          </a:extLst>
        </xdr:cNvPr>
        <xdr:cNvSpPr txBox="1"/>
      </xdr:nvSpPr>
      <xdr:spPr>
        <a:xfrm>
          <a:off x="9391727" y="104049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105608</xdr:rowOff>
    </xdr:from>
    <xdr:ext cx="469744" cy="259045"/>
    <xdr:sp macro="" textlink="">
      <xdr:nvSpPr>
        <xdr:cNvPr id="263" name="n_2mainValue【体育館・プール】&#10;一人当たり面積">
          <a:extLst>
            <a:ext uri="{FF2B5EF4-FFF2-40B4-BE49-F238E27FC236}">
              <a16:creationId xmlns:a16="http://schemas.microsoft.com/office/drawing/2014/main" id="{18D15741-9777-4B7C-855B-290D189A5A0B}"/>
            </a:ext>
          </a:extLst>
        </xdr:cNvPr>
        <xdr:cNvSpPr txBox="1"/>
      </xdr:nvSpPr>
      <xdr:spPr>
        <a:xfrm>
          <a:off x="8515427" y="107355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120304</xdr:rowOff>
    </xdr:from>
    <xdr:ext cx="469744" cy="259045"/>
    <xdr:sp macro="" textlink="">
      <xdr:nvSpPr>
        <xdr:cNvPr id="264" name="n_3mainValue【体育館・プール】&#10;一人当たり面積">
          <a:extLst>
            <a:ext uri="{FF2B5EF4-FFF2-40B4-BE49-F238E27FC236}">
              <a16:creationId xmlns:a16="http://schemas.microsoft.com/office/drawing/2014/main" id="{73E5463A-69C1-459D-B316-5BBA47A908FE}"/>
            </a:ext>
          </a:extLst>
        </xdr:cNvPr>
        <xdr:cNvSpPr txBox="1"/>
      </xdr:nvSpPr>
      <xdr:spPr>
        <a:xfrm>
          <a:off x="7626427" y="10750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131734</xdr:rowOff>
    </xdr:from>
    <xdr:ext cx="469744" cy="259045"/>
    <xdr:sp macro="" textlink="">
      <xdr:nvSpPr>
        <xdr:cNvPr id="265" name="n_4mainValue【体育館・プール】&#10;一人当たり面積">
          <a:extLst>
            <a:ext uri="{FF2B5EF4-FFF2-40B4-BE49-F238E27FC236}">
              <a16:creationId xmlns:a16="http://schemas.microsoft.com/office/drawing/2014/main" id="{EAC0572E-7000-4266-B25E-5E77430323EC}"/>
            </a:ext>
          </a:extLst>
        </xdr:cNvPr>
        <xdr:cNvSpPr txBox="1"/>
      </xdr:nvSpPr>
      <xdr:spPr>
        <a:xfrm>
          <a:off x="6737427" y="107616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6" name="正方形/長方形 265">
          <a:extLst>
            <a:ext uri="{FF2B5EF4-FFF2-40B4-BE49-F238E27FC236}">
              <a16:creationId xmlns:a16="http://schemas.microsoft.com/office/drawing/2014/main" id="{EE2A161A-38AB-42F6-A573-4DC5D5C774CA}"/>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7" name="正方形/長方形 266">
          <a:extLst>
            <a:ext uri="{FF2B5EF4-FFF2-40B4-BE49-F238E27FC236}">
              <a16:creationId xmlns:a16="http://schemas.microsoft.com/office/drawing/2014/main" id="{FA94F311-A103-46B7-A0CF-CEBB99C198E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8" name="正方形/長方形 267">
          <a:extLst>
            <a:ext uri="{FF2B5EF4-FFF2-40B4-BE49-F238E27FC236}">
              <a16:creationId xmlns:a16="http://schemas.microsoft.com/office/drawing/2014/main" id="{0B0828A6-AEDF-448D-8683-FC94F9627FAA}"/>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9" name="正方形/長方形 268">
          <a:extLst>
            <a:ext uri="{FF2B5EF4-FFF2-40B4-BE49-F238E27FC236}">
              <a16:creationId xmlns:a16="http://schemas.microsoft.com/office/drawing/2014/main" id="{B65C9822-EFFB-4DEA-8A95-DF6B3D1A50C8}"/>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70" name="正方形/長方形 269">
          <a:extLst>
            <a:ext uri="{FF2B5EF4-FFF2-40B4-BE49-F238E27FC236}">
              <a16:creationId xmlns:a16="http://schemas.microsoft.com/office/drawing/2014/main" id="{41B92F73-9C34-4E94-BE87-B8CAE9FB5C1F}"/>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1" name="正方形/長方形 270">
          <a:extLst>
            <a:ext uri="{FF2B5EF4-FFF2-40B4-BE49-F238E27FC236}">
              <a16:creationId xmlns:a16="http://schemas.microsoft.com/office/drawing/2014/main" id="{11C1D286-6519-4D4A-A075-39B66717E50B}"/>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2" name="正方形/長方形 271">
          <a:extLst>
            <a:ext uri="{FF2B5EF4-FFF2-40B4-BE49-F238E27FC236}">
              <a16:creationId xmlns:a16="http://schemas.microsoft.com/office/drawing/2014/main" id="{B9C81988-A6E6-404D-863E-5493EEC05FC1}"/>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3" name="正方形/長方形 272">
          <a:extLst>
            <a:ext uri="{FF2B5EF4-FFF2-40B4-BE49-F238E27FC236}">
              <a16:creationId xmlns:a16="http://schemas.microsoft.com/office/drawing/2014/main" id="{11A8E1DE-D96B-464B-987E-5983EA570003}"/>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4" name="テキスト ボックス 273">
          <a:extLst>
            <a:ext uri="{FF2B5EF4-FFF2-40B4-BE49-F238E27FC236}">
              <a16:creationId xmlns:a16="http://schemas.microsoft.com/office/drawing/2014/main" id="{FE72B00A-2EB8-4076-8EC5-8A0726E52F31}"/>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5" name="直線コネクタ 274">
          <a:extLst>
            <a:ext uri="{FF2B5EF4-FFF2-40B4-BE49-F238E27FC236}">
              <a16:creationId xmlns:a16="http://schemas.microsoft.com/office/drawing/2014/main" id="{C095E9C7-CAF2-4869-A617-217CD30C8045}"/>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6" name="テキスト ボックス 275">
          <a:extLst>
            <a:ext uri="{FF2B5EF4-FFF2-40B4-BE49-F238E27FC236}">
              <a16:creationId xmlns:a16="http://schemas.microsoft.com/office/drawing/2014/main" id="{F62B542C-518A-4BE9-8DD2-8D4E4A7DF8FE}"/>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7" name="直線コネクタ 276">
          <a:extLst>
            <a:ext uri="{FF2B5EF4-FFF2-40B4-BE49-F238E27FC236}">
              <a16:creationId xmlns:a16="http://schemas.microsoft.com/office/drawing/2014/main" id="{D8BE8314-D560-4258-BE63-83CC300DABD8}"/>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8" name="テキスト ボックス 277">
          <a:extLst>
            <a:ext uri="{FF2B5EF4-FFF2-40B4-BE49-F238E27FC236}">
              <a16:creationId xmlns:a16="http://schemas.microsoft.com/office/drawing/2014/main" id="{65F335CE-C44D-4BFD-AD43-23569C295152}"/>
            </a:ext>
          </a:extLst>
        </xdr:cNvPr>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9" name="直線コネクタ 278">
          <a:extLst>
            <a:ext uri="{FF2B5EF4-FFF2-40B4-BE49-F238E27FC236}">
              <a16:creationId xmlns:a16="http://schemas.microsoft.com/office/drawing/2014/main" id="{5F64DB8C-1795-478D-B96A-83BB24736675}"/>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80" name="テキスト ボックス 279">
          <a:extLst>
            <a:ext uri="{FF2B5EF4-FFF2-40B4-BE49-F238E27FC236}">
              <a16:creationId xmlns:a16="http://schemas.microsoft.com/office/drawing/2014/main" id="{0057CC4B-4E29-46F0-BA01-4847C40F48EA}"/>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81" name="直線コネクタ 280">
          <a:extLst>
            <a:ext uri="{FF2B5EF4-FFF2-40B4-BE49-F238E27FC236}">
              <a16:creationId xmlns:a16="http://schemas.microsoft.com/office/drawing/2014/main" id="{77D0880B-43C0-4A08-A8CB-A0E032FA677A}"/>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82" name="テキスト ボックス 281">
          <a:extLst>
            <a:ext uri="{FF2B5EF4-FFF2-40B4-BE49-F238E27FC236}">
              <a16:creationId xmlns:a16="http://schemas.microsoft.com/office/drawing/2014/main" id="{135860A1-5907-4593-BAC9-273C6939BCCD}"/>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3" name="直線コネクタ 282">
          <a:extLst>
            <a:ext uri="{FF2B5EF4-FFF2-40B4-BE49-F238E27FC236}">
              <a16:creationId xmlns:a16="http://schemas.microsoft.com/office/drawing/2014/main" id="{34FF2F72-4B3E-4236-BE8C-8EE125FA6EBF}"/>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4" name="テキスト ボックス 283">
          <a:extLst>
            <a:ext uri="{FF2B5EF4-FFF2-40B4-BE49-F238E27FC236}">
              <a16:creationId xmlns:a16="http://schemas.microsoft.com/office/drawing/2014/main" id="{FB506E38-3E86-4742-B2D4-72691CF1890D}"/>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5" name="直線コネクタ 284">
          <a:extLst>
            <a:ext uri="{FF2B5EF4-FFF2-40B4-BE49-F238E27FC236}">
              <a16:creationId xmlns:a16="http://schemas.microsoft.com/office/drawing/2014/main" id="{85D12DEC-98AB-4E56-BF43-B3F544BC24E3}"/>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6" name="テキスト ボックス 285">
          <a:extLst>
            <a:ext uri="{FF2B5EF4-FFF2-40B4-BE49-F238E27FC236}">
              <a16:creationId xmlns:a16="http://schemas.microsoft.com/office/drawing/2014/main" id="{8110F3F2-6671-433D-BD88-21DD723192FA}"/>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7" name="直線コネクタ 286">
          <a:extLst>
            <a:ext uri="{FF2B5EF4-FFF2-40B4-BE49-F238E27FC236}">
              <a16:creationId xmlns:a16="http://schemas.microsoft.com/office/drawing/2014/main" id="{FC04FBD6-BAC8-41EE-9BC1-08C724345E9F}"/>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8" name="テキスト ボックス 287">
          <a:extLst>
            <a:ext uri="{FF2B5EF4-FFF2-40B4-BE49-F238E27FC236}">
              <a16:creationId xmlns:a16="http://schemas.microsoft.com/office/drawing/2014/main" id="{525C764D-8080-4A9F-B08A-80522071E89F}"/>
            </a:ext>
          </a:extLst>
        </xdr:cNvPr>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9" name="直線コネクタ 288">
          <a:extLst>
            <a:ext uri="{FF2B5EF4-FFF2-40B4-BE49-F238E27FC236}">
              <a16:creationId xmlns:a16="http://schemas.microsoft.com/office/drawing/2014/main" id="{35B1FE4D-B33D-4EDA-8BC9-7B7B65610A0A}"/>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90" name="【福祉施設】&#10;有形固定資産減価償却率グラフ枠">
          <a:extLst>
            <a:ext uri="{FF2B5EF4-FFF2-40B4-BE49-F238E27FC236}">
              <a16:creationId xmlns:a16="http://schemas.microsoft.com/office/drawing/2014/main" id="{2F22F286-1707-4E3B-B43E-E47959533062}"/>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31569</xdr:rowOff>
    </xdr:from>
    <xdr:to>
      <xdr:col>24</xdr:col>
      <xdr:colOff>62865</xdr:colOff>
      <xdr:row>86</xdr:row>
      <xdr:rowOff>134438</xdr:rowOff>
    </xdr:to>
    <xdr:cxnSp macro="">
      <xdr:nvCxnSpPr>
        <xdr:cNvPr id="291" name="直線コネクタ 290">
          <a:extLst>
            <a:ext uri="{FF2B5EF4-FFF2-40B4-BE49-F238E27FC236}">
              <a16:creationId xmlns:a16="http://schemas.microsoft.com/office/drawing/2014/main" id="{23097708-A425-4259-B55A-816637ABF210}"/>
            </a:ext>
          </a:extLst>
        </xdr:cNvPr>
        <xdr:cNvCxnSpPr/>
      </xdr:nvCxnSpPr>
      <xdr:spPr>
        <a:xfrm flipV="1">
          <a:off x="4634865" y="13404669"/>
          <a:ext cx="0" cy="14744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138265</xdr:rowOff>
    </xdr:from>
    <xdr:ext cx="405111" cy="259045"/>
    <xdr:sp macro="" textlink="">
      <xdr:nvSpPr>
        <xdr:cNvPr id="292" name="【福祉施設】&#10;有形固定資産減価償却率最小値テキスト">
          <a:extLst>
            <a:ext uri="{FF2B5EF4-FFF2-40B4-BE49-F238E27FC236}">
              <a16:creationId xmlns:a16="http://schemas.microsoft.com/office/drawing/2014/main" id="{F71D755F-24AA-401F-907E-B378791B32DC}"/>
            </a:ext>
          </a:extLst>
        </xdr:cNvPr>
        <xdr:cNvSpPr txBox="1"/>
      </xdr:nvSpPr>
      <xdr:spPr>
        <a:xfrm>
          <a:off x="4673600" y="148829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134438</xdr:rowOff>
    </xdr:from>
    <xdr:to>
      <xdr:col>24</xdr:col>
      <xdr:colOff>152400</xdr:colOff>
      <xdr:row>86</xdr:row>
      <xdr:rowOff>134438</xdr:rowOff>
    </xdr:to>
    <xdr:cxnSp macro="">
      <xdr:nvCxnSpPr>
        <xdr:cNvPr id="293" name="直線コネクタ 292">
          <a:extLst>
            <a:ext uri="{FF2B5EF4-FFF2-40B4-BE49-F238E27FC236}">
              <a16:creationId xmlns:a16="http://schemas.microsoft.com/office/drawing/2014/main" id="{B69D8A4D-7F16-492E-9F4D-4647A6CBB6C4}"/>
            </a:ext>
          </a:extLst>
        </xdr:cNvPr>
        <xdr:cNvCxnSpPr/>
      </xdr:nvCxnSpPr>
      <xdr:spPr>
        <a:xfrm>
          <a:off x="4546600" y="14879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149696</xdr:rowOff>
    </xdr:from>
    <xdr:ext cx="340478" cy="259045"/>
    <xdr:sp macro="" textlink="">
      <xdr:nvSpPr>
        <xdr:cNvPr id="294" name="【福祉施設】&#10;有形固定資産減価償却率最大値テキスト">
          <a:extLst>
            <a:ext uri="{FF2B5EF4-FFF2-40B4-BE49-F238E27FC236}">
              <a16:creationId xmlns:a16="http://schemas.microsoft.com/office/drawing/2014/main" id="{10019C1C-5C49-4E34-9116-808EE810A071}"/>
            </a:ext>
          </a:extLst>
        </xdr:cNvPr>
        <xdr:cNvSpPr txBox="1"/>
      </xdr:nvSpPr>
      <xdr:spPr>
        <a:xfrm>
          <a:off x="4673600" y="1317989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31569</xdr:rowOff>
    </xdr:from>
    <xdr:to>
      <xdr:col>24</xdr:col>
      <xdr:colOff>152400</xdr:colOff>
      <xdr:row>78</xdr:row>
      <xdr:rowOff>31569</xdr:rowOff>
    </xdr:to>
    <xdr:cxnSp macro="">
      <xdr:nvCxnSpPr>
        <xdr:cNvPr id="295" name="直線コネクタ 294">
          <a:extLst>
            <a:ext uri="{FF2B5EF4-FFF2-40B4-BE49-F238E27FC236}">
              <a16:creationId xmlns:a16="http://schemas.microsoft.com/office/drawing/2014/main" id="{63E64DA0-8F9A-493F-8952-131398DFA9AC}"/>
            </a:ext>
          </a:extLst>
        </xdr:cNvPr>
        <xdr:cNvCxnSpPr/>
      </xdr:nvCxnSpPr>
      <xdr:spPr>
        <a:xfrm>
          <a:off x="4546600" y="134046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85289</xdr:rowOff>
    </xdr:from>
    <xdr:ext cx="405111" cy="259045"/>
    <xdr:sp macro="" textlink="">
      <xdr:nvSpPr>
        <xdr:cNvPr id="296" name="【福祉施設】&#10;有形固定資産減価償却率平均値テキスト">
          <a:extLst>
            <a:ext uri="{FF2B5EF4-FFF2-40B4-BE49-F238E27FC236}">
              <a16:creationId xmlns:a16="http://schemas.microsoft.com/office/drawing/2014/main" id="{D922D0D6-066E-4E27-A0CF-D725F2ADDFEA}"/>
            </a:ext>
          </a:extLst>
        </xdr:cNvPr>
        <xdr:cNvSpPr txBox="1"/>
      </xdr:nvSpPr>
      <xdr:spPr>
        <a:xfrm>
          <a:off x="4673600" y="1397273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62412</xdr:rowOff>
    </xdr:from>
    <xdr:to>
      <xdr:col>24</xdr:col>
      <xdr:colOff>114300</xdr:colOff>
      <xdr:row>82</xdr:row>
      <xdr:rowOff>164012</xdr:rowOff>
    </xdr:to>
    <xdr:sp macro="" textlink="">
      <xdr:nvSpPr>
        <xdr:cNvPr id="297" name="フローチャート: 判断 296">
          <a:extLst>
            <a:ext uri="{FF2B5EF4-FFF2-40B4-BE49-F238E27FC236}">
              <a16:creationId xmlns:a16="http://schemas.microsoft.com/office/drawing/2014/main" id="{1236D944-75EC-4B47-A49A-20946645A180}"/>
            </a:ext>
          </a:extLst>
        </xdr:cNvPr>
        <xdr:cNvSpPr/>
      </xdr:nvSpPr>
      <xdr:spPr>
        <a:xfrm>
          <a:off x="4584700" y="14121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28121</xdr:rowOff>
    </xdr:from>
    <xdr:to>
      <xdr:col>20</xdr:col>
      <xdr:colOff>38100</xdr:colOff>
      <xdr:row>83</xdr:row>
      <xdr:rowOff>129721</xdr:rowOff>
    </xdr:to>
    <xdr:sp macro="" textlink="">
      <xdr:nvSpPr>
        <xdr:cNvPr id="298" name="フローチャート: 判断 297">
          <a:extLst>
            <a:ext uri="{FF2B5EF4-FFF2-40B4-BE49-F238E27FC236}">
              <a16:creationId xmlns:a16="http://schemas.microsoft.com/office/drawing/2014/main" id="{2529B303-6D73-418C-BD42-40A454B66181}"/>
            </a:ext>
          </a:extLst>
        </xdr:cNvPr>
        <xdr:cNvSpPr/>
      </xdr:nvSpPr>
      <xdr:spPr>
        <a:xfrm>
          <a:off x="3746500" y="14258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5262</xdr:rowOff>
    </xdr:from>
    <xdr:to>
      <xdr:col>15</xdr:col>
      <xdr:colOff>101600</xdr:colOff>
      <xdr:row>83</xdr:row>
      <xdr:rowOff>106862</xdr:rowOff>
    </xdr:to>
    <xdr:sp macro="" textlink="">
      <xdr:nvSpPr>
        <xdr:cNvPr id="299" name="フローチャート: 判断 298">
          <a:extLst>
            <a:ext uri="{FF2B5EF4-FFF2-40B4-BE49-F238E27FC236}">
              <a16:creationId xmlns:a16="http://schemas.microsoft.com/office/drawing/2014/main" id="{E24E4C28-3555-4863-832E-2866BF4BD6A1}"/>
            </a:ext>
          </a:extLst>
        </xdr:cNvPr>
        <xdr:cNvSpPr/>
      </xdr:nvSpPr>
      <xdr:spPr>
        <a:xfrm>
          <a:off x="2857500" y="14235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113030</xdr:rowOff>
    </xdr:from>
    <xdr:to>
      <xdr:col>10</xdr:col>
      <xdr:colOff>165100</xdr:colOff>
      <xdr:row>83</xdr:row>
      <xdr:rowOff>43180</xdr:rowOff>
    </xdr:to>
    <xdr:sp macro="" textlink="">
      <xdr:nvSpPr>
        <xdr:cNvPr id="300" name="フローチャート: 判断 299">
          <a:extLst>
            <a:ext uri="{FF2B5EF4-FFF2-40B4-BE49-F238E27FC236}">
              <a16:creationId xmlns:a16="http://schemas.microsoft.com/office/drawing/2014/main" id="{9A80E4F0-FBC7-478D-BF94-951FAC73EDC1}"/>
            </a:ext>
          </a:extLst>
        </xdr:cNvPr>
        <xdr:cNvSpPr/>
      </xdr:nvSpPr>
      <xdr:spPr>
        <a:xfrm>
          <a:off x="1968500" y="1417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62412</xdr:rowOff>
    </xdr:from>
    <xdr:to>
      <xdr:col>6</xdr:col>
      <xdr:colOff>38100</xdr:colOff>
      <xdr:row>82</xdr:row>
      <xdr:rowOff>164012</xdr:rowOff>
    </xdr:to>
    <xdr:sp macro="" textlink="">
      <xdr:nvSpPr>
        <xdr:cNvPr id="301" name="フローチャート: 判断 300">
          <a:extLst>
            <a:ext uri="{FF2B5EF4-FFF2-40B4-BE49-F238E27FC236}">
              <a16:creationId xmlns:a16="http://schemas.microsoft.com/office/drawing/2014/main" id="{6EE3E01F-3CC7-4DDE-9023-1B61A1556CF8}"/>
            </a:ext>
          </a:extLst>
        </xdr:cNvPr>
        <xdr:cNvSpPr/>
      </xdr:nvSpPr>
      <xdr:spPr>
        <a:xfrm>
          <a:off x="1079500" y="14121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CFF1FE49-C328-45B0-A6BE-2F2AD4921DF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F0E292EF-748C-4BF5-AFF8-6B34C6F19571}"/>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id="{2F77D72D-4EB6-4BC6-B55D-7E7235D763EA}"/>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5" name="テキスト ボックス 304">
          <a:extLst>
            <a:ext uri="{FF2B5EF4-FFF2-40B4-BE49-F238E27FC236}">
              <a16:creationId xmlns:a16="http://schemas.microsoft.com/office/drawing/2014/main" id="{8DDBAD24-5BF7-4E73-A820-9A1185366DD4}"/>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6" name="テキスト ボックス 305">
          <a:extLst>
            <a:ext uri="{FF2B5EF4-FFF2-40B4-BE49-F238E27FC236}">
              <a16:creationId xmlns:a16="http://schemas.microsoft.com/office/drawing/2014/main" id="{4CACCD51-3040-47B4-8157-DE7757A2033A}"/>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140788</xdr:rowOff>
    </xdr:from>
    <xdr:to>
      <xdr:col>24</xdr:col>
      <xdr:colOff>114300</xdr:colOff>
      <xdr:row>83</xdr:row>
      <xdr:rowOff>70938</xdr:rowOff>
    </xdr:to>
    <xdr:sp macro="" textlink="">
      <xdr:nvSpPr>
        <xdr:cNvPr id="307" name="楕円 306">
          <a:extLst>
            <a:ext uri="{FF2B5EF4-FFF2-40B4-BE49-F238E27FC236}">
              <a16:creationId xmlns:a16="http://schemas.microsoft.com/office/drawing/2014/main" id="{11460F5C-4438-43A3-A1CE-AF1F97F5F2AE}"/>
            </a:ext>
          </a:extLst>
        </xdr:cNvPr>
        <xdr:cNvSpPr/>
      </xdr:nvSpPr>
      <xdr:spPr>
        <a:xfrm>
          <a:off x="4584700" y="14199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119215</xdr:rowOff>
    </xdr:from>
    <xdr:ext cx="405111" cy="259045"/>
    <xdr:sp macro="" textlink="">
      <xdr:nvSpPr>
        <xdr:cNvPr id="308" name="【福祉施設】&#10;有形固定資産減価償却率該当値テキスト">
          <a:extLst>
            <a:ext uri="{FF2B5EF4-FFF2-40B4-BE49-F238E27FC236}">
              <a16:creationId xmlns:a16="http://schemas.microsoft.com/office/drawing/2014/main" id="{40090700-5BCA-4D16-9DF2-0C131DDC195F}"/>
            </a:ext>
          </a:extLst>
        </xdr:cNvPr>
        <xdr:cNvSpPr txBox="1"/>
      </xdr:nvSpPr>
      <xdr:spPr>
        <a:xfrm>
          <a:off x="4673600" y="141781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106499</xdr:rowOff>
    </xdr:from>
    <xdr:to>
      <xdr:col>20</xdr:col>
      <xdr:colOff>38100</xdr:colOff>
      <xdr:row>83</xdr:row>
      <xdr:rowOff>36649</xdr:rowOff>
    </xdr:to>
    <xdr:sp macro="" textlink="">
      <xdr:nvSpPr>
        <xdr:cNvPr id="309" name="楕円 308">
          <a:extLst>
            <a:ext uri="{FF2B5EF4-FFF2-40B4-BE49-F238E27FC236}">
              <a16:creationId xmlns:a16="http://schemas.microsoft.com/office/drawing/2014/main" id="{343465D2-54AE-4935-A087-9079F6B63BAD}"/>
            </a:ext>
          </a:extLst>
        </xdr:cNvPr>
        <xdr:cNvSpPr/>
      </xdr:nvSpPr>
      <xdr:spPr>
        <a:xfrm>
          <a:off x="3746500" y="14165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157299</xdr:rowOff>
    </xdr:from>
    <xdr:to>
      <xdr:col>24</xdr:col>
      <xdr:colOff>63500</xdr:colOff>
      <xdr:row>83</xdr:row>
      <xdr:rowOff>20138</xdr:rowOff>
    </xdr:to>
    <xdr:cxnSp macro="">
      <xdr:nvCxnSpPr>
        <xdr:cNvPr id="310" name="直線コネクタ 309">
          <a:extLst>
            <a:ext uri="{FF2B5EF4-FFF2-40B4-BE49-F238E27FC236}">
              <a16:creationId xmlns:a16="http://schemas.microsoft.com/office/drawing/2014/main" id="{6702B08A-78DD-4D92-B976-2AD62D720ED0}"/>
            </a:ext>
          </a:extLst>
        </xdr:cNvPr>
        <xdr:cNvCxnSpPr/>
      </xdr:nvCxnSpPr>
      <xdr:spPr>
        <a:xfrm>
          <a:off x="3797300" y="14216199"/>
          <a:ext cx="8382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73842</xdr:rowOff>
    </xdr:from>
    <xdr:to>
      <xdr:col>15</xdr:col>
      <xdr:colOff>101600</xdr:colOff>
      <xdr:row>83</xdr:row>
      <xdr:rowOff>3992</xdr:rowOff>
    </xdr:to>
    <xdr:sp macro="" textlink="">
      <xdr:nvSpPr>
        <xdr:cNvPr id="311" name="楕円 310">
          <a:extLst>
            <a:ext uri="{FF2B5EF4-FFF2-40B4-BE49-F238E27FC236}">
              <a16:creationId xmlns:a16="http://schemas.microsoft.com/office/drawing/2014/main" id="{9E44060C-72D3-40FA-B525-95BA92289212}"/>
            </a:ext>
          </a:extLst>
        </xdr:cNvPr>
        <xdr:cNvSpPr/>
      </xdr:nvSpPr>
      <xdr:spPr>
        <a:xfrm>
          <a:off x="2857500" y="14132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124642</xdr:rowOff>
    </xdr:from>
    <xdr:to>
      <xdr:col>19</xdr:col>
      <xdr:colOff>177800</xdr:colOff>
      <xdr:row>82</xdr:row>
      <xdr:rowOff>157299</xdr:rowOff>
    </xdr:to>
    <xdr:cxnSp macro="">
      <xdr:nvCxnSpPr>
        <xdr:cNvPr id="312" name="直線コネクタ 311">
          <a:extLst>
            <a:ext uri="{FF2B5EF4-FFF2-40B4-BE49-F238E27FC236}">
              <a16:creationId xmlns:a16="http://schemas.microsoft.com/office/drawing/2014/main" id="{C78052B0-343D-46ED-BB5A-2A9FD44FFDF9}"/>
            </a:ext>
          </a:extLst>
        </xdr:cNvPr>
        <xdr:cNvCxnSpPr/>
      </xdr:nvCxnSpPr>
      <xdr:spPr>
        <a:xfrm>
          <a:off x="2908300" y="14183542"/>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44450</xdr:rowOff>
    </xdr:from>
    <xdr:to>
      <xdr:col>10</xdr:col>
      <xdr:colOff>165100</xdr:colOff>
      <xdr:row>82</xdr:row>
      <xdr:rowOff>146050</xdr:rowOff>
    </xdr:to>
    <xdr:sp macro="" textlink="">
      <xdr:nvSpPr>
        <xdr:cNvPr id="313" name="楕円 312">
          <a:extLst>
            <a:ext uri="{FF2B5EF4-FFF2-40B4-BE49-F238E27FC236}">
              <a16:creationId xmlns:a16="http://schemas.microsoft.com/office/drawing/2014/main" id="{6F726794-709F-4C21-95C8-A6F99E759433}"/>
            </a:ext>
          </a:extLst>
        </xdr:cNvPr>
        <xdr:cNvSpPr/>
      </xdr:nvSpPr>
      <xdr:spPr>
        <a:xfrm>
          <a:off x="1968500" y="14103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95250</xdr:rowOff>
    </xdr:from>
    <xdr:to>
      <xdr:col>15</xdr:col>
      <xdr:colOff>50800</xdr:colOff>
      <xdr:row>82</xdr:row>
      <xdr:rowOff>124642</xdr:rowOff>
    </xdr:to>
    <xdr:cxnSp macro="">
      <xdr:nvCxnSpPr>
        <xdr:cNvPr id="314" name="直線コネクタ 313">
          <a:extLst>
            <a:ext uri="{FF2B5EF4-FFF2-40B4-BE49-F238E27FC236}">
              <a16:creationId xmlns:a16="http://schemas.microsoft.com/office/drawing/2014/main" id="{CF2B7A84-8E5D-4F66-9EB0-082EE1538282}"/>
            </a:ext>
          </a:extLst>
        </xdr:cNvPr>
        <xdr:cNvCxnSpPr/>
      </xdr:nvCxnSpPr>
      <xdr:spPr>
        <a:xfrm>
          <a:off x="2019300" y="14154150"/>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11793</xdr:rowOff>
    </xdr:from>
    <xdr:to>
      <xdr:col>6</xdr:col>
      <xdr:colOff>38100</xdr:colOff>
      <xdr:row>82</xdr:row>
      <xdr:rowOff>113393</xdr:rowOff>
    </xdr:to>
    <xdr:sp macro="" textlink="">
      <xdr:nvSpPr>
        <xdr:cNvPr id="315" name="楕円 314">
          <a:extLst>
            <a:ext uri="{FF2B5EF4-FFF2-40B4-BE49-F238E27FC236}">
              <a16:creationId xmlns:a16="http://schemas.microsoft.com/office/drawing/2014/main" id="{387CD723-0588-4A8E-8E3F-DABC96F651D5}"/>
            </a:ext>
          </a:extLst>
        </xdr:cNvPr>
        <xdr:cNvSpPr/>
      </xdr:nvSpPr>
      <xdr:spPr>
        <a:xfrm>
          <a:off x="1079500" y="14070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62593</xdr:rowOff>
    </xdr:from>
    <xdr:to>
      <xdr:col>10</xdr:col>
      <xdr:colOff>114300</xdr:colOff>
      <xdr:row>82</xdr:row>
      <xdr:rowOff>95250</xdr:rowOff>
    </xdr:to>
    <xdr:cxnSp macro="">
      <xdr:nvCxnSpPr>
        <xdr:cNvPr id="316" name="直線コネクタ 315">
          <a:extLst>
            <a:ext uri="{FF2B5EF4-FFF2-40B4-BE49-F238E27FC236}">
              <a16:creationId xmlns:a16="http://schemas.microsoft.com/office/drawing/2014/main" id="{11E2F709-1F79-4A81-92E0-C6422712AA01}"/>
            </a:ext>
          </a:extLst>
        </xdr:cNvPr>
        <xdr:cNvCxnSpPr/>
      </xdr:nvCxnSpPr>
      <xdr:spPr>
        <a:xfrm>
          <a:off x="1130300" y="1412149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120848</xdr:rowOff>
    </xdr:from>
    <xdr:ext cx="405111" cy="259045"/>
    <xdr:sp macro="" textlink="">
      <xdr:nvSpPr>
        <xdr:cNvPr id="317" name="n_1aveValue【福祉施設】&#10;有形固定資産減価償却率">
          <a:extLst>
            <a:ext uri="{FF2B5EF4-FFF2-40B4-BE49-F238E27FC236}">
              <a16:creationId xmlns:a16="http://schemas.microsoft.com/office/drawing/2014/main" id="{957DBFB5-02EA-4637-A4E7-37A819130650}"/>
            </a:ext>
          </a:extLst>
        </xdr:cNvPr>
        <xdr:cNvSpPr txBox="1"/>
      </xdr:nvSpPr>
      <xdr:spPr>
        <a:xfrm>
          <a:off x="3582044" y="143511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97989</xdr:rowOff>
    </xdr:from>
    <xdr:ext cx="405111" cy="259045"/>
    <xdr:sp macro="" textlink="">
      <xdr:nvSpPr>
        <xdr:cNvPr id="318" name="n_2aveValue【福祉施設】&#10;有形固定資産減価償却率">
          <a:extLst>
            <a:ext uri="{FF2B5EF4-FFF2-40B4-BE49-F238E27FC236}">
              <a16:creationId xmlns:a16="http://schemas.microsoft.com/office/drawing/2014/main" id="{75569B72-52A8-489D-8CFD-B05CBEA08DE2}"/>
            </a:ext>
          </a:extLst>
        </xdr:cNvPr>
        <xdr:cNvSpPr txBox="1"/>
      </xdr:nvSpPr>
      <xdr:spPr>
        <a:xfrm>
          <a:off x="2705744" y="143283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34307</xdr:rowOff>
    </xdr:from>
    <xdr:ext cx="405111" cy="259045"/>
    <xdr:sp macro="" textlink="">
      <xdr:nvSpPr>
        <xdr:cNvPr id="319" name="n_3aveValue【福祉施設】&#10;有形固定資産減価償却率">
          <a:extLst>
            <a:ext uri="{FF2B5EF4-FFF2-40B4-BE49-F238E27FC236}">
              <a16:creationId xmlns:a16="http://schemas.microsoft.com/office/drawing/2014/main" id="{979148A1-2C0E-4F19-A87E-15FA30508F5D}"/>
            </a:ext>
          </a:extLst>
        </xdr:cNvPr>
        <xdr:cNvSpPr txBox="1"/>
      </xdr:nvSpPr>
      <xdr:spPr>
        <a:xfrm>
          <a:off x="1816744" y="14264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155139</xdr:rowOff>
    </xdr:from>
    <xdr:ext cx="405111" cy="259045"/>
    <xdr:sp macro="" textlink="">
      <xdr:nvSpPr>
        <xdr:cNvPr id="320" name="n_4aveValue【福祉施設】&#10;有形固定資産減価償却率">
          <a:extLst>
            <a:ext uri="{FF2B5EF4-FFF2-40B4-BE49-F238E27FC236}">
              <a16:creationId xmlns:a16="http://schemas.microsoft.com/office/drawing/2014/main" id="{F9392E4B-E3D8-4D8E-910F-B00CEAF90257}"/>
            </a:ext>
          </a:extLst>
        </xdr:cNvPr>
        <xdr:cNvSpPr txBox="1"/>
      </xdr:nvSpPr>
      <xdr:spPr>
        <a:xfrm>
          <a:off x="927744" y="142140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81</xdr:row>
      <xdr:rowOff>53176</xdr:rowOff>
    </xdr:from>
    <xdr:ext cx="405111" cy="259045"/>
    <xdr:sp macro="" textlink="">
      <xdr:nvSpPr>
        <xdr:cNvPr id="321" name="n_1mainValue【福祉施設】&#10;有形固定資産減価償却率">
          <a:extLst>
            <a:ext uri="{FF2B5EF4-FFF2-40B4-BE49-F238E27FC236}">
              <a16:creationId xmlns:a16="http://schemas.microsoft.com/office/drawing/2014/main" id="{95E04C3B-8D9B-4C07-87CD-20848848ED7F}"/>
            </a:ext>
          </a:extLst>
        </xdr:cNvPr>
        <xdr:cNvSpPr txBox="1"/>
      </xdr:nvSpPr>
      <xdr:spPr>
        <a:xfrm>
          <a:off x="3582044" y="139406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20519</xdr:rowOff>
    </xdr:from>
    <xdr:ext cx="405111" cy="259045"/>
    <xdr:sp macro="" textlink="">
      <xdr:nvSpPr>
        <xdr:cNvPr id="322" name="n_2mainValue【福祉施設】&#10;有形固定資産減価償却率">
          <a:extLst>
            <a:ext uri="{FF2B5EF4-FFF2-40B4-BE49-F238E27FC236}">
              <a16:creationId xmlns:a16="http://schemas.microsoft.com/office/drawing/2014/main" id="{ECD67DCC-F095-4829-83A8-54F69B739854}"/>
            </a:ext>
          </a:extLst>
        </xdr:cNvPr>
        <xdr:cNvSpPr txBox="1"/>
      </xdr:nvSpPr>
      <xdr:spPr>
        <a:xfrm>
          <a:off x="2705744" y="139079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162577</xdr:rowOff>
    </xdr:from>
    <xdr:ext cx="405111" cy="259045"/>
    <xdr:sp macro="" textlink="">
      <xdr:nvSpPr>
        <xdr:cNvPr id="323" name="n_3mainValue【福祉施設】&#10;有形固定資産減価償却率">
          <a:extLst>
            <a:ext uri="{FF2B5EF4-FFF2-40B4-BE49-F238E27FC236}">
              <a16:creationId xmlns:a16="http://schemas.microsoft.com/office/drawing/2014/main" id="{B408FDE9-6AD8-4F4D-922E-D1BD58B8738A}"/>
            </a:ext>
          </a:extLst>
        </xdr:cNvPr>
        <xdr:cNvSpPr txBox="1"/>
      </xdr:nvSpPr>
      <xdr:spPr>
        <a:xfrm>
          <a:off x="1816744" y="13878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129920</xdr:rowOff>
    </xdr:from>
    <xdr:ext cx="405111" cy="259045"/>
    <xdr:sp macro="" textlink="">
      <xdr:nvSpPr>
        <xdr:cNvPr id="324" name="n_4mainValue【福祉施設】&#10;有形固定資産減価償却率">
          <a:extLst>
            <a:ext uri="{FF2B5EF4-FFF2-40B4-BE49-F238E27FC236}">
              <a16:creationId xmlns:a16="http://schemas.microsoft.com/office/drawing/2014/main" id="{49AE87DF-6FEE-4B64-A4B7-0CFDB5AB9F88}"/>
            </a:ext>
          </a:extLst>
        </xdr:cNvPr>
        <xdr:cNvSpPr txBox="1"/>
      </xdr:nvSpPr>
      <xdr:spPr>
        <a:xfrm>
          <a:off x="927744" y="138459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5" name="正方形/長方形 324">
          <a:extLst>
            <a:ext uri="{FF2B5EF4-FFF2-40B4-BE49-F238E27FC236}">
              <a16:creationId xmlns:a16="http://schemas.microsoft.com/office/drawing/2014/main" id="{93C22719-CDC3-4847-B129-F9594ED93DB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6" name="正方形/長方形 325">
          <a:extLst>
            <a:ext uri="{FF2B5EF4-FFF2-40B4-BE49-F238E27FC236}">
              <a16:creationId xmlns:a16="http://schemas.microsoft.com/office/drawing/2014/main" id="{BC4D6A72-9AA1-45F9-B33A-0E7A4B3E6A71}"/>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7" name="正方形/長方形 326">
          <a:extLst>
            <a:ext uri="{FF2B5EF4-FFF2-40B4-BE49-F238E27FC236}">
              <a16:creationId xmlns:a16="http://schemas.microsoft.com/office/drawing/2014/main" id="{7F8C7BAA-7AED-4312-B272-575EC2048571}"/>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8" name="正方形/長方形 327">
          <a:extLst>
            <a:ext uri="{FF2B5EF4-FFF2-40B4-BE49-F238E27FC236}">
              <a16:creationId xmlns:a16="http://schemas.microsoft.com/office/drawing/2014/main" id="{A9E1A15C-B79C-461E-881E-991033B757DC}"/>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9" name="正方形/長方形 328">
          <a:extLst>
            <a:ext uri="{FF2B5EF4-FFF2-40B4-BE49-F238E27FC236}">
              <a16:creationId xmlns:a16="http://schemas.microsoft.com/office/drawing/2014/main" id="{A16B529F-3458-47FC-B271-6BB4719112CC}"/>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30" name="正方形/長方形 329">
          <a:extLst>
            <a:ext uri="{FF2B5EF4-FFF2-40B4-BE49-F238E27FC236}">
              <a16:creationId xmlns:a16="http://schemas.microsoft.com/office/drawing/2014/main" id="{1E79E574-0A98-454A-84D0-92299685DAF8}"/>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1" name="正方形/長方形 330">
          <a:extLst>
            <a:ext uri="{FF2B5EF4-FFF2-40B4-BE49-F238E27FC236}">
              <a16:creationId xmlns:a16="http://schemas.microsoft.com/office/drawing/2014/main" id="{2B1136A0-DBAA-4806-943E-375F583599E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2" name="正方形/長方形 331">
          <a:extLst>
            <a:ext uri="{FF2B5EF4-FFF2-40B4-BE49-F238E27FC236}">
              <a16:creationId xmlns:a16="http://schemas.microsoft.com/office/drawing/2014/main" id="{EB4DF968-8C1F-4339-8778-78A62749610D}"/>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3" name="テキスト ボックス 332">
          <a:extLst>
            <a:ext uri="{FF2B5EF4-FFF2-40B4-BE49-F238E27FC236}">
              <a16:creationId xmlns:a16="http://schemas.microsoft.com/office/drawing/2014/main" id="{BD494D2C-DD65-441C-BEC1-F81D51EB6561}"/>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4" name="直線コネクタ 333">
          <a:extLst>
            <a:ext uri="{FF2B5EF4-FFF2-40B4-BE49-F238E27FC236}">
              <a16:creationId xmlns:a16="http://schemas.microsoft.com/office/drawing/2014/main" id="{71E5D9B1-8583-40FE-8322-17B46DB19A54}"/>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35" name="直線コネクタ 334">
          <a:extLst>
            <a:ext uri="{FF2B5EF4-FFF2-40B4-BE49-F238E27FC236}">
              <a16:creationId xmlns:a16="http://schemas.microsoft.com/office/drawing/2014/main" id="{5F42EAEE-E4B8-4308-B6C9-E6E7697286B4}"/>
            </a:ext>
          </a:extLst>
        </xdr:cNvPr>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36" name="テキスト ボックス 335">
          <a:extLst>
            <a:ext uri="{FF2B5EF4-FFF2-40B4-BE49-F238E27FC236}">
              <a16:creationId xmlns:a16="http://schemas.microsoft.com/office/drawing/2014/main" id="{35172291-36EC-4E70-82D1-65EB926E09E4}"/>
            </a:ext>
          </a:extLst>
        </xdr:cNvPr>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37" name="直線コネクタ 336">
          <a:extLst>
            <a:ext uri="{FF2B5EF4-FFF2-40B4-BE49-F238E27FC236}">
              <a16:creationId xmlns:a16="http://schemas.microsoft.com/office/drawing/2014/main" id="{D128D6A1-CA10-4C2B-8645-CFCC2EAC2C7A}"/>
            </a:ext>
          </a:extLst>
        </xdr:cNvPr>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38" name="テキスト ボックス 337">
          <a:extLst>
            <a:ext uri="{FF2B5EF4-FFF2-40B4-BE49-F238E27FC236}">
              <a16:creationId xmlns:a16="http://schemas.microsoft.com/office/drawing/2014/main" id="{ADFC10EF-ABEA-40C9-ABC8-55612C0BDBD5}"/>
            </a:ext>
          </a:extLst>
        </xdr:cNvPr>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39" name="直線コネクタ 338">
          <a:extLst>
            <a:ext uri="{FF2B5EF4-FFF2-40B4-BE49-F238E27FC236}">
              <a16:creationId xmlns:a16="http://schemas.microsoft.com/office/drawing/2014/main" id="{09688245-02DD-4AF6-B708-9F4CC34CA768}"/>
            </a:ext>
          </a:extLst>
        </xdr:cNvPr>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40" name="テキスト ボックス 339">
          <a:extLst>
            <a:ext uri="{FF2B5EF4-FFF2-40B4-BE49-F238E27FC236}">
              <a16:creationId xmlns:a16="http://schemas.microsoft.com/office/drawing/2014/main" id="{B8D294AC-EB96-43C8-8F2A-22AA2719F834}"/>
            </a:ext>
          </a:extLst>
        </xdr:cNvPr>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41" name="直線コネクタ 340">
          <a:extLst>
            <a:ext uri="{FF2B5EF4-FFF2-40B4-BE49-F238E27FC236}">
              <a16:creationId xmlns:a16="http://schemas.microsoft.com/office/drawing/2014/main" id="{9DB4EE6B-AA10-4430-8B82-B1969C60FD84}"/>
            </a:ext>
          </a:extLst>
        </xdr:cNvPr>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42" name="テキスト ボックス 341">
          <a:extLst>
            <a:ext uri="{FF2B5EF4-FFF2-40B4-BE49-F238E27FC236}">
              <a16:creationId xmlns:a16="http://schemas.microsoft.com/office/drawing/2014/main" id="{AD81F558-4528-4A56-90D9-66ABB6653EB5}"/>
            </a:ext>
          </a:extLst>
        </xdr:cNvPr>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43" name="直線コネクタ 342">
          <a:extLst>
            <a:ext uri="{FF2B5EF4-FFF2-40B4-BE49-F238E27FC236}">
              <a16:creationId xmlns:a16="http://schemas.microsoft.com/office/drawing/2014/main" id="{EB055179-CE0B-436A-A590-C2651B3425FA}"/>
            </a:ext>
          </a:extLst>
        </xdr:cNvPr>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44" name="テキスト ボックス 343">
          <a:extLst>
            <a:ext uri="{FF2B5EF4-FFF2-40B4-BE49-F238E27FC236}">
              <a16:creationId xmlns:a16="http://schemas.microsoft.com/office/drawing/2014/main" id="{E9F9DB98-9456-4ABB-B73C-1680605B0A11}"/>
            </a:ext>
          </a:extLst>
        </xdr:cNvPr>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45" name="直線コネクタ 344">
          <a:extLst>
            <a:ext uri="{FF2B5EF4-FFF2-40B4-BE49-F238E27FC236}">
              <a16:creationId xmlns:a16="http://schemas.microsoft.com/office/drawing/2014/main" id="{3580612E-EF1C-43F4-AD5A-2DC413DA4F28}"/>
            </a:ext>
          </a:extLst>
        </xdr:cNvPr>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46" name="テキスト ボックス 345">
          <a:extLst>
            <a:ext uri="{FF2B5EF4-FFF2-40B4-BE49-F238E27FC236}">
              <a16:creationId xmlns:a16="http://schemas.microsoft.com/office/drawing/2014/main" id="{15C3B970-D876-46B0-A5FF-2EDC30DF079D}"/>
            </a:ext>
          </a:extLst>
        </xdr:cNvPr>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7" name="直線コネクタ 346">
          <a:extLst>
            <a:ext uri="{FF2B5EF4-FFF2-40B4-BE49-F238E27FC236}">
              <a16:creationId xmlns:a16="http://schemas.microsoft.com/office/drawing/2014/main" id="{6E1D9A60-7781-4687-9DBE-30558CA8988F}"/>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8" name="テキスト ボックス 347">
          <a:extLst>
            <a:ext uri="{FF2B5EF4-FFF2-40B4-BE49-F238E27FC236}">
              <a16:creationId xmlns:a16="http://schemas.microsoft.com/office/drawing/2014/main" id="{A4BB5A57-9124-445C-B20D-69BF8178DFB7}"/>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9" name="【福祉施設】&#10;一人当たり面積グラフ枠">
          <a:extLst>
            <a:ext uri="{FF2B5EF4-FFF2-40B4-BE49-F238E27FC236}">
              <a16:creationId xmlns:a16="http://schemas.microsoft.com/office/drawing/2014/main" id="{AAF45BC8-A760-4FC7-BC81-7EFD80ACC14B}"/>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76</xdr:row>
      <xdr:rowOff>165463</xdr:rowOff>
    </xdr:from>
    <xdr:to>
      <xdr:col>54</xdr:col>
      <xdr:colOff>189865</xdr:colOff>
      <xdr:row>85</xdr:row>
      <xdr:rowOff>124642</xdr:rowOff>
    </xdr:to>
    <xdr:cxnSp macro="">
      <xdr:nvCxnSpPr>
        <xdr:cNvPr id="350" name="直線コネクタ 349">
          <a:extLst>
            <a:ext uri="{FF2B5EF4-FFF2-40B4-BE49-F238E27FC236}">
              <a16:creationId xmlns:a16="http://schemas.microsoft.com/office/drawing/2014/main" id="{A974EC73-83C2-4B21-ACEA-1A781DE03EA7}"/>
            </a:ext>
          </a:extLst>
        </xdr:cNvPr>
        <xdr:cNvCxnSpPr/>
      </xdr:nvCxnSpPr>
      <xdr:spPr>
        <a:xfrm flipV="1">
          <a:off x="10476865" y="13195663"/>
          <a:ext cx="0" cy="1502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128469</xdr:rowOff>
    </xdr:from>
    <xdr:ext cx="469744" cy="259045"/>
    <xdr:sp macro="" textlink="">
      <xdr:nvSpPr>
        <xdr:cNvPr id="351" name="【福祉施設】&#10;一人当たり面積最小値テキスト">
          <a:extLst>
            <a:ext uri="{FF2B5EF4-FFF2-40B4-BE49-F238E27FC236}">
              <a16:creationId xmlns:a16="http://schemas.microsoft.com/office/drawing/2014/main" id="{CA58375D-3F84-47EB-BD1F-95DA1C4C5B07}"/>
            </a:ext>
          </a:extLst>
        </xdr:cNvPr>
        <xdr:cNvSpPr txBox="1"/>
      </xdr:nvSpPr>
      <xdr:spPr>
        <a:xfrm>
          <a:off x="10515600" y="14701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124642</xdr:rowOff>
    </xdr:from>
    <xdr:to>
      <xdr:col>55</xdr:col>
      <xdr:colOff>88900</xdr:colOff>
      <xdr:row>85</xdr:row>
      <xdr:rowOff>124642</xdr:rowOff>
    </xdr:to>
    <xdr:cxnSp macro="">
      <xdr:nvCxnSpPr>
        <xdr:cNvPr id="352" name="直線コネクタ 351">
          <a:extLst>
            <a:ext uri="{FF2B5EF4-FFF2-40B4-BE49-F238E27FC236}">
              <a16:creationId xmlns:a16="http://schemas.microsoft.com/office/drawing/2014/main" id="{0EDE580B-AC1B-4940-BDB7-54300C007AE9}"/>
            </a:ext>
          </a:extLst>
        </xdr:cNvPr>
        <xdr:cNvCxnSpPr/>
      </xdr:nvCxnSpPr>
      <xdr:spPr>
        <a:xfrm>
          <a:off x="10388600" y="146978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75</xdr:row>
      <xdr:rowOff>112140</xdr:rowOff>
    </xdr:from>
    <xdr:ext cx="469744" cy="259045"/>
    <xdr:sp macro="" textlink="">
      <xdr:nvSpPr>
        <xdr:cNvPr id="353" name="【福祉施設】&#10;一人当たり面積最大値テキスト">
          <a:extLst>
            <a:ext uri="{FF2B5EF4-FFF2-40B4-BE49-F238E27FC236}">
              <a16:creationId xmlns:a16="http://schemas.microsoft.com/office/drawing/2014/main" id="{9173358E-1DAA-4640-9D9E-F29749660B73}"/>
            </a:ext>
          </a:extLst>
        </xdr:cNvPr>
        <xdr:cNvSpPr txBox="1"/>
      </xdr:nvSpPr>
      <xdr:spPr>
        <a:xfrm>
          <a:off x="10515600" y="12970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76</xdr:row>
      <xdr:rowOff>165463</xdr:rowOff>
    </xdr:from>
    <xdr:to>
      <xdr:col>55</xdr:col>
      <xdr:colOff>88900</xdr:colOff>
      <xdr:row>76</xdr:row>
      <xdr:rowOff>165463</xdr:rowOff>
    </xdr:to>
    <xdr:cxnSp macro="">
      <xdr:nvCxnSpPr>
        <xdr:cNvPr id="354" name="直線コネクタ 353">
          <a:extLst>
            <a:ext uri="{FF2B5EF4-FFF2-40B4-BE49-F238E27FC236}">
              <a16:creationId xmlns:a16="http://schemas.microsoft.com/office/drawing/2014/main" id="{334E296C-E74A-457E-A15B-0DFD828DC2B6}"/>
            </a:ext>
          </a:extLst>
        </xdr:cNvPr>
        <xdr:cNvCxnSpPr/>
      </xdr:nvCxnSpPr>
      <xdr:spPr>
        <a:xfrm>
          <a:off x="10388600" y="13195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122482</xdr:rowOff>
    </xdr:from>
    <xdr:ext cx="469744" cy="259045"/>
    <xdr:sp macro="" textlink="">
      <xdr:nvSpPr>
        <xdr:cNvPr id="355" name="【福祉施設】&#10;一人当たり面積平均値テキスト">
          <a:extLst>
            <a:ext uri="{FF2B5EF4-FFF2-40B4-BE49-F238E27FC236}">
              <a16:creationId xmlns:a16="http://schemas.microsoft.com/office/drawing/2014/main" id="{7AF7806C-5EBE-4A55-8EBC-A781B8EE6A71}"/>
            </a:ext>
          </a:extLst>
        </xdr:cNvPr>
        <xdr:cNvSpPr txBox="1"/>
      </xdr:nvSpPr>
      <xdr:spPr>
        <a:xfrm>
          <a:off x="10515600" y="141813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144055</xdr:rowOff>
    </xdr:from>
    <xdr:to>
      <xdr:col>55</xdr:col>
      <xdr:colOff>50800</xdr:colOff>
      <xdr:row>83</xdr:row>
      <xdr:rowOff>74205</xdr:rowOff>
    </xdr:to>
    <xdr:sp macro="" textlink="">
      <xdr:nvSpPr>
        <xdr:cNvPr id="356" name="フローチャート: 判断 355">
          <a:extLst>
            <a:ext uri="{FF2B5EF4-FFF2-40B4-BE49-F238E27FC236}">
              <a16:creationId xmlns:a16="http://schemas.microsoft.com/office/drawing/2014/main" id="{9A62F5AD-5A18-469E-A35D-070DB595D3F2}"/>
            </a:ext>
          </a:extLst>
        </xdr:cNvPr>
        <xdr:cNvSpPr/>
      </xdr:nvSpPr>
      <xdr:spPr>
        <a:xfrm>
          <a:off x="10426700" y="14202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11793</xdr:rowOff>
    </xdr:from>
    <xdr:to>
      <xdr:col>50</xdr:col>
      <xdr:colOff>165100</xdr:colOff>
      <xdr:row>83</xdr:row>
      <xdr:rowOff>113393</xdr:rowOff>
    </xdr:to>
    <xdr:sp macro="" textlink="">
      <xdr:nvSpPr>
        <xdr:cNvPr id="357" name="フローチャート: 判断 356">
          <a:extLst>
            <a:ext uri="{FF2B5EF4-FFF2-40B4-BE49-F238E27FC236}">
              <a16:creationId xmlns:a16="http://schemas.microsoft.com/office/drawing/2014/main" id="{7B4F089E-69FA-4857-A921-D6C0F9B0AB7B}"/>
            </a:ext>
          </a:extLst>
        </xdr:cNvPr>
        <xdr:cNvSpPr/>
      </xdr:nvSpPr>
      <xdr:spPr>
        <a:xfrm>
          <a:off x="9588500" y="14242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106499</xdr:rowOff>
    </xdr:from>
    <xdr:to>
      <xdr:col>46</xdr:col>
      <xdr:colOff>38100</xdr:colOff>
      <xdr:row>84</xdr:row>
      <xdr:rowOff>36649</xdr:rowOff>
    </xdr:to>
    <xdr:sp macro="" textlink="">
      <xdr:nvSpPr>
        <xdr:cNvPr id="358" name="フローチャート: 判断 357">
          <a:extLst>
            <a:ext uri="{FF2B5EF4-FFF2-40B4-BE49-F238E27FC236}">
              <a16:creationId xmlns:a16="http://schemas.microsoft.com/office/drawing/2014/main" id="{7994D8A0-AFE2-4658-9665-439C2A10D8F5}"/>
            </a:ext>
          </a:extLst>
        </xdr:cNvPr>
        <xdr:cNvSpPr/>
      </xdr:nvSpPr>
      <xdr:spPr>
        <a:xfrm>
          <a:off x="8699500" y="14336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82</xdr:row>
      <xdr:rowOff>153851</xdr:rowOff>
    </xdr:from>
    <xdr:to>
      <xdr:col>41</xdr:col>
      <xdr:colOff>101600</xdr:colOff>
      <xdr:row>83</xdr:row>
      <xdr:rowOff>84001</xdr:rowOff>
    </xdr:to>
    <xdr:sp macro="" textlink="">
      <xdr:nvSpPr>
        <xdr:cNvPr id="359" name="フローチャート: 判断 358">
          <a:extLst>
            <a:ext uri="{FF2B5EF4-FFF2-40B4-BE49-F238E27FC236}">
              <a16:creationId xmlns:a16="http://schemas.microsoft.com/office/drawing/2014/main" id="{4C1D5691-06C3-486A-B6CA-0CCEB0E84F15}"/>
            </a:ext>
          </a:extLst>
        </xdr:cNvPr>
        <xdr:cNvSpPr/>
      </xdr:nvSpPr>
      <xdr:spPr>
        <a:xfrm>
          <a:off x="7810500" y="14212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47716</xdr:rowOff>
    </xdr:from>
    <xdr:to>
      <xdr:col>36</xdr:col>
      <xdr:colOff>165100</xdr:colOff>
      <xdr:row>83</xdr:row>
      <xdr:rowOff>149316</xdr:rowOff>
    </xdr:to>
    <xdr:sp macro="" textlink="">
      <xdr:nvSpPr>
        <xdr:cNvPr id="360" name="フローチャート: 判断 359">
          <a:extLst>
            <a:ext uri="{FF2B5EF4-FFF2-40B4-BE49-F238E27FC236}">
              <a16:creationId xmlns:a16="http://schemas.microsoft.com/office/drawing/2014/main" id="{2449DE4D-F518-4C7A-9DEA-24B1A43C3C7F}"/>
            </a:ext>
          </a:extLst>
        </xdr:cNvPr>
        <xdr:cNvSpPr/>
      </xdr:nvSpPr>
      <xdr:spPr>
        <a:xfrm>
          <a:off x="6921500" y="14278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61" name="テキスト ボックス 360">
          <a:extLst>
            <a:ext uri="{FF2B5EF4-FFF2-40B4-BE49-F238E27FC236}">
              <a16:creationId xmlns:a16="http://schemas.microsoft.com/office/drawing/2014/main" id="{A2F6646F-A2D5-469E-AAC4-5188C1167768}"/>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62" name="テキスト ボックス 361">
          <a:extLst>
            <a:ext uri="{FF2B5EF4-FFF2-40B4-BE49-F238E27FC236}">
              <a16:creationId xmlns:a16="http://schemas.microsoft.com/office/drawing/2014/main" id="{BC856226-3562-47F6-88E6-4AFAAD7DE5BF}"/>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3" name="テキスト ボックス 362">
          <a:extLst>
            <a:ext uri="{FF2B5EF4-FFF2-40B4-BE49-F238E27FC236}">
              <a16:creationId xmlns:a16="http://schemas.microsoft.com/office/drawing/2014/main" id="{3A553570-B3CD-4C57-9020-09B25EE0E496}"/>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4" name="テキスト ボックス 363">
          <a:extLst>
            <a:ext uri="{FF2B5EF4-FFF2-40B4-BE49-F238E27FC236}">
              <a16:creationId xmlns:a16="http://schemas.microsoft.com/office/drawing/2014/main" id="{36A38C76-4D14-4610-94B1-7C2A9299F11C}"/>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5" name="テキスト ボックス 364">
          <a:extLst>
            <a:ext uri="{FF2B5EF4-FFF2-40B4-BE49-F238E27FC236}">
              <a16:creationId xmlns:a16="http://schemas.microsoft.com/office/drawing/2014/main" id="{BDC3FACA-E699-4508-9E1A-9AA4C897E556}"/>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121194</xdr:rowOff>
    </xdr:from>
    <xdr:to>
      <xdr:col>55</xdr:col>
      <xdr:colOff>50800</xdr:colOff>
      <xdr:row>83</xdr:row>
      <xdr:rowOff>51344</xdr:rowOff>
    </xdr:to>
    <xdr:sp macro="" textlink="">
      <xdr:nvSpPr>
        <xdr:cNvPr id="366" name="楕円 365">
          <a:extLst>
            <a:ext uri="{FF2B5EF4-FFF2-40B4-BE49-F238E27FC236}">
              <a16:creationId xmlns:a16="http://schemas.microsoft.com/office/drawing/2014/main" id="{464A0BE3-5501-42AB-99C1-F2D09EA18757}"/>
            </a:ext>
          </a:extLst>
        </xdr:cNvPr>
        <xdr:cNvSpPr/>
      </xdr:nvSpPr>
      <xdr:spPr>
        <a:xfrm>
          <a:off x="10426700" y="14180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81</xdr:row>
      <xdr:rowOff>144071</xdr:rowOff>
    </xdr:from>
    <xdr:ext cx="469744" cy="259045"/>
    <xdr:sp macro="" textlink="">
      <xdr:nvSpPr>
        <xdr:cNvPr id="367" name="【福祉施設】&#10;一人当たり面積該当値テキスト">
          <a:extLst>
            <a:ext uri="{FF2B5EF4-FFF2-40B4-BE49-F238E27FC236}">
              <a16:creationId xmlns:a16="http://schemas.microsoft.com/office/drawing/2014/main" id="{965A9675-B835-4659-9007-34388B98FEF4}"/>
            </a:ext>
          </a:extLst>
        </xdr:cNvPr>
        <xdr:cNvSpPr txBox="1"/>
      </xdr:nvSpPr>
      <xdr:spPr>
        <a:xfrm>
          <a:off x="10515600" y="140315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82</xdr:row>
      <xdr:rowOff>134257</xdr:rowOff>
    </xdr:from>
    <xdr:to>
      <xdr:col>50</xdr:col>
      <xdr:colOff>165100</xdr:colOff>
      <xdr:row>83</xdr:row>
      <xdr:rowOff>64407</xdr:rowOff>
    </xdr:to>
    <xdr:sp macro="" textlink="">
      <xdr:nvSpPr>
        <xdr:cNvPr id="368" name="楕円 367">
          <a:extLst>
            <a:ext uri="{FF2B5EF4-FFF2-40B4-BE49-F238E27FC236}">
              <a16:creationId xmlns:a16="http://schemas.microsoft.com/office/drawing/2014/main" id="{B0221786-01D3-4D32-BBAC-5249765E4A2A}"/>
            </a:ext>
          </a:extLst>
        </xdr:cNvPr>
        <xdr:cNvSpPr/>
      </xdr:nvSpPr>
      <xdr:spPr>
        <a:xfrm>
          <a:off x="9588500" y="14193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544</xdr:rowOff>
    </xdr:from>
    <xdr:to>
      <xdr:col>55</xdr:col>
      <xdr:colOff>0</xdr:colOff>
      <xdr:row>83</xdr:row>
      <xdr:rowOff>13607</xdr:rowOff>
    </xdr:to>
    <xdr:cxnSp macro="">
      <xdr:nvCxnSpPr>
        <xdr:cNvPr id="369" name="直線コネクタ 368">
          <a:extLst>
            <a:ext uri="{FF2B5EF4-FFF2-40B4-BE49-F238E27FC236}">
              <a16:creationId xmlns:a16="http://schemas.microsoft.com/office/drawing/2014/main" id="{E4999CEE-4AD3-49AF-ABBB-0CDCA852AC7D}"/>
            </a:ext>
          </a:extLst>
        </xdr:cNvPr>
        <xdr:cNvCxnSpPr/>
      </xdr:nvCxnSpPr>
      <xdr:spPr>
        <a:xfrm flipV="1">
          <a:off x="9639300" y="14230894"/>
          <a:ext cx="8382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82</xdr:row>
      <xdr:rowOff>144055</xdr:rowOff>
    </xdr:from>
    <xdr:to>
      <xdr:col>46</xdr:col>
      <xdr:colOff>38100</xdr:colOff>
      <xdr:row>83</xdr:row>
      <xdr:rowOff>74205</xdr:rowOff>
    </xdr:to>
    <xdr:sp macro="" textlink="">
      <xdr:nvSpPr>
        <xdr:cNvPr id="370" name="楕円 369">
          <a:extLst>
            <a:ext uri="{FF2B5EF4-FFF2-40B4-BE49-F238E27FC236}">
              <a16:creationId xmlns:a16="http://schemas.microsoft.com/office/drawing/2014/main" id="{1D76A213-4332-46FC-9922-474A34EB838E}"/>
            </a:ext>
          </a:extLst>
        </xdr:cNvPr>
        <xdr:cNvSpPr/>
      </xdr:nvSpPr>
      <xdr:spPr>
        <a:xfrm>
          <a:off x="8699500" y="14202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13607</xdr:rowOff>
    </xdr:from>
    <xdr:to>
      <xdr:col>50</xdr:col>
      <xdr:colOff>114300</xdr:colOff>
      <xdr:row>83</xdr:row>
      <xdr:rowOff>23405</xdr:rowOff>
    </xdr:to>
    <xdr:cxnSp macro="">
      <xdr:nvCxnSpPr>
        <xdr:cNvPr id="371" name="直線コネクタ 370">
          <a:extLst>
            <a:ext uri="{FF2B5EF4-FFF2-40B4-BE49-F238E27FC236}">
              <a16:creationId xmlns:a16="http://schemas.microsoft.com/office/drawing/2014/main" id="{8E5044C4-4A5A-43C2-9257-1B5D53F8510D}"/>
            </a:ext>
          </a:extLst>
        </xdr:cNvPr>
        <xdr:cNvCxnSpPr/>
      </xdr:nvCxnSpPr>
      <xdr:spPr>
        <a:xfrm flipV="1">
          <a:off x="8750300" y="14243957"/>
          <a:ext cx="889000" cy="9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82</xdr:row>
      <xdr:rowOff>160382</xdr:rowOff>
    </xdr:from>
    <xdr:to>
      <xdr:col>41</xdr:col>
      <xdr:colOff>101600</xdr:colOff>
      <xdr:row>83</xdr:row>
      <xdr:rowOff>90532</xdr:rowOff>
    </xdr:to>
    <xdr:sp macro="" textlink="">
      <xdr:nvSpPr>
        <xdr:cNvPr id="372" name="楕円 371">
          <a:extLst>
            <a:ext uri="{FF2B5EF4-FFF2-40B4-BE49-F238E27FC236}">
              <a16:creationId xmlns:a16="http://schemas.microsoft.com/office/drawing/2014/main" id="{E604A2A7-7C57-4746-A739-F2455022A394}"/>
            </a:ext>
          </a:extLst>
        </xdr:cNvPr>
        <xdr:cNvSpPr/>
      </xdr:nvSpPr>
      <xdr:spPr>
        <a:xfrm>
          <a:off x="7810500" y="14219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83</xdr:row>
      <xdr:rowOff>23405</xdr:rowOff>
    </xdr:from>
    <xdr:to>
      <xdr:col>45</xdr:col>
      <xdr:colOff>177800</xdr:colOff>
      <xdr:row>83</xdr:row>
      <xdr:rowOff>39732</xdr:rowOff>
    </xdr:to>
    <xdr:cxnSp macro="">
      <xdr:nvCxnSpPr>
        <xdr:cNvPr id="373" name="直線コネクタ 372">
          <a:extLst>
            <a:ext uri="{FF2B5EF4-FFF2-40B4-BE49-F238E27FC236}">
              <a16:creationId xmlns:a16="http://schemas.microsoft.com/office/drawing/2014/main" id="{AFE3AD92-57E7-499C-920C-1EA1C4F1EE12}"/>
            </a:ext>
          </a:extLst>
        </xdr:cNvPr>
        <xdr:cNvCxnSpPr/>
      </xdr:nvCxnSpPr>
      <xdr:spPr>
        <a:xfrm flipV="1">
          <a:off x="7861300" y="14253755"/>
          <a:ext cx="889000" cy="16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82</xdr:row>
      <xdr:rowOff>170180</xdr:rowOff>
    </xdr:from>
    <xdr:to>
      <xdr:col>36</xdr:col>
      <xdr:colOff>165100</xdr:colOff>
      <xdr:row>83</xdr:row>
      <xdr:rowOff>100330</xdr:rowOff>
    </xdr:to>
    <xdr:sp macro="" textlink="">
      <xdr:nvSpPr>
        <xdr:cNvPr id="374" name="楕円 373">
          <a:extLst>
            <a:ext uri="{FF2B5EF4-FFF2-40B4-BE49-F238E27FC236}">
              <a16:creationId xmlns:a16="http://schemas.microsoft.com/office/drawing/2014/main" id="{22C3EA44-0571-4200-8E80-C63B038C2F6E}"/>
            </a:ext>
          </a:extLst>
        </xdr:cNvPr>
        <xdr:cNvSpPr/>
      </xdr:nvSpPr>
      <xdr:spPr>
        <a:xfrm>
          <a:off x="6921500" y="1422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83</xdr:row>
      <xdr:rowOff>39732</xdr:rowOff>
    </xdr:from>
    <xdr:to>
      <xdr:col>41</xdr:col>
      <xdr:colOff>50800</xdr:colOff>
      <xdr:row>83</xdr:row>
      <xdr:rowOff>49530</xdr:rowOff>
    </xdr:to>
    <xdr:cxnSp macro="">
      <xdr:nvCxnSpPr>
        <xdr:cNvPr id="375" name="直線コネクタ 374">
          <a:extLst>
            <a:ext uri="{FF2B5EF4-FFF2-40B4-BE49-F238E27FC236}">
              <a16:creationId xmlns:a16="http://schemas.microsoft.com/office/drawing/2014/main" id="{A4D36A09-1C97-4596-818A-61F58886A607}"/>
            </a:ext>
          </a:extLst>
        </xdr:cNvPr>
        <xdr:cNvCxnSpPr/>
      </xdr:nvCxnSpPr>
      <xdr:spPr>
        <a:xfrm flipV="1">
          <a:off x="6972300" y="14270082"/>
          <a:ext cx="889000" cy="9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104520</xdr:rowOff>
    </xdr:from>
    <xdr:ext cx="469744" cy="259045"/>
    <xdr:sp macro="" textlink="">
      <xdr:nvSpPr>
        <xdr:cNvPr id="376" name="n_1aveValue【福祉施設】&#10;一人当たり面積">
          <a:extLst>
            <a:ext uri="{FF2B5EF4-FFF2-40B4-BE49-F238E27FC236}">
              <a16:creationId xmlns:a16="http://schemas.microsoft.com/office/drawing/2014/main" id="{DF3D5A22-78B3-470D-B3EF-37C348152B20}"/>
            </a:ext>
          </a:extLst>
        </xdr:cNvPr>
        <xdr:cNvSpPr txBox="1"/>
      </xdr:nvSpPr>
      <xdr:spPr>
        <a:xfrm>
          <a:off x="9391727" y="14334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27776</xdr:rowOff>
    </xdr:from>
    <xdr:ext cx="469744" cy="259045"/>
    <xdr:sp macro="" textlink="">
      <xdr:nvSpPr>
        <xdr:cNvPr id="377" name="n_2aveValue【福祉施設】&#10;一人当たり面積">
          <a:extLst>
            <a:ext uri="{FF2B5EF4-FFF2-40B4-BE49-F238E27FC236}">
              <a16:creationId xmlns:a16="http://schemas.microsoft.com/office/drawing/2014/main" id="{5069144A-9248-4590-B3E1-2733D68E3A23}"/>
            </a:ext>
          </a:extLst>
        </xdr:cNvPr>
        <xdr:cNvSpPr txBox="1"/>
      </xdr:nvSpPr>
      <xdr:spPr>
        <a:xfrm>
          <a:off x="8515427" y="144295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100528</xdr:rowOff>
    </xdr:from>
    <xdr:ext cx="469744" cy="259045"/>
    <xdr:sp macro="" textlink="">
      <xdr:nvSpPr>
        <xdr:cNvPr id="378" name="n_3aveValue【福祉施設】&#10;一人当たり面積">
          <a:extLst>
            <a:ext uri="{FF2B5EF4-FFF2-40B4-BE49-F238E27FC236}">
              <a16:creationId xmlns:a16="http://schemas.microsoft.com/office/drawing/2014/main" id="{D0657C0D-8142-4AAE-A756-44FC7A9C094F}"/>
            </a:ext>
          </a:extLst>
        </xdr:cNvPr>
        <xdr:cNvSpPr txBox="1"/>
      </xdr:nvSpPr>
      <xdr:spPr>
        <a:xfrm>
          <a:off x="7626427" y="139879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140443</xdr:rowOff>
    </xdr:from>
    <xdr:ext cx="469744" cy="259045"/>
    <xdr:sp macro="" textlink="">
      <xdr:nvSpPr>
        <xdr:cNvPr id="379" name="n_4aveValue【福祉施設】&#10;一人当たり面積">
          <a:extLst>
            <a:ext uri="{FF2B5EF4-FFF2-40B4-BE49-F238E27FC236}">
              <a16:creationId xmlns:a16="http://schemas.microsoft.com/office/drawing/2014/main" id="{87C9AE01-D5DC-435E-B9C7-2945DFABA0CF}"/>
            </a:ext>
          </a:extLst>
        </xdr:cNvPr>
        <xdr:cNvSpPr txBox="1"/>
      </xdr:nvSpPr>
      <xdr:spPr>
        <a:xfrm>
          <a:off x="6737427" y="143707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81</xdr:row>
      <xdr:rowOff>80934</xdr:rowOff>
    </xdr:from>
    <xdr:ext cx="469744" cy="259045"/>
    <xdr:sp macro="" textlink="">
      <xdr:nvSpPr>
        <xdr:cNvPr id="380" name="n_1mainValue【福祉施設】&#10;一人当たり面積">
          <a:extLst>
            <a:ext uri="{FF2B5EF4-FFF2-40B4-BE49-F238E27FC236}">
              <a16:creationId xmlns:a16="http://schemas.microsoft.com/office/drawing/2014/main" id="{B89F4E1E-243A-43AE-877E-17DD64BA640D}"/>
            </a:ext>
          </a:extLst>
        </xdr:cNvPr>
        <xdr:cNvSpPr txBox="1"/>
      </xdr:nvSpPr>
      <xdr:spPr>
        <a:xfrm>
          <a:off x="9391727" y="139683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90732</xdr:rowOff>
    </xdr:from>
    <xdr:ext cx="469744" cy="259045"/>
    <xdr:sp macro="" textlink="">
      <xdr:nvSpPr>
        <xdr:cNvPr id="381" name="n_2mainValue【福祉施設】&#10;一人当たり面積">
          <a:extLst>
            <a:ext uri="{FF2B5EF4-FFF2-40B4-BE49-F238E27FC236}">
              <a16:creationId xmlns:a16="http://schemas.microsoft.com/office/drawing/2014/main" id="{0BFC4C96-DB21-4E57-A59E-A7697A514AF7}"/>
            </a:ext>
          </a:extLst>
        </xdr:cNvPr>
        <xdr:cNvSpPr txBox="1"/>
      </xdr:nvSpPr>
      <xdr:spPr>
        <a:xfrm>
          <a:off x="8515427" y="13978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81659</xdr:rowOff>
    </xdr:from>
    <xdr:ext cx="469744" cy="259045"/>
    <xdr:sp macro="" textlink="">
      <xdr:nvSpPr>
        <xdr:cNvPr id="382" name="n_3mainValue【福祉施設】&#10;一人当たり面積">
          <a:extLst>
            <a:ext uri="{FF2B5EF4-FFF2-40B4-BE49-F238E27FC236}">
              <a16:creationId xmlns:a16="http://schemas.microsoft.com/office/drawing/2014/main" id="{C431D15A-14A0-4DD7-9D7C-70BF4529C2AF}"/>
            </a:ext>
          </a:extLst>
        </xdr:cNvPr>
        <xdr:cNvSpPr txBox="1"/>
      </xdr:nvSpPr>
      <xdr:spPr>
        <a:xfrm>
          <a:off x="7626427" y="14312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116857</xdr:rowOff>
    </xdr:from>
    <xdr:ext cx="469744" cy="259045"/>
    <xdr:sp macro="" textlink="">
      <xdr:nvSpPr>
        <xdr:cNvPr id="383" name="n_4mainValue【福祉施設】&#10;一人当たり面積">
          <a:extLst>
            <a:ext uri="{FF2B5EF4-FFF2-40B4-BE49-F238E27FC236}">
              <a16:creationId xmlns:a16="http://schemas.microsoft.com/office/drawing/2014/main" id="{116D683E-FDC4-4913-AE12-AA708BD0F8EE}"/>
            </a:ext>
          </a:extLst>
        </xdr:cNvPr>
        <xdr:cNvSpPr txBox="1"/>
      </xdr:nvSpPr>
      <xdr:spPr>
        <a:xfrm>
          <a:off x="6737427" y="14004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4" name="正方形/長方形 383">
          <a:extLst>
            <a:ext uri="{FF2B5EF4-FFF2-40B4-BE49-F238E27FC236}">
              <a16:creationId xmlns:a16="http://schemas.microsoft.com/office/drawing/2014/main" id="{6078C4CB-D96E-49EE-8843-06C8585AA7AC}"/>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5" name="正方形/長方形 384">
          <a:extLst>
            <a:ext uri="{FF2B5EF4-FFF2-40B4-BE49-F238E27FC236}">
              <a16:creationId xmlns:a16="http://schemas.microsoft.com/office/drawing/2014/main" id="{04B236DA-ACF2-48E5-9144-DDBEE316A995}"/>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6" name="正方形/長方形 385">
          <a:extLst>
            <a:ext uri="{FF2B5EF4-FFF2-40B4-BE49-F238E27FC236}">
              <a16:creationId xmlns:a16="http://schemas.microsoft.com/office/drawing/2014/main" id="{2BADF1DE-DB94-455A-990A-075164CA33D7}"/>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7" name="正方形/長方形 386">
          <a:extLst>
            <a:ext uri="{FF2B5EF4-FFF2-40B4-BE49-F238E27FC236}">
              <a16:creationId xmlns:a16="http://schemas.microsoft.com/office/drawing/2014/main" id="{8CB0CF1F-BF62-4F42-870D-D87300DB17E2}"/>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8" name="正方形/長方形 387">
          <a:extLst>
            <a:ext uri="{FF2B5EF4-FFF2-40B4-BE49-F238E27FC236}">
              <a16:creationId xmlns:a16="http://schemas.microsoft.com/office/drawing/2014/main" id="{C032FD7E-0D9B-4A8D-9022-D0CC8B17CD9F}"/>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9" name="正方形/長方形 388">
          <a:extLst>
            <a:ext uri="{FF2B5EF4-FFF2-40B4-BE49-F238E27FC236}">
              <a16:creationId xmlns:a16="http://schemas.microsoft.com/office/drawing/2014/main" id="{CAAD389E-BBB1-4B2A-BA64-F020691A690B}"/>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90" name="正方形/長方形 389">
          <a:extLst>
            <a:ext uri="{FF2B5EF4-FFF2-40B4-BE49-F238E27FC236}">
              <a16:creationId xmlns:a16="http://schemas.microsoft.com/office/drawing/2014/main" id="{102DDB81-AAC0-4B1B-B2FE-299DED9DDE63}"/>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91" name="正方形/長方形 390">
          <a:extLst>
            <a:ext uri="{FF2B5EF4-FFF2-40B4-BE49-F238E27FC236}">
              <a16:creationId xmlns:a16="http://schemas.microsoft.com/office/drawing/2014/main" id="{C05A8D10-C38C-485F-8C7E-F7E66F5AEC63}"/>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92" name="正方形/長方形 391">
          <a:extLst>
            <a:ext uri="{FF2B5EF4-FFF2-40B4-BE49-F238E27FC236}">
              <a16:creationId xmlns:a16="http://schemas.microsoft.com/office/drawing/2014/main" id="{C5E25E97-8D06-4011-B765-39137882BA56}"/>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93" name="正方形/長方形 392">
          <a:extLst>
            <a:ext uri="{FF2B5EF4-FFF2-40B4-BE49-F238E27FC236}">
              <a16:creationId xmlns:a16="http://schemas.microsoft.com/office/drawing/2014/main" id="{A628DF5B-DF82-4E88-9255-F9C5DABB040F}"/>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94" name="正方形/長方形 393">
          <a:extLst>
            <a:ext uri="{FF2B5EF4-FFF2-40B4-BE49-F238E27FC236}">
              <a16:creationId xmlns:a16="http://schemas.microsoft.com/office/drawing/2014/main" id="{BD7F6A10-4233-47B1-B91E-8586DAFE64FF}"/>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5" name="正方形/長方形 394">
          <a:extLst>
            <a:ext uri="{FF2B5EF4-FFF2-40B4-BE49-F238E27FC236}">
              <a16:creationId xmlns:a16="http://schemas.microsoft.com/office/drawing/2014/main" id="{D117C3F1-B46B-403B-A01A-E58E3596F38C}"/>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6" name="正方形/長方形 395">
          <a:extLst>
            <a:ext uri="{FF2B5EF4-FFF2-40B4-BE49-F238E27FC236}">
              <a16:creationId xmlns:a16="http://schemas.microsoft.com/office/drawing/2014/main" id="{720201DF-A52A-4654-8AF0-0E3362E27F32}"/>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7" name="正方形/長方形 396">
          <a:extLst>
            <a:ext uri="{FF2B5EF4-FFF2-40B4-BE49-F238E27FC236}">
              <a16:creationId xmlns:a16="http://schemas.microsoft.com/office/drawing/2014/main" id="{7A442B45-7068-4E3A-AE25-3AA0D43F4A56}"/>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8" name="正方形/長方形 397">
          <a:extLst>
            <a:ext uri="{FF2B5EF4-FFF2-40B4-BE49-F238E27FC236}">
              <a16:creationId xmlns:a16="http://schemas.microsoft.com/office/drawing/2014/main" id="{CFDA3431-94DA-44DB-A53B-0B0C8C5B14A3}"/>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9" name="正方形/長方形 398">
          <a:extLst>
            <a:ext uri="{FF2B5EF4-FFF2-40B4-BE49-F238E27FC236}">
              <a16:creationId xmlns:a16="http://schemas.microsoft.com/office/drawing/2014/main" id="{3F5FD0F0-7428-4473-9BB3-3E3978D9BD78}"/>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400" name="正方形/長方形 399">
          <a:extLst>
            <a:ext uri="{FF2B5EF4-FFF2-40B4-BE49-F238E27FC236}">
              <a16:creationId xmlns:a16="http://schemas.microsoft.com/office/drawing/2014/main" id="{D78DEB91-C9CA-4D9C-B357-9BAD01374CDC}"/>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01" name="正方形/長方形 400">
          <a:extLst>
            <a:ext uri="{FF2B5EF4-FFF2-40B4-BE49-F238E27FC236}">
              <a16:creationId xmlns:a16="http://schemas.microsoft.com/office/drawing/2014/main" id="{34731048-BB04-468D-B40E-12F773768F4D}"/>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02" name="正方形/長方形 401">
          <a:extLst>
            <a:ext uri="{FF2B5EF4-FFF2-40B4-BE49-F238E27FC236}">
              <a16:creationId xmlns:a16="http://schemas.microsoft.com/office/drawing/2014/main" id="{050F251A-4050-44BB-8CE3-2AC758D0A1BB}"/>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03" name="正方形/長方形 402">
          <a:extLst>
            <a:ext uri="{FF2B5EF4-FFF2-40B4-BE49-F238E27FC236}">
              <a16:creationId xmlns:a16="http://schemas.microsoft.com/office/drawing/2014/main" id="{3B7F8EB4-029F-437F-9CFB-49D419922A4A}"/>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04" name="正方形/長方形 403">
          <a:extLst>
            <a:ext uri="{FF2B5EF4-FFF2-40B4-BE49-F238E27FC236}">
              <a16:creationId xmlns:a16="http://schemas.microsoft.com/office/drawing/2014/main" id="{019674B3-C847-4C4F-97F3-57727C3EF07B}"/>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5" name="正方形/長方形 404">
          <a:extLst>
            <a:ext uri="{FF2B5EF4-FFF2-40B4-BE49-F238E27FC236}">
              <a16:creationId xmlns:a16="http://schemas.microsoft.com/office/drawing/2014/main" id="{CFFFC260-8ACE-4D14-8DA5-2EA9D3AF1A7C}"/>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6" name="正方形/長方形 405">
          <a:extLst>
            <a:ext uri="{FF2B5EF4-FFF2-40B4-BE49-F238E27FC236}">
              <a16:creationId xmlns:a16="http://schemas.microsoft.com/office/drawing/2014/main" id="{DFB7A311-3373-4E07-A6A0-25C8DCE3FC6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7" name="正方形/長方形 406">
          <a:extLst>
            <a:ext uri="{FF2B5EF4-FFF2-40B4-BE49-F238E27FC236}">
              <a16:creationId xmlns:a16="http://schemas.microsoft.com/office/drawing/2014/main" id="{EFB00216-1DA7-4642-82FD-55EF9E7A4075}"/>
            </a:ext>
          </a:extLst>
        </xdr:cNvPr>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408" name="正方形/長方形 407">
          <a:extLst>
            <a:ext uri="{FF2B5EF4-FFF2-40B4-BE49-F238E27FC236}">
              <a16:creationId xmlns:a16="http://schemas.microsoft.com/office/drawing/2014/main" id="{3CB76028-6032-4294-98A9-82E05435F387}"/>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09" name="正方形/長方形 408">
          <a:extLst>
            <a:ext uri="{FF2B5EF4-FFF2-40B4-BE49-F238E27FC236}">
              <a16:creationId xmlns:a16="http://schemas.microsoft.com/office/drawing/2014/main" id="{057CE403-363F-4E1F-ABA1-53D327319649}"/>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10" name="正方形/長方形 409">
          <a:extLst>
            <a:ext uri="{FF2B5EF4-FFF2-40B4-BE49-F238E27FC236}">
              <a16:creationId xmlns:a16="http://schemas.microsoft.com/office/drawing/2014/main" id="{5DD51DB7-593D-4051-BAA4-430352A4826F}"/>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11" name="正方形/長方形 410">
          <a:extLst>
            <a:ext uri="{FF2B5EF4-FFF2-40B4-BE49-F238E27FC236}">
              <a16:creationId xmlns:a16="http://schemas.microsoft.com/office/drawing/2014/main" id="{F0BD965B-C835-461A-8C78-8063B95AAE94}"/>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12" name="正方形/長方形 411">
          <a:extLst>
            <a:ext uri="{FF2B5EF4-FFF2-40B4-BE49-F238E27FC236}">
              <a16:creationId xmlns:a16="http://schemas.microsoft.com/office/drawing/2014/main" id="{EA024852-E347-4E53-A7C6-5BFE5AF19F31}"/>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13" name="正方形/長方形 412">
          <a:extLst>
            <a:ext uri="{FF2B5EF4-FFF2-40B4-BE49-F238E27FC236}">
              <a16:creationId xmlns:a16="http://schemas.microsoft.com/office/drawing/2014/main" id="{23087784-5D8A-4870-99C1-E8BD3E45373A}"/>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14" name="正方形/長方形 413">
          <a:extLst>
            <a:ext uri="{FF2B5EF4-FFF2-40B4-BE49-F238E27FC236}">
              <a16:creationId xmlns:a16="http://schemas.microsoft.com/office/drawing/2014/main" id="{26685874-33D7-49D1-87DA-AD2311EB0965}"/>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15" name="正方形/長方形 414">
          <a:extLst>
            <a:ext uri="{FF2B5EF4-FFF2-40B4-BE49-F238E27FC236}">
              <a16:creationId xmlns:a16="http://schemas.microsoft.com/office/drawing/2014/main" id="{74B2E28C-78B2-4D22-8D7E-1D4A4DF0D1D1}"/>
            </a:ext>
          </a:extLst>
        </xdr:cNvPr>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416" name="正方形/長方形 415">
          <a:extLst>
            <a:ext uri="{FF2B5EF4-FFF2-40B4-BE49-F238E27FC236}">
              <a16:creationId xmlns:a16="http://schemas.microsoft.com/office/drawing/2014/main" id="{3098D0DF-F2BE-452B-9A63-F7A3346734E7}"/>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17" name="正方形/長方形 416">
          <a:extLst>
            <a:ext uri="{FF2B5EF4-FFF2-40B4-BE49-F238E27FC236}">
              <a16:creationId xmlns:a16="http://schemas.microsoft.com/office/drawing/2014/main" id="{0DAB3F53-5E5F-4538-B27A-F1C49A06463A}"/>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18" name="正方形/長方形 417">
          <a:extLst>
            <a:ext uri="{FF2B5EF4-FFF2-40B4-BE49-F238E27FC236}">
              <a16:creationId xmlns:a16="http://schemas.microsoft.com/office/drawing/2014/main" id="{D7DFEAA8-590B-48F3-A88E-864BC7BCB04F}"/>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19" name="正方形/長方形 418">
          <a:extLst>
            <a:ext uri="{FF2B5EF4-FFF2-40B4-BE49-F238E27FC236}">
              <a16:creationId xmlns:a16="http://schemas.microsoft.com/office/drawing/2014/main" id="{CA20EF1E-B2D5-4021-80F0-1CB97FA38633}"/>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20" name="正方形/長方形 419">
          <a:extLst>
            <a:ext uri="{FF2B5EF4-FFF2-40B4-BE49-F238E27FC236}">
              <a16:creationId xmlns:a16="http://schemas.microsoft.com/office/drawing/2014/main" id="{98B5B786-05B2-4195-86B9-9B4A2017DC75}"/>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21" name="正方形/長方形 420">
          <a:extLst>
            <a:ext uri="{FF2B5EF4-FFF2-40B4-BE49-F238E27FC236}">
              <a16:creationId xmlns:a16="http://schemas.microsoft.com/office/drawing/2014/main" id="{34A8FBF3-1C34-4144-84BE-CBE80AFF526C}"/>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22" name="正方形/長方形 421">
          <a:extLst>
            <a:ext uri="{FF2B5EF4-FFF2-40B4-BE49-F238E27FC236}">
              <a16:creationId xmlns:a16="http://schemas.microsoft.com/office/drawing/2014/main" id="{918DFCA2-1B57-4FA2-914C-60F0F9BF55D8}"/>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23" name="正方形/長方形 422">
          <a:extLst>
            <a:ext uri="{FF2B5EF4-FFF2-40B4-BE49-F238E27FC236}">
              <a16:creationId xmlns:a16="http://schemas.microsoft.com/office/drawing/2014/main" id="{9040CF33-0BA2-44D4-B5C2-EB779F6B44E3}"/>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24" name="テキスト ボックス 423">
          <a:extLst>
            <a:ext uri="{FF2B5EF4-FFF2-40B4-BE49-F238E27FC236}">
              <a16:creationId xmlns:a16="http://schemas.microsoft.com/office/drawing/2014/main" id="{EF58FFA3-0FAA-499E-8D07-0EDEB149AC18}"/>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25" name="直線コネクタ 424">
          <a:extLst>
            <a:ext uri="{FF2B5EF4-FFF2-40B4-BE49-F238E27FC236}">
              <a16:creationId xmlns:a16="http://schemas.microsoft.com/office/drawing/2014/main" id="{69FD281D-0981-4716-B057-C064A71A6A61}"/>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26" name="テキスト ボックス 425">
          <a:extLst>
            <a:ext uri="{FF2B5EF4-FFF2-40B4-BE49-F238E27FC236}">
              <a16:creationId xmlns:a16="http://schemas.microsoft.com/office/drawing/2014/main" id="{462B3711-ACBB-4902-8548-D2BDAA2EF6A3}"/>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427" name="直線コネクタ 426">
          <a:extLst>
            <a:ext uri="{FF2B5EF4-FFF2-40B4-BE49-F238E27FC236}">
              <a16:creationId xmlns:a16="http://schemas.microsoft.com/office/drawing/2014/main" id="{B315D34E-7262-4EB7-B9FE-8F2E0BC24D17}"/>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428" name="テキスト ボックス 427">
          <a:extLst>
            <a:ext uri="{FF2B5EF4-FFF2-40B4-BE49-F238E27FC236}">
              <a16:creationId xmlns:a16="http://schemas.microsoft.com/office/drawing/2014/main" id="{FB968DF9-1D53-44F9-B362-B05F031396D6}"/>
            </a:ext>
          </a:extLst>
        </xdr:cNvPr>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29" name="直線コネクタ 428">
          <a:extLst>
            <a:ext uri="{FF2B5EF4-FFF2-40B4-BE49-F238E27FC236}">
              <a16:creationId xmlns:a16="http://schemas.microsoft.com/office/drawing/2014/main" id="{EFA4D6D6-8382-404C-AABB-5AC8DF0125E6}"/>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30" name="テキスト ボックス 429">
          <a:extLst>
            <a:ext uri="{FF2B5EF4-FFF2-40B4-BE49-F238E27FC236}">
              <a16:creationId xmlns:a16="http://schemas.microsoft.com/office/drawing/2014/main" id="{2DFA8696-CEC2-4166-9544-A43BDB8C31F7}"/>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31" name="直線コネクタ 430">
          <a:extLst>
            <a:ext uri="{FF2B5EF4-FFF2-40B4-BE49-F238E27FC236}">
              <a16:creationId xmlns:a16="http://schemas.microsoft.com/office/drawing/2014/main" id="{24EE9FAA-5EFF-47DE-8FC9-213944EB344E}"/>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32" name="テキスト ボックス 431">
          <a:extLst>
            <a:ext uri="{FF2B5EF4-FFF2-40B4-BE49-F238E27FC236}">
              <a16:creationId xmlns:a16="http://schemas.microsoft.com/office/drawing/2014/main" id="{6DFFD6A6-C8CC-4E6B-91B1-7EFCB4BEC62F}"/>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33" name="直線コネクタ 432">
          <a:extLst>
            <a:ext uri="{FF2B5EF4-FFF2-40B4-BE49-F238E27FC236}">
              <a16:creationId xmlns:a16="http://schemas.microsoft.com/office/drawing/2014/main" id="{118B1F86-840F-47BA-8A9E-0741AEC161DD}"/>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34" name="テキスト ボックス 433">
          <a:extLst>
            <a:ext uri="{FF2B5EF4-FFF2-40B4-BE49-F238E27FC236}">
              <a16:creationId xmlns:a16="http://schemas.microsoft.com/office/drawing/2014/main" id="{D782AA5E-E409-43DC-9D40-ACC861A76215}"/>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35" name="直線コネクタ 434">
          <a:extLst>
            <a:ext uri="{FF2B5EF4-FFF2-40B4-BE49-F238E27FC236}">
              <a16:creationId xmlns:a16="http://schemas.microsoft.com/office/drawing/2014/main" id="{65C46012-46E9-465C-B421-2C208A5AEED0}"/>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36" name="テキスト ボックス 435">
          <a:extLst>
            <a:ext uri="{FF2B5EF4-FFF2-40B4-BE49-F238E27FC236}">
              <a16:creationId xmlns:a16="http://schemas.microsoft.com/office/drawing/2014/main" id="{2CAA0980-10FE-4A7F-B8FF-BD55689FD130}"/>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37" name="直線コネクタ 436">
          <a:extLst>
            <a:ext uri="{FF2B5EF4-FFF2-40B4-BE49-F238E27FC236}">
              <a16:creationId xmlns:a16="http://schemas.microsoft.com/office/drawing/2014/main" id="{2E2E058F-58DE-47CD-8CF4-E7DE9D982BAA}"/>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438" name="テキスト ボックス 437">
          <a:extLst>
            <a:ext uri="{FF2B5EF4-FFF2-40B4-BE49-F238E27FC236}">
              <a16:creationId xmlns:a16="http://schemas.microsoft.com/office/drawing/2014/main" id="{0C44E74C-0AA9-4670-871D-FB81BE6CBE61}"/>
            </a:ext>
          </a:extLst>
        </xdr:cNvPr>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39" name="直線コネクタ 438">
          <a:extLst>
            <a:ext uri="{FF2B5EF4-FFF2-40B4-BE49-F238E27FC236}">
              <a16:creationId xmlns:a16="http://schemas.microsoft.com/office/drawing/2014/main" id="{E05998E7-F8B5-499E-A579-AE4B0A8E5A53}"/>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440" name="【保健センター・保健所】&#10;有形固定資産減価償却率グラフ枠">
          <a:extLst>
            <a:ext uri="{FF2B5EF4-FFF2-40B4-BE49-F238E27FC236}">
              <a16:creationId xmlns:a16="http://schemas.microsoft.com/office/drawing/2014/main" id="{42C252F6-879A-4785-8D29-7281A35B4F2C}"/>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57150</xdr:rowOff>
    </xdr:from>
    <xdr:to>
      <xdr:col>85</xdr:col>
      <xdr:colOff>126364</xdr:colOff>
      <xdr:row>63</xdr:row>
      <xdr:rowOff>73478</xdr:rowOff>
    </xdr:to>
    <xdr:cxnSp macro="">
      <xdr:nvCxnSpPr>
        <xdr:cNvPr id="441" name="直線コネクタ 440">
          <a:extLst>
            <a:ext uri="{FF2B5EF4-FFF2-40B4-BE49-F238E27FC236}">
              <a16:creationId xmlns:a16="http://schemas.microsoft.com/office/drawing/2014/main" id="{D8F71ADE-5700-4F09-8545-0A44033D430E}"/>
            </a:ext>
          </a:extLst>
        </xdr:cNvPr>
        <xdr:cNvCxnSpPr/>
      </xdr:nvCxnSpPr>
      <xdr:spPr>
        <a:xfrm flipV="1">
          <a:off x="16318864" y="9658350"/>
          <a:ext cx="0" cy="12164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77305</xdr:rowOff>
    </xdr:from>
    <xdr:ext cx="405111" cy="259045"/>
    <xdr:sp macro="" textlink="">
      <xdr:nvSpPr>
        <xdr:cNvPr id="442" name="【保健センター・保健所】&#10;有形固定資産減価償却率最小値テキスト">
          <a:extLst>
            <a:ext uri="{FF2B5EF4-FFF2-40B4-BE49-F238E27FC236}">
              <a16:creationId xmlns:a16="http://schemas.microsoft.com/office/drawing/2014/main" id="{2CAEC063-D64E-4DA9-AAF8-E900D63DF3F6}"/>
            </a:ext>
          </a:extLst>
        </xdr:cNvPr>
        <xdr:cNvSpPr txBox="1"/>
      </xdr:nvSpPr>
      <xdr:spPr>
        <a:xfrm>
          <a:off x="16357600" y="108786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73478</xdr:rowOff>
    </xdr:from>
    <xdr:to>
      <xdr:col>86</xdr:col>
      <xdr:colOff>25400</xdr:colOff>
      <xdr:row>63</xdr:row>
      <xdr:rowOff>73478</xdr:rowOff>
    </xdr:to>
    <xdr:cxnSp macro="">
      <xdr:nvCxnSpPr>
        <xdr:cNvPr id="443" name="直線コネクタ 442">
          <a:extLst>
            <a:ext uri="{FF2B5EF4-FFF2-40B4-BE49-F238E27FC236}">
              <a16:creationId xmlns:a16="http://schemas.microsoft.com/office/drawing/2014/main" id="{DE442B51-3224-4BF3-A6DC-586F4B054632}"/>
            </a:ext>
          </a:extLst>
        </xdr:cNvPr>
        <xdr:cNvCxnSpPr/>
      </xdr:nvCxnSpPr>
      <xdr:spPr>
        <a:xfrm>
          <a:off x="16230600" y="10874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3827</xdr:rowOff>
    </xdr:from>
    <xdr:ext cx="405111" cy="259045"/>
    <xdr:sp macro="" textlink="">
      <xdr:nvSpPr>
        <xdr:cNvPr id="444" name="【保健センター・保健所】&#10;有形固定資産減価償却率最大値テキスト">
          <a:extLst>
            <a:ext uri="{FF2B5EF4-FFF2-40B4-BE49-F238E27FC236}">
              <a16:creationId xmlns:a16="http://schemas.microsoft.com/office/drawing/2014/main" id="{3971543D-6FEA-48D3-AECF-EE55AD652B4A}"/>
            </a:ext>
          </a:extLst>
        </xdr:cNvPr>
        <xdr:cNvSpPr txBox="1"/>
      </xdr:nvSpPr>
      <xdr:spPr>
        <a:xfrm>
          <a:off x="16357600" y="9433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57150</xdr:rowOff>
    </xdr:from>
    <xdr:to>
      <xdr:col>86</xdr:col>
      <xdr:colOff>25400</xdr:colOff>
      <xdr:row>56</xdr:row>
      <xdr:rowOff>57150</xdr:rowOff>
    </xdr:to>
    <xdr:cxnSp macro="">
      <xdr:nvCxnSpPr>
        <xdr:cNvPr id="445" name="直線コネクタ 444">
          <a:extLst>
            <a:ext uri="{FF2B5EF4-FFF2-40B4-BE49-F238E27FC236}">
              <a16:creationId xmlns:a16="http://schemas.microsoft.com/office/drawing/2014/main" id="{43F7AF93-3E98-4745-BE76-497187501E84}"/>
            </a:ext>
          </a:extLst>
        </xdr:cNvPr>
        <xdr:cNvCxnSpPr/>
      </xdr:nvCxnSpPr>
      <xdr:spPr>
        <a:xfrm>
          <a:off x="16230600" y="9658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97807</xdr:rowOff>
    </xdr:from>
    <xdr:ext cx="405111" cy="259045"/>
    <xdr:sp macro="" textlink="">
      <xdr:nvSpPr>
        <xdr:cNvPr id="446" name="【保健センター・保健所】&#10;有形固定資産減価償却率平均値テキスト">
          <a:extLst>
            <a:ext uri="{FF2B5EF4-FFF2-40B4-BE49-F238E27FC236}">
              <a16:creationId xmlns:a16="http://schemas.microsoft.com/office/drawing/2014/main" id="{AE79F8DB-42A0-46ED-9362-9834F69B6766}"/>
            </a:ext>
          </a:extLst>
        </xdr:cNvPr>
        <xdr:cNvSpPr txBox="1"/>
      </xdr:nvSpPr>
      <xdr:spPr>
        <a:xfrm>
          <a:off x="16357600" y="102133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74930</xdr:rowOff>
    </xdr:from>
    <xdr:to>
      <xdr:col>85</xdr:col>
      <xdr:colOff>177800</xdr:colOff>
      <xdr:row>61</xdr:row>
      <xdr:rowOff>5080</xdr:rowOff>
    </xdr:to>
    <xdr:sp macro="" textlink="">
      <xdr:nvSpPr>
        <xdr:cNvPr id="447" name="フローチャート: 判断 446">
          <a:extLst>
            <a:ext uri="{FF2B5EF4-FFF2-40B4-BE49-F238E27FC236}">
              <a16:creationId xmlns:a16="http://schemas.microsoft.com/office/drawing/2014/main" id="{26E5093D-F8B0-41C0-81AF-160E00828972}"/>
            </a:ext>
          </a:extLst>
        </xdr:cNvPr>
        <xdr:cNvSpPr/>
      </xdr:nvSpPr>
      <xdr:spPr>
        <a:xfrm>
          <a:off x="16268700" y="1036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43906</xdr:rowOff>
    </xdr:from>
    <xdr:to>
      <xdr:col>81</xdr:col>
      <xdr:colOff>101600</xdr:colOff>
      <xdr:row>60</xdr:row>
      <xdr:rowOff>145506</xdr:rowOff>
    </xdr:to>
    <xdr:sp macro="" textlink="">
      <xdr:nvSpPr>
        <xdr:cNvPr id="448" name="フローチャート: 判断 447">
          <a:extLst>
            <a:ext uri="{FF2B5EF4-FFF2-40B4-BE49-F238E27FC236}">
              <a16:creationId xmlns:a16="http://schemas.microsoft.com/office/drawing/2014/main" id="{48D51491-D0CF-41B4-8CAB-0B1983559E2A}"/>
            </a:ext>
          </a:extLst>
        </xdr:cNvPr>
        <xdr:cNvSpPr/>
      </xdr:nvSpPr>
      <xdr:spPr>
        <a:xfrm>
          <a:off x="15430500" y="10330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45538</xdr:rowOff>
    </xdr:from>
    <xdr:to>
      <xdr:col>76</xdr:col>
      <xdr:colOff>165100</xdr:colOff>
      <xdr:row>60</xdr:row>
      <xdr:rowOff>147138</xdr:rowOff>
    </xdr:to>
    <xdr:sp macro="" textlink="">
      <xdr:nvSpPr>
        <xdr:cNvPr id="449" name="フローチャート: 判断 448">
          <a:extLst>
            <a:ext uri="{FF2B5EF4-FFF2-40B4-BE49-F238E27FC236}">
              <a16:creationId xmlns:a16="http://schemas.microsoft.com/office/drawing/2014/main" id="{8EA643B0-BEEC-48E9-8289-410446A292C3}"/>
            </a:ext>
          </a:extLst>
        </xdr:cNvPr>
        <xdr:cNvSpPr/>
      </xdr:nvSpPr>
      <xdr:spPr>
        <a:xfrm>
          <a:off x="14541500" y="10332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115751</xdr:rowOff>
    </xdr:from>
    <xdr:to>
      <xdr:col>72</xdr:col>
      <xdr:colOff>38100</xdr:colOff>
      <xdr:row>61</xdr:row>
      <xdr:rowOff>45901</xdr:rowOff>
    </xdr:to>
    <xdr:sp macro="" textlink="">
      <xdr:nvSpPr>
        <xdr:cNvPr id="450" name="フローチャート: 判断 449">
          <a:extLst>
            <a:ext uri="{FF2B5EF4-FFF2-40B4-BE49-F238E27FC236}">
              <a16:creationId xmlns:a16="http://schemas.microsoft.com/office/drawing/2014/main" id="{82557009-F591-4DD4-9188-3557D2793B0E}"/>
            </a:ext>
          </a:extLst>
        </xdr:cNvPr>
        <xdr:cNvSpPr/>
      </xdr:nvSpPr>
      <xdr:spPr>
        <a:xfrm>
          <a:off x="13652500" y="10402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81462</xdr:rowOff>
    </xdr:from>
    <xdr:to>
      <xdr:col>67</xdr:col>
      <xdr:colOff>101600</xdr:colOff>
      <xdr:row>61</xdr:row>
      <xdr:rowOff>11612</xdr:rowOff>
    </xdr:to>
    <xdr:sp macro="" textlink="">
      <xdr:nvSpPr>
        <xdr:cNvPr id="451" name="フローチャート: 判断 450">
          <a:extLst>
            <a:ext uri="{FF2B5EF4-FFF2-40B4-BE49-F238E27FC236}">
              <a16:creationId xmlns:a16="http://schemas.microsoft.com/office/drawing/2014/main" id="{24F521A6-4549-44F0-AA73-808891C86BE1}"/>
            </a:ext>
          </a:extLst>
        </xdr:cNvPr>
        <xdr:cNvSpPr/>
      </xdr:nvSpPr>
      <xdr:spPr>
        <a:xfrm>
          <a:off x="12763500" y="10368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52" name="テキスト ボックス 451">
          <a:extLst>
            <a:ext uri="{FF2B5EF4-FFF2-40B4-BE49-F238E27FC236}">
              <a16:creationId xmlns:a16="http://schemas.microsoft.com/office/drawing/2014/main" id="{27C8B97D-69B1-4983-B2AD-628BA13D1031}"/>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53" name="テキスト ボックス 452">
          <a:extLst>
            <a:ext uri="{FF2B5EF4-FFF2-40B4-BE49-F238E27FC236}">
              <a16:creationId xmlns:a16="http://schemas.microsoft.com/office/drawing/2014/main" id="{CD3D46B5-3949-452E-8B9D-17CE661595AF}"/>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54" name="テキスト ボックス 453">
          <a:extLst>
            <a:ext uri="{FF2B5EF4-FFF2-40B4-BE49-F238E27FC236}">
              <a16:creationId xmlns:a16="http://schemas.microsoft.com/office/drawing/2014/main" id="{DB98DA55-FADB-4E67-BBFD-BDBDB33A1551}"/>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55" name="テキスト ボックス 454">
          <a:extLst>
            <a:ext uri="{FF2B5EF4-FFF2-40B4-BE49-F238E27FC236}">
              <a16:creationId xmlns:a16="http://schemas.microsoft.com/office/drawing/2014/main" id="{36293F36-7DFA-42E2-B67E-E63C31BA4299}"/>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56" name="テキスト ボックス 455">
          <a:extLst>
            <a:ext uri="{FF2B5EF4-FFF2-40B4-BE49-F238E27FC236}">
              <a16:creationId xmlns:a16="http://schemas.microsoft.com/office/drawing/2014/main" id="{ED882F76-2B34-473B-865A-92A2E0B7E057}"/>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63</xdr:row>
      <xdr:rowOff>22678</xdr:rowOff>
    </xdr:from>
    <xdr:to>
      <xdr:col>85</xdr:col>
      <xdr:colOff>177800</xdr:colOff>
      <xdr:row>63</xdr:row>
      <xdr:rowOff>124278</xdr:rowOff>
    </xdr:to>
    <xdr:sp macro="" textlink="">
      <xdr:nvSpPr>
        <xdr:cNvPr id="457" name="楕円 456">
          <a:extLst>
            <a:ext uri="{FF2B5EF4-FFF2-40B4-BE49-F238E27FC236}">
              <a16:creationId xmlns:a16="http://schemas.microsoft.com/office/drawing/2014/main" id="{C4D1F579-B956-4609-B2A5-B3781BA4DA86}"/>
            </a:ext>
          </a:extLst>
        </xdr:cNvPr>
        <xdr:cNvSpPr/>
      </xdr:nvSpPr>
      <xdr:spPr>
        <a:xfrm>
          <a:off x="16268700" y="10824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62</xdr:row>
      <xdr:rowOff>109055</xdr:rowOff>
    </xdr:from>
    <xdr:ext cx="405111" cy="259045"/>
    <xdr:sp macro="" textlink="">
      <xdr:nvSpPr>
        <xdr:cNvPr id="458" name="【保健センター・保健所】&#10;有形固定資産減価償却率該当値テキスト">
          <a:extLst>
            <a:ext uri="{FF2B5EF4-FFF2-40B4-BE49-F238E27FC236}">
              <a16:creationId xmlns:a16="http://schemas.microsoft.com/office/drawing/2014/main" id="{F3628E09-DA38-4220-9008-7EC905F702D9}"/>
            </a:ext>
          </a:extLst>
        </xdr:cNvPr>
        <xdr:cNvSpPr txBox="1"/>
      </xdr:nvSpPr>
      <xdr:spPr>
        <a:xfrm>
          <a:off x="16357600" y="107389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62</xdr:row>
      <xdr:rowOff>161472</xdr:rowOff>
    </xdr:from>
    <xdr:to>
      <xdr:col>81</xdr:col>
      <xdr:colOff>101600</xdr:colOff>
      <xdr:row>63</xdr:row>
      <xdr:rowOff>91622</xdr:rowOff>
    </xdr:to>
    <xdr:sp macro="" textlink="">
      <xdr:nvSpPr>
        <xdr:cNvPr id="459" name="楕円 458">
          <a:extLst>
            <a:ext uri="{FF2B5EF4-FFF2-40B4-BE49-F238E27FC236}">
              <a16:creationId xmlns:a16="http://schemas.microsoft.com/office/drawing/2014/main" id="{579B96FB-6EB9-45DD-94D7-750D0FCA4179}"/>
            </a:ext>
          </a:extLst>
        </xdr:cNvPr>
        <xdr:cNvSpPr/>
      </xdr:nvSpPr>
      <xdr:spPr>
        <a:xfrm>
          <a:off x="15430500" y="10791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63</xdr:row>
      <xdr:rowOff>40822</xdr:rowOff>
    </xdr:from>
    <xdr:to>
      <xdr:col>85</xdr:col>
      <xdr:colOff>127000</xdr:colOff>
      <xdr:row>63</xdr:row>
      <xdr:rowOff>73478</xdr:rowOff>
    </xdr:to>
    <xdr:cxnSp macro="">
      <xdr:nvCxnSpPr>
        <xdr:cNvPr id="460" name="直線コネクタ 459">
          <a:extLst>
            <a:ext uri="{FF2B5EF4-FFF2-40B4-BE49-F238E27FC236}">
              <a16:creationId xmlns:a16="http://schemas.microsoft.com/office/drawing/2014/main" id="{55839C31-EAE3-4760-AED6-0C3B8D2A0B57}"/>
            </a:ext>
          </a:extLst>
        </xdr:cNvPr>
        <xdr:cNvCxnSpPr/>
      </xdr:nvCxnSpPr>
      <xdr:spPr>
        <a:xfrm>
          <a:off x="15481300" y="10842172"/>
          <a:ext cx="8382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62</xdr:row>
      <xdr:rowOff>130447</xdr:rowOff>
    </xdr:from>
    <xdr:to>
      <xdr:col>76</xdr:col>
      <xdr:colOff>165100</xdr:colOff>
      <xdr:row>63</xdr:row>
      <xdr:rowOff>60597</xdr:rowOff>
    </xdr:to>
    <xdr:sp macro="" textlink="">
      <xdr:nvSpPr>
        <xdr:cNvPr id="461" name="楕円 460">
          <a:extLst>
            <a:ext uri="{FF2B5EF4-FFF2-40B4-BE49-F238E27FC236}">
              <a16:creationId xmlns:a16="http://schemas.microsoft.com/office/drawing/2014/main" id="{2834585E-D7E8-4DC8-A633-349007B99228}"/>
            </a:ext>
          </a:extLst>
        </xdr:cNvPr>
        <xdr:cNvSpPr/>
      </xdr:nvSpPr>
      <xdr:spPr>
        <a:xfrm>
          <a:off x="14541500" y="10760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63</xdr:row>
      <xdr:rowOff>9797</xdr:rowOff>
    </xdr:from>
    <xdr:to>
      <xdr:col>81</xdr:col>
      <xdr:colOff>50800</xdr:colOff>
      <xdr:row>63</xdr:row>
      <xdr:rowOff>40822</xdr:rowOff>
    </xdr:to>
    <xdr:cxnSp macro="">
      <xdr:nvCxnSpPr>
        <xdr:cNvPr id="462" name="直線コネクタ 461">
          <a:extLst>
            <a:ext uri="{FF2B5EF4-FFF2-40B4-BE49-F238E27FC236}">
              <a16:creationId xmlns:a16="http://schemas.microsoft.com/office/drawing/2014/main" id="{AAC1DAD1-BF2E-401F-B83B-DA211E2E74B4}"/>
            </a:ext>
          </a:extLst>
        </xdr:cNvPr>
        <xdr:cNvCxnSpPr/>
      </xdr:nvCxnSpPr>
      <xdr:spPr>
        <a:xfrm>
          <a:off x="14592300" y="10811147"/>
          <a:ext cx="8890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62</xdr:row>
      <xdr:rowOff>97790</xdr:rowOff>
    </xdr:from>
    <xdr:to>
      <xdr:col>72</xdr:col>
      <xdr:colOff>38100</xdr:colOff>
      <xdr:row>63</xdr:row>
      <xdr:rowOff>27940</xdr:rowOff>
    </xdr:to>
    <xdr:sp macro="" textlink="">
      <xdr:nvSpPr>
        <xdr:cNvPr id="463" name="楕円 462">
          <a:extLst>
            <a:ext uri="{FF2B5EF4-FFF2-40B4-BE49-F238E27FC236}">
              <a16:creationId xmlns:a16="http://schemas.microsoft.com/office/drawing/2014/main" id="{36005880-7BA0-4AEC-A78F-00F94329917C}"/>
            </a:ext>
          </a:extLst>
        </xdr:cNvPr>
        <xdr:cNvSpPr/>
      </xdr:nvSpPr>
      <xdr:spPr>
        <a:xfrm>
          <a:off x="13652500" y="10727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62</xdr:row>
      <xdr:rowOff>148590</xdr:rowOff>
    </xdr:from>
    <xdr:to>
      <xdr:col>76</xdr:col>
      <xdr:colOff>114300</xdr:colOff>
      <xdr:row>63</xdr:row>
      <xdr:rowOff>9797</xdr:rowOff>
    </xdr:to>
    <xdr:cxnSp macro="">
      <xdr:nvCxnSpPr>
        <xdr:cNvPr id="464" name="直線コネクタ 463">
          <a:extLst>
            <a:ext uri="{FF2B5EF4-FFF2-40B4-BE49-F238E27FC236}">
              <a16:creationId xmlns:a16="http://schemas.microsoft.com/office/drawing/2014/main" id="{EB0567DB-4CA9-4227-825C-4BBFEA670DA2}"/>
            </a:ext>
          </a:extLst>
        </xdr:cNvPr>
        <xdr:cNvCxnSpPr/>
      </xdr:nvCxnSpPr>
      <xdr:spPr>
        <a:xfrm>
          <a:off x="13703300" y="1077849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62</xdr:row>
      <xdr:rowOff>65133</xdr:rowOff>
    </xdr:from>
    <xdr:to>
      <xdr:col>67</xdr:col>
      <xdr:colOff>101600</xdr:colOff>
      <xdr:row>62</xdr:row>
      <xdr:rowOff>166733</xdr:rowOff>
    </xdr:to>
    <xdr:sp macro="" textlink="">
      <xdr:nvSpPr>
        <xdr:cNvPr id="465" name="楕円 464">
          <a:extLst>
            <a:ext uri="{FF2B5EF4-FFF2-40B4-BE49-F238E27FC236}">
              <a16:creationId xmlns:a16="http://schemas.microsoft.com/office/drawing/2014/main" id="{4224C4F7-B133-4517-AF27-FC52B65DD412}"/>
            </a:ext>
          </a:extLst>
        </xdr:cNvPr>
        <xdr:cNvSpPr/>
      </xdr:nvSpPr>
      <xdr:spPr>
        <a:xfrm>
          <a:off x="12763500" y="10695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62</xdr:row>
      <xdr:rowOff>115933</xdr:rowOff>
    </xdr:from>
    <xdr:to>
      <xdr:col>71</xdr:col>
      <xdr:colOff>177800</xdr:colOff>
      <xdr:row>62</xdr:row>
      <xdr:rowOff>148590</xdr:rowOff>
    </xdr:to>
    <xdr:cxnSp macro="">
      <xdr:nvCxnSpPr>
        <xdr:cNvPr id="466" name="直線コネクタ 465">
          <a:extLst>
            <a:ext uri="{FF2B5EF4-FFF2-40B4-BE49-F238E27FC236}">
              <a16:creationId xmlns:a16="http://schemas.microsoft.com/office/drawing/2014/main" id="{87F57CEC-3952-4509-BA7E-E4F4674E3044}"/>
            </a:ext>
          </a:extLst>
        </xdr:cNvPr>
        <xdr:cNvCxnSpPr/>
      </xdr:nvCxnSpPr>
      <xdr:spPr>
        <a:xfrm>
          <a:off x="12814300" y="1074583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162033</xdr:rowOff>
    </xdr:from>
    <xdr:ext cx="405111" cy="259045"/>
    <xdr:sp macro="" textlink="">
      <xdr:nvSpPr>
        <xdr:cNvPr id="467" name="n_1aveValue【保健センター・保健所】&#10;有形固定資産減価償却率">
          <a:extLst>
            <a:ext uri="{FF2B5EF4-FFF2-40B4-BE49-F238E27FC236}">
              <a16:creationId xmlns:a16="http://schemas.microsoft.com/office/drawing/2014/main" id="{70CCA5EF-CEEE-4A4C-8F64-9D62E246DCC1}"/>
            </a:ext>
          </a:extLst>
        </xdr:cNvPr>
        <xdr:cNvSpPr txBox="1"/>
      </xdr:nvSpPr>
      <xdr:spPr>
        <a:xfrm>
          <a:off x="15266044" y="10106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163665</xdr:rowOff>
    </xdr:from>
    <xdr:ext cx="405111" cy="259045"/>
    <xdr:sp macro="" textlink="">
      <xdr:nvSpPr>
        <xdr:cNvPr id="468" name="n_2aveValue【保健センター・保健所】&#10;有形固定資産減価償却率">
          <a:extLst>
            <a:ext uri="{FF2B5EF4-FFF2-40B4-BE49-F238E27FC236}">
              <a16:creationId xmlns:a16="http://schemas.microsoft.com/office/drawing/2014/main" id="{581C7833-420F-40EB-8FC5-8C27463B8A9A}"/>
            </a:ext>
          </a:extLst>
        </xdr:cNvPr>
        <xdr:cNvSpPr txBox="1"/>
      </xdr:nvSpPr>
      <xdr:spPr>
        <a:xfrm>
          <a:off x="14389744" y="101077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62428</xdr:rowOff>
    </xdr:from>
    <xdr:ext cx="405111" cy="259045"/>
    <xdr:sp macro="" textlink="">
      <xdr:nvSpPr>
        <xdr:cNvPr id="469" name="n_3aveValue【保健センター・保健所】&#10;有形固定資産減価償却率">
          <a:extLst>
            <a:ext uri="{FF2B5EF4-FFF2-40B4-BE49-F238E27FC236}">
              <a16:creationId xmlns:a16="http://schemas.microsoft.com/office/drawing/2014/main" id="{79953D05-44D8-4245-B623-95810C44D16E}"/>
            </a:ext>
          </a:extLst>
        </xdr:cNvPr>
        <xdr:cNvSpPr txBox="1"/>
      </xdr:nvSpPr>
      <xdr:spPr>
        <a:xfrm>
          <a:off x="13500744" y="101779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28139</xdr:rowOff>
    </xdr:from>
    <xdr:ext cx="405111" cy="259045"/>
    <xdr:sp macro="" textlink="">
      <xdr:nvSpPr>
        <xdr:cNvPr id="470" name="n_4aveValue【保健センター・保健所】&#10;有形固定資産減価償却率">
          <a:extLst>
            <a:ext uri="{FF2B5EF4-FFF2-40B4-BE49-F238E27FC236}">
              <a16:creationId xmlns:a16="http://schemas.microsoft.com/office/drawing/2014/main" id="{F1C11E2E-FD0B-401F-BB33-79FF8FA64D4B}"/>
            </a:ext>
          </a:extLst>
        </xdr:cNvPr>
        <xdr:cNvSpPr txBox="1"/>
      </xdr:nvSpPr>
      <xdr:spPr>
        <a:xfrm>
          <a:off x="12611744" y="101436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63</xdr:row>
      <xdr:rowOff>82749</xdr:rowOff>
    </xdr:from>
    <xdr:ext cx="405111" cy="259045"/>
    <xdr:sp macro="" textlink="">
      <xdr:nvSpPr>
        <xdr:cNvPr id="471" name="n_1mainValue【保健センター・保健所】&#10;有形固定資産減価償却率">
          <a:extLst>
            <a:ext uri="{FF2B5EF4-FFF2-40B4-BE49-F238E27FC236}">
              <a16:creationId xmlns:a16="http://schemas.microsoft.com/office/drawing/2014/main" id="{6B274F1D-EBFE-4F60-8C07-2FABD7622726}"/>
            </a:ext>
          </a:extLst>
        </xdr:cNvPr>
        <xdr:cNvSpPr txBox="1"/>
      </xdr:nvSpPr>
      <xdr:spPr>
        <a:xfrm>
          <a:off x="15266044" y="108840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63</xdr:row>
      <xdr:rowOff>51724</xdr:rowOff>
    </xdr:from>
    <xdr:ext cx="405111" cy="259045"/>
    <xdr:sp macro="" textlink="">
      <xdr:nvSpPr>
        <xdr:cNvPr id="472" name="n_2mainValue【保健センター・保健所】&#10;有形固定資産減価償却率">
          <a:extLst>
            <a:ext uri="{FF2B5EF4-FFF2-40B4-BE49-F238E27FC236}">
              <a16:creationId xmlns:a16="http://schemas.microsoft.com/office/drawing/2014/main" id="{A67B0807-99B4-4B54-8A62-2890F82DAC09}"/>
            </a:ext>
          </a:extLst>
        </xdr:cNvPr>
        <xdr:cNvSpPr txBox="1"/>
      </xdr:nvSpPr>
      <xdr:spPr>
        <a:xfrm>
          <a:off x="14389744" y="108530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63</xdr:row>
      <xdr:rowOff>19067</xdr:rowOff>
    </xdr:from>
    <xdr:ext cx="405111" cy="259045"/>
    <xdr:sp macro="" textlink="">
      <xdr:nvSpPr>
        <xdr:cNvPr id="473" name="n_3mainValue【保健センター・保健所】&#10;有形固定資産減価償却率">
          <a:extLst>
            <a:ext uri="{FF2B5EF4-FFF2-40B4-BE49-F238E27FC236}">
              <a16:creationId xmlns:a16="http://schemas.microsoft.com/office/drawing/2014/main" id="{9A63CCD4-61FD-457F-873E-D8ACFD3DF93C}"/>
            </a:ext>
          </a:extLst>
        </xdr:cNvPr>
        <xdr:cNvSpPr txBox="1"/>
      </xdr:nvSpPr>
      <xdr:spPr>
        <a:xfrm>
          <a:off x="13500744" y="10820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62</xdr:row>
      <xdr:rowOff>157860</xdr:rowOff>
    </xdr:from>
    <xdr:ext cx="405111" cy="259045"/>
    <xdr:sp macro="" textlink="">
      <xdr:nvSpPr>
        <xdr:cNvPr id="474" name="n_4mainValue【保健センター・保健所】&#10;有形固定資産減価償却率">
          <a:extLst>
            <a:ext uri="{FF2B5EF4-FFF2-40B4-BE49-F238E27FC236}">
              <a16:creationId xmlns:a16="http://schemas.microsoft.com/office/drawing/2014/main" id="{CC028717-D10E-4A15-BB22-52898980AAF4}"/>
            </a:ext>
          </a:extLst>
        </xdr:cNvPr>
        <xdr:cNvSpPr txBox="1"/>
      </xdr:nvSpPr>
      <xdr:spPr>
        <a:xfrm>
          <a:off x="12611744" y="107877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75" name="正方形/長方形 474">
          <a:extLst>
            <a:ext uri="{FF2B5EF4-FFF2-40B4-BE49-F238E27FC236}">
              <a16:creationId xmlns:a16="http://schemas.microsoft.com/office/drawing/2014/main" id="{BF8D5C5B-023D-417E-B5A6-3F65DDFB7E6D}"/>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76" name="正方形/長方形 475">
          <a:extLst>
            <a:ext uri="{FF2B5EF4-FFF2-40B4-BE49-F238E27FC236}">
              <a16:creationId xmlns:a16="http://schemas.microsoft.com/office/drawing/2014/main" id="{14719082-C6AC-4FE6-AC3F-B5B67ECE9812}"/>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77" name="正方形/長方形 476">
          <a:extLst>
            <a:ext uri="{FF2B5EF4-FFF2-40B4-BE49-F238E27FC236}">
              <a16:creationId xmlns:a16="http://schemas.microsoft.com/office/drawing/2014/main" id="{4A96349B-A09C-4408-A67C-B7695FE550BF}"/>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78" name="正方形/長方形 477">
          <a:extLst>
            <a:ext uri="{FF2B5EF4-FFF2-40B4-BE49-F238E27FC236}">
              <a16:creationId xmlns:a16="http://schemas.microsoft.com/office/drawing/2014/main" id="{A870843F-C0A2-4D1D-9D3C-54F5EEB0D692}"/>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79" name="正方形/長方形 478">
          <a:extLst>
            <a:ext uri="{FF2B5EF4-FFF2-40B4-BE49-F238E27FC236}">
              <a16:creationId xmlns:a16="http://schemas.microsoft.com/office/drawing/2014/main" id="{67CF2688-F0BE-4A57-B7EB-2EF00DB83048}"/>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80" name="正方形/長方形 479">
          <a:extLst>
            <a:ext uri="{FF2B5EF4-FFF2-40B4-BE49-F238E27FC236}">
              <a16:creationId xmlns:a16="http://schemas.microsoft.com/office/drawing/2014/main" id="{C94B6A90-6795-4EF2-89FB-3B721735E647}"/>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81" name="正方形/長方形 480">
          <a:extLst>
            <a:ext uri="{FF2B5EF4-FFF2-40B4-BE49-F238E27FC236}">
              <a16:creationId xmlns:a16="http://schemas.microsoft.com/office/drawing/2014/main" id="{372C95B8-F130-414C-B24B-F82F5F1262EE}"/>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82" name="正方形/長方形 481">
          <a:extLst>
            <a:ext uri="{FF2B5EF4-FFF2-40B4-BE49-F238E27FC236}">
              <a16:creationId xmlns:a16="http://schemas.microsoft.com/office/drawing/2014/main" id="{0E7D6BD8-98DD-4511-8996-8EF81804C1F6}"/>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83" name="テキスト ボックス 482">
          <a:extLst>
            <a:ext uri="{FF2B5EF4-FFF2-40B4-BE49-F238E27FC236}">
              <a16:creationId xmlns:a16="http://schemas.microsoft.com/office/drawing/2014/main" id="{62B3819A-6C36-43CC-B2A3-F07E4A1A681A}"/>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84" name="直線コネクタ 483">
          <a:extLst>
            <a:ext uri="{FF2B5EF4-FFF2-40B4-BE49-F238E27FC236}">
              <a16:creationId xmlns:a16="http://schemas.microsoft.com/office/drawing/2014/main" id="{8B895568-312B-491F-AA4E-37A3596CF378}"/>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485" name="直線コネクタ 484">
          <a:extLst>
            <a:ext uri="{FF2B5EF4-FFF2-40B4-BE49-F238E27FC236}">
              <a16:creationId xmlns:a16="http://schemas.microsoft.com/office/drawing/2014/main" id="{A39D7381-6E59-4BEE-9923-4FF713446524}"/>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486" name="テキスト ボックス 485">
          <a:extLst>
            <a:ext uri="{FF2B5EF4-FFF2-40B4-BE49-F238E27FC236}">
              <a16:creationId xmlns:a16="http://schemas.microsoft.com/office/drawing/2014/main" id="{A4FF3461-BF93-4F88-880F-DE1A109F8D1B}"/>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487" name="直線コネクタ 486">
          <a:extLst>
            <a:ext uri="{FF2B5EF4-FFF2-40B4-BE49-F238E27FC236}">
              <a16:creationId xmlns:a16="http://schemas.microsoft.com/office/drawing/2014/main" id="{0AD2E0CA-A01C-482F-B892-79F7C5482620}"/>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488" name="テキスト ボックス 487">
          <a:extLst>
            <a:ext uri="{FF2B5EF4-FFF2-40B4-BE49-F238E27FC236}">
              <a16:creationId xmlns:a16="http://schemas.microsoft.com/office/drawing/2014/main" id="{A30034AD-B099-44F4-9429-C2473A8FBF5B}"/>
            </a:ext>
          </a:extLst>
        </xdr:cNvPr>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489" name="直線コネクタ 488">
          <a:extLst>
            <a:ext uri="{FF2B5EF4-FFF2-40B4-BE49-F238E27FC236}">
              <a16:creationId xmlns:a16="http://schemas.microsoft.com/office/drawing/2014/main" id="{0FA85FD1-A300-44FB-8ABF-ADABB2006F13}"/>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490" name="テキスト ボックス 489">
          <a:extLst>
            <a:ext uri="{FF2B5EF4-FFF2-40B4-BE49-F238E27FC236}">
              <a16:creationId xmlns:a16="http://schemas.microsoft.com/office/drawing/2014/main" id="{941B0E35-72BE-4C87-A867-14169E84E435}"/>
            </a:ext>
          </a:extLst>
        </xdr:cNvPr>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491" name="直線コネクタ 490">
          <a:extLst>
            <a:ext uri="{FF2B5EF4-FFF2-40B4-BE49-F238E27FC236}">
              <a16:creationId xmlns:a16="http://schemas.microsoft.com/office/drawing/2014/main" id="{5937E438-FC17-4E9D-BED6-242C377DF879}"/>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492" name="テキスト ボックス 491">
          <a:extLst>
            <a:ext uri="{FF2B5EF4-FFF2-40B4-BE49-F238E27FC236}">
              <a16:creationId xmlns:a16="http://schemas.microsoft.com/office/drawing/2014/main" id="{C3BFED00-5AB0-411B-AC69-2D352F090DED}"/>
            </a:ext>
          </a:extLst>
        </xdr:cNvPr>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93" name="直線コネクタ 492">
          <a:extLst>
            <a:ext uri="{FF2B5EF4-FFF2-40B4-BE49-F238E27FC236}">
              <a16:creationId xmlns:a16="http://schemas.microsoft.com/office/drawing/2014/main" id="{999F12A2-C27B-4BBC-ABD5-B87B39B67776}"/>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94" name="テキスト ボックス 493">
          <a:extLst>
            <a:ext uri="{FF2B5EF4-FFF2-40B4-BE49-F238E27FC236}">
              <a16:creationId xmlns:a16="http://schemas.microsoft.com/office/drawing/2014/main" id="{F0081225-1E79-46E1-9472-77C6B72319E6}"/>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95" name="【保健センター・保健所】&#10;一人当たり面積グラフ枠">
          <a:extLst>
            <a:ext uri="{FF2B5EF4-FFF2-40B4-BE49-F238E27FC236}">
              <a16:creationId xmlns:a16="http://schemas.microsoft.com/office/drawing/2014/main" id="{E4EAAE1F-BA61-4112-9D15-A85A8FFE4C3C}"/>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80010</xdr:rowOff>
    </xdr:from>
    <xdr:to>
      <xdr:col>116</xdr:col>
      <xdr:colOff>62864</xdr:colOff>
      <xdr:row>63</xdr:row>
      <xdr:rowOff>105156</xdr:rowOff>
    </xdr:to>
    <xdr:cxnSp macro="">
      <xdr:nvCxnSpPr>
        <xdr:cNvPr id="496" name="直線コネクタ 495">
          <a:extLst>
            <a:ext uri="{FF2B5EF4-FFF2-40B4-BE49-F238E27FC236}">
              <a16:creationId xmlns:a16="http://schemas.microsoft.com/office/drawing/2014/main" id="{B2FC50A7-4F9E-49F8-9746-AE8816DB0011}"/>
            </a:ext>
          </a:extLst>
        </xdr:cNvPr>
        <xdr:cNvCxnSpPr/>
      </xdr:nvCxnSpPr>
      <xdr:spPr>
        <a:xfrm flipV="1">
          <a:off x="22160864" y="9509760"/>
          <a:ext cx="0" cy="13967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108983</xdr:rowOff>
    </xdr:from>
    <xdr:ext cx="469744" cy="259045"/>
    <xdr:sp macro="" textlink="">
      <xdr:nvSpPr>
        <xdr:cNvPr id="497" name="【保健センター・保健所】&#10;一人当たり面積最小値テキスト">
          <a:extLst>
            <a:ext uri="{FF2B5EF4-FFF2-40B4-BE49-F238E27FC236}">
              <a16:creationId xmlns:a16="http://schemas.microsoft.com/office/drawing/2014/main" id="{FBA433FF-704B-443F-9065-4B05D449E5C1}"/>
            </a:ext>
          </a:extLst>
        </xdr:cNvPr>
        <xdr:cNvSpPr txBox="1"/>
      </xdr:nvSpPr>
      <xdr:spPr>
        <a:xfrm>
          <a:off x="22199600" y="10910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105156</xdr:rowOff>
    </xdr:from>
    <xdr:to>
      <xdr:col>116</xdr:col>
      <xdr:colOff>152400</xdr:colOff>
      <xdr:row>63</xdr:row>
      <xdr:rowOff>105156</xdr:rowOff>
    </xdr:to>
    <xdr:cxnSp macro="">
      <xdr:nvCxnSpPr>
        <xdr:cNvPr id="498" name="直線コネクタ 497">
          <a:extLst>
            <a:ext uri="{FF2B5EF4-FFF2-40B4-BE49-F238E27FC236}">
              <a16:creationId xmlns:a16="http://schemas.microsoft.com/office/drawing/2014/main" id="{870F6651-03E8-4043-B8F1-732E1AD3694C}"/>
            </a:ext>
          </a:extLst>
        </xdr:cNvPr>
        <xdr:cNvCxnSpPr/>
      </xdr:nvCxnSpPr>
      <xdr:spPr>
        <a:xfrm>
          <a:off x="22072600" y="10906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26687</xdr:rowOff>
    </xdr:from>
    <xdr:ext cx="469744" cy="259045"/>
    <xdr:sp macro="" textlink="">
      <xdr:nvSpPr>
        <xdr:cNvPr id="499" name="【保健センター・保健所】&#10;一人当たり面積最大値テキスト">
          <a:extLst>
            <a:ext uri="{FF2B5EF4-FFF2-40B4-BE49-F238E27FC236}">
              <a16:creationId xmlns:a16="http://schemas.microsoft.com/office/drawing/2014/main" id="{806E47A1-A374-44D1-A3B4-23A9A4DCAAE7}"/>
            </a:ext>
          </a:extLst>
        </xdr:cNvPr>
        <xdr:cNvSpPr txBox="1"/>
      </xdr:nvSpPr>
      <xdr:spPr>
        <a:xfrm>
          <a:off x="22199600" y="9284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80010</xdr:rowOff>
    </xdr:from>
    <xdr:to>
      <xdr:col>116</xdr:col>
      <xdr:colOff>152400</xdr:colOff>
      <xdr:row>55</xdr:row>
      <xdr:rowOff>80010</xdr:rowOff>
    </xdr:to>
    <xdr:cxnSp macro="">
      <xdr:nvCxnSpPr>
        <xdr:cNvPr id="500" name="直線コネクタ 499">
          <a:extLst>
            <a:ext uri="{FF2B5EF4-FFF2-40B4-BE49-F238E27FC236}">
              <a16:creationId xmlns:a16="http://schemas.microsoft.com/office/drawing/2014/main" id="{89AB3363-AC05-48F6-9C46-A3542AC6ED71}"/>
            </a:ext>
          </a:extLst>
        </xdr:cNvPr>
        <xdr:cNvCxnSpPr/>
      </xdr:nvCxnSpPr>
      <xdr:spPr>
        <a:xfrm>
          <a:off x="22072600" y="9509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125239</xdr:rowOff>
    </xdr:from>
    <xdr:ext cx="469744" cy="259045"/>
    <xdr:sp macro="" textlink="">
      <xdr:nvSpPr>
        <xdr:cNvPr id="501" name="【保健センター・保健所】&#10;一人当たり面積平均値テキスト">
          <a:extLst>
            <a:ext uri="{FF2B5EF4-FFF2-40B4-BE49-F238E27FC236}">
              <a16:creationId xmlns:a16="http://schemas.microsoft.com/office/drawing/2014/main" id="{16EBD503-B4D5-4562-BC87-14045B115958}"/>
            </a:ext>
          </a:extLst>
        </xdr:cNvPr>
        <xdr:cNvSpPr txBox="1"/>
      </xdr:nvSpPr>
      <xdr:spPr>
        <a:xfrm>
          <a:off x="22199600" y="104122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102362</xdr:rowOff>
    </xdr:from>
    <xdr:to>
      <xdr:col>116</xdr:col>
      <xdr:colOff>114300</xdr:colOff>
      <xdr:row>62</xdr:row>
      <xdr:rowOff>32512</xdr:rowOff>
    </xdr:to>
    <xdr:sp macro="" textlink="">
      <xdr:nvSpPr>
        <xdr:cNvPr id="502" name="フローチャート: 判断 501">
          <a:extLst>
            <a:ext uri="{FF2B5EF4-FFF2-40B4-BE49-F238E27FC236}">
              <a16:creationId xmlns:a16="http://schemas.microsoft.com/office/drawing/2014/main" id="{55BB3E47-BB80-451D-B8D4-1E31C3F447C4}"/>
            </a:ext>
          </a:extLst>
        </xdr:cNvPr>
        <xdr:cNvSpPr/>
      </xdr:nvSpPr>
      <xdr:spPr>
        <a:xfrm>
          <a:off x="22110700" y="10560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109220</xdr:rowOff>
    </xdr:from>
    <xdr:to>
      <xdr:col>112</xdr:col>
      <xdr:colOff>38100</xdr:colOff>
      <xdr:row>62</xdr:row>
      <xdr:rowOff>39370</xdr:rowOff>
    </xdr:to>
    <xdr:sp macro="" textlink="">
      <xdr:nvSpPr>
        <xdr:cNvPr id="503" name="フローチャート: 判断 502">
          <a:extLst>
            <a:ext uri="{FF2B5EF4-FFF2-40B4-BE49-F238E27FC236}">
              <a16:creationId xmlns:a16="http://schemas.microsoft.com/office/drawing/2014/main" id="{CAC924B0-85DB-4622-9147-785F125CCBA5}"/>
            </a:ext>
          </a:extLst>
        </xdr:cNvPr>
        <xdr:cNvSpPr/>
      </xdr:nvSpPr>
      <xdr:spPr>
        <a:xfrm>
          <a:off x="21272500" y="10567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138938</xdr:rowOff>
    </xdr:from>
    <xdr:to>
      <xdr:col>107</xdr:col>
      <xdr:colOff>101600</xdr:colOff>
      <xdr:row>62</xdr:row>
      <xdr:rowOff>69088</xdr:rowOff>
    </xdr:to>
    <xdr:sp macro="" textlink="">
      <xdr:nvSpPr>
        <xdr:cNvPr id="504" name="フローチャート: 判断 503">
          <a:extLst>
            <a:ext uri="{FF2B5EF4-FFF2-40B4-BE49-F238E27FC236}">
              <a16:creationId xmlns:a16="http://schemas.microsoft.com/office/drawing/2014/main" id="{2DCDFE36-C550-4CBE-815A-D262E534107F}"/>
            </a:ext>
          </a:extLst>
        </xdr:cNvPr>
        <xdr:cNvSpPr/>
      </xdr:nvSpPr>
      <xdr:spPr>
        <a:xfrm>
          <a:off x="20383500" y="10597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54356</xdr:rowOff>
    </xdr:from>
    <xdr:to>
      <xdr:col>102</xdr:col>
      <xdr:colOff>165100</xdr:colOff>
      <xdr:row>62</xdr:row>
      <xdr:rowOff>155956</xdr:rowOff>
    </xdr:to>
    <xdr:sp macro="" textlink="">
      <xdr:nvSpPr>
        <xdr:cNvPr id="505" name="フローチャート: 判断 504">
          <a:extLst>
            <a:ext uri="{FF2B5EF4-FFF2-40B4-BE49-F238E27FC236}">
              <a16:creationId xmlns:a16="http://schemas.microsoft.com/office/drawing/2014/main" id="{17FDFB42-7C69-472A-9E9A-52395495931D}"/>
            </a:ext>
          </a:extLst>
        </xdr:cNvPr>
        <xdr:cNvSpPr/>
      </xdr:nvSpPr>
      <xdr:spPr>
        <a:xfrm>
          <a:off x="19494500" y="10684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31496</xdr:rowOff>
    </xdr:from>
    <xdr:to>
      <xdr:col>98</xdr:col>
      <xdr:colOff>38100</xdr:colOff>
      <xdr:row>62</xdr:row>
      <xdr:rowOff>133096</xdr:rowOff>
    </xdr:to>
    <xdr:sp macro="" textlink="">
      <xdr:nvSpPr>
        <xdr:cNvPr id="506" name="フローチャート: 判断 505">
          <a:extLst>
            <a:ext uri="{FF2B5EF4-FFF2-40B4-BE49-F238E27FC236}">
              <a16:creationId xmlns:a16="http://schemas.microsoft.com/office/drawing/2014/main" id="{5F37C4D4-E9F9-42B6-9656-0E59B4CBD645}"/>
            </a:ext>
          </a:extLst>
        </xdr:cNvPr>
        <xdr:cNvSpPr/>
      </xdr:nvSpPr>
      <xdr:spPr>
        <a:xfrm>
          <a:off x="18605500" y="10661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07" name="テキスト ボックス 506">
          <a:extLst>
            <a:ext uri="{FF2B5EF4-FFF2-40B4-BE49-F238E27FC236}">
              <a16:creationId xmlns:a16="http://schemas.microsoft.com/office/drawing/2014/main" id="{31D86E76-161A-40FF-BA81-B6AA1281BD3C}"/>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08" name="テキスト ボックス 507">
          <a:extLst>
            <a:ext uri="{FF2B5EF4-FFF2-40B4-BE49-F238E27FC236}">
              <a16:creationId xmlns:a16="http://schemas.microsoft.com/office/drawing/2014/main" id="{B2E56505-81E5-448C-B17C-273CAAA9731E}"/>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09" name="テキスト ボックス 508">
          <a:extLst>
            <a:ext uri="{FF2B5EF4-FFF2-40B4-BE49-F238E27FC236}">
              <a16:creationId xmlns:a16="http://schemas.microsoft.com/office/drawing/2014/main" id="{847DF164-8C2A-4E33-A38F-BA2DA7465A46}"/>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10" name="テキスト ボックス 509">
          <a:extLst>
            <a:ext uri="{FF2B5EF4-FFF2-40B4-BE49-F238E27FC236}">
              <a16:creationId xmlns:a16="http://schemas.microsoft.com/office/drawing/2014/main" id="{2B6F5AB8-6A2F-457E-9464-48AB6BE54D72}"/>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11" name="テキスト ボックス 510">
          <a:extLst>
            <a:ext uri="{FF2B5EF4-FFF2-40B4-BE49-F238E27FC236}">
              <a16:creationId xmlns:a16="http://schemas.microsoft.com/office/drawing/2014/main" id="{AFB44AF6-6CCE-4B02-ABDA-CAF7FEF1534B}"/>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54356</xdr:rowOff>
    </xdr:from>
    <xdr:to>
      <xdr:col>116</xdr:col>
      <xdr:colOff>114300</xdr:colOff>
      <xdr:row>63</xdr:row>
      <xdr:rowOff>155956</xdr:rowOff>
    </xdr:to>
    <xdr:sp macro="" textlink="">
      <xdr:nvSpPr>
        <xdr:cNvPr id="512" name="楕円 511">
          <a:extLst>
            <a:ext uri="{FF2B5EF4-FFF2-40B4-BE49-F238E27FC236}">
              <a16:creationId xmlns:a16="http://schemas.microsoft.com/office/drawing/2014/main" id="{08D68BE4-3082-4A31-86AF-E2FFCDCB21FD}"/>
            </a:ext>
          </a:extLst>
        </xdr:cNvPr>
        <xdr:cNvSpPr/>
      </xdr:nvSpPr>
      <xdr:spPr>
        <a:xfrm>
          <a:off x="22110700" y="10855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140733</xdr:rowOff>
    </xdr:from>
    <xdr:ext cx="469744" cy="259045"/>
    <xdr:sp macro="" textlink="">
      <xdr:nvSpPr>
        <xdr:cNvPr id="513" name="【保健センター・保健所】&#10;一人当たり面積該当値テキスト">
          <a:extLst>
            <a:ext uri="{FF2B5EF4-FFF2-40B4-BE49-F238E27FC236}">
              <a16:creationId xmlns:a16="http://schemas.microsoft.com/office/drawing/2014/main" id="{CD8327AF-1956-4144-9982-88017023E72D}"/>
            </a:ext>
          </a:extLst>
        </xdr:cNvPr>
        <xdr:cNvSpPr txBox="1"/>
      </xdr:nvSpPr>
      <xdr:spPr>
        <a:xfrm>
          <a:off x="22199600" y="107706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56642</xdr:rowOff>
    </xdr:from>
    <xdr:to>
      <xdr:col>112</xdr:col>
      <xdr:colOff>38100</xdr:colOff>
      <xdr:row>63</xdr:row>
      <xdr:rowOff>158242</xdr:rowOff>
    </xdr:to>
    <xdr:sp macro="" textlink="">
      <xdr:nvSpPr>
        <xdr:cNvPr id="514" name="楕円 513">
          <a:extLst>
            <a:ext uri="{FF2B5EF4-FFF2-40B4-BE49-F238E27FC236}">
              <a16:creationId xmlns:a16="http://schemas.microsoft.com/office/drawing/2014/main" id="{B6111C42-F227-4567-B253-642ED70428E3}"/>
            </a:ext>
          </a:extLst>
        </xdr:cNvPr>
        <xdr:cNvSpPr/>
      </xdr:nvSpPr>
      <xdr:spPr>
        <a:xfrm>
          <a:off x="21272500" y="10857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105156</xdr:rowOff>
    </xdr:from>
    <xdr:to>
      <xdr:col>116</xdr:col>
      <xdr:colOff>63500</xdr:colOff>
      <xdr:row>63</xdr:row>
      <xdr:rowOff>107442</xdr:rowOff>
    </xdr:to>
    <xdr:cxnSp macro="">
      <xdr:nvCxnSpPr>
        <xdr:cNvPr id="515" name="直線コネクタ 514">
          <a:extLst>
            <a:ext uri="{FF2B5EF4-FFF2-40B4-BE49-F238E27FC236}">
              <a16:creationId xmlns:a16="http://schemas.microsoft.com/office/drawing/2014/main" id="{D4AD9180-C3EC-471D-A61B-4A5544B1D7DD}"/>
            </a:ext>
          </a:extLst>
        </xdr:cNvPr>
        <xdr:cNvCxnSpPr/>
      </xdr:nvCxnSpPr>
      <xdr:spPr>
        <a:xfrm flipV="1">
          <a:off x="21323300" y="10906506"/>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56642</xdr:rowOff>
    </xdr:from>
    <xdr:to>
      <xdr:col>107</xdr:col>
      <xdr:colOff>101600</xdr:colOff>
      <xdr:row>63</xdr:row>
      <xdr:rowOff>158242</xdr:rowOff>
    </xdr:to>
    <xdr:sp macro="" textlink="">
      <xdr:nvSpPr>
        <xdr:cNvPr id="516" name="楕円 515">
          <a:extLst>
            <a:ext uri="{FF2B5EF4-FFF2-40B4-BE49-F238E27FC236}">
              <a16:creationId xmlns:a16="http://schemas.microsoft.com/office/drawing/2014/main" id="{5D9413BB-A730-447E-8ADC-14B78E14279F}"/>
            </a:ext>
          </a:extLst>
        </xdr:cNvPr>
        <xdr:cNvSpPr/>
      </xdr:nvSpPr>
      <xdr:spPr>
        <a:xfrm>
          <a:off x="20383500" y="10857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107442</xdr:rowOff>
    </xdr:from>
    <xdr:to>
      <xdr:col>111</xdr:col>
      <xdr:colOff>177800</xdr:colOff>
      <xdr:row>63</xdr:row>
      <xdr:rowOff>107442</xdr:rowOff>
    </xdr:to>
    <xdr:cxnSp macro="">
      <xdr:nvCxnSpPr>
        <xdr:cNvPr id="517" name="直線コネクタ 516">
          <a:extLst>
            <a:ext uri="{FF2B5EF4-FFF2-40B4-BE49-F238E27FC236}">
              <a16:creationId xmlns:a16="http://schemas.microsoft.com/office/drawing/2014/main" id="{F90DAEE6-8E6A-41CC-A3A4-CBEED68E8982}"/>
            </a:ext>
          </a:extLst>
        </xdr:cNvPr>
        <xdr:cNvCxnSpPr/>
      </xdr:nvCxnSpPr>
      <xdr:spPr>
        <a:xfrm>
          <a:off x="20434300" y="1090879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58928</xdr:rowOff>
    </xdr:from>
    <xdr:to>
      <xdr:col>102</xdr:col>
      <xdr:colOff>165100</xdr:colOff>
      <xdr:row>63</xdr:row>
      <xdr:rowOff>160528</xdr:rowOff>
    </xdr:to>
    <xdr:sp macro="" textlink="">
      <xdr:nvSpPr>
        <xdr:cNvPr id="518" name="楕円 517">
          <a:extLst>
            <a:ext uri="{FF2B5EF4-FFF2-40B4-BE49-F238E27FC236}">
              <a16:creationId xmlns:a16="http://schemas.microsoft.com/office/drawing/2014/main" id="{26818151-315D-4DA5-8751-ECC392D17AAB}"/>
            </a:ext>
          </a:extLst>
        </xdr:cNvPr>
        <xdr:cNvSpPr/>
      </xdr:nvSpPr>
      <xdr:spPr>
        <a:xfrm>
          <a:off x="19494500" y="10860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107442</xdr:rowOff>
    </xdr:from>
    <xdr:to>
      <xdr:col>107</xdr:col>
      <xdr:colOff>50800</xdr:colOff>
      <xdr:row>63</xdr:row>
      <xdr:rowOff>109728</xdr:rowOff>
    </xdr:to>
    <xdr:cxnSp macro="">
      <xdr:nvCxnSpPr>
        <xdr:cNvPr id="519" name="直線コネクタ 518">
          <a:extLst>
            <a:ext uri="{FF2B5EF4-FFF2-40B4-BE49-F238E27FC236}">
              <a16:creationId xmlns:a16="http://schemas.microsoft.com/office/drawing/2014/main" id="{DA67CE1D-A8A3-4408-B62B-26BBF000C355}"/>
            </a:ext>
          </a:extLst>
        </xdr:cNvPr>
        <xdr:cNvCxnSpPr/>
      </xdr:nvCxnSpPr>
      <xdr:spPr>
        <a:xfrm flipV="1">
          <a:off x="19545300" y="10908792"/>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58928</xdr:rowOff>
    </xdr:from>
    <xdr:to>
      <xdr:col>98</xdr:col>
      <xdr:colOff>38100</xdr:colOff>
      <xdr:row>63</xdr:row>
      <xdr:rowOff>160528</xdr:rowOff>
    </xdr:to>
    <xdr:sp macro="" textlink="">
      <xdr:nvSpPr>
        <xdr:cNvPr id="520" name="楕円 519">
          <a:extLst>
            <a:ext uri="{FF2B5EF4-FFF2-40B4-BE49-F238E27FC236}">
              <a16:creationId xmlns:a16="http://schemas.microsoft.com/office/drawing/2014/main" id="{8211492C-2C6A-46A7-9825-357D9B301DCF}"/>
            </a:ext>
          </a:extLst>
        </xdr:cNvPr>
        <xdr:cNvSpPr/>
      </xdr:nvSpPr>
      <xdr:spPr>
        <a:xfrm>
          <a:off x="18605500" y="10860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109728</xdr:rowOff>
    </xdr:from>
    <xdr:to>
      <xdr:col>102</xdr:col>
      <xdr:colOff>114300</xdr:colOff>
      <xdr:row>63</xdr:row>
      <xdr:rowOff>109728</xdr:rowOff>
    </xdr:to>
    <xdr:cxnSp macro="">
      <xdr:nvCxnSpPr>
        <xdr:cNvPr id="521" name="直線コネクタ 520">
          <a:extLst>
            <a:ext uri="{FF2B5EF4-FFF2-40B4-BE49-F238E27FC236}">
              <a16:creationId xmlns:a16="http://schemas.microsoft.com/office/drawing/2014/main" id="{87831CCF-2BC8-4785-85D0-F96DD3FEC1E5}"/>
            </a:ext>
          </a:extLst>
        </xdr:cNvPr>
        <xdr:cNvCxnSpPr/>
      </xdr:nvCxnSpPr>
      <xdr:spPr>
        <a:xfrm>
          <a:off x="18656300" y="1091107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55897</xdr:rowOff>
    </xdr:from>
    <xdr:ext cx="469744" cy="259045"/>
    <xdr:sp macro="" textlink="">
      <xdr:nvSpPr>
        <xdr:cNvPr id="522" name="n_1aveValue【保健センター・保健所】&#10;一人当たり面積">
          <a:extLst>
            <a:ext uri="{FF2B5EF4-FFF2-40B4-BE49-F238E27FC236}">
              <a16:creationId xmlns:a16="http://schemas.microsoft.com/office/drawing/2014/main" id="{EE739988-409A-46DB-AA3E-9359BC110CBA}"/>
            </a:ext>
          </a:extLst>
        </xdr:cNvPr>
        <xdr:cNvSpPr txBox="1"/>
      </xdr:nvSpPr>
      <xdr:spPr>
        <a:xfrm>
          <a:off x="21075727" y="10342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85615</xdr:rowOff>
    </xdr:from>
    <xdr:ext cx="469744" cy="259045"/>
    <xdr:sp macro="" textlink="">
      <xdr:nvSpPr>
        <xdr:cNvPr id="523" name="n_2aveValue【保健センター・保健所】&#10;一人当たり面積">
          <a:extLst>
            <a:ext uri="{FF2B5EF4-FFF2-40B4-BE49-F238E27FC236}">
              <a16:creationId xmlns:a16="http://schemas.microsoft.com/office/drawing/2014/main" id="{A173A3CA-BF41-4229-B644-FACFB83ED059}"/>
            </a:ext>
          </a:extLst>
        </xdr:cNvPr>
        <xdr:cNvSpPr txBox="1"/>
      </xdr:nvSpPr>
      <xdr:spPr>
        <a:xfrm>
          <a:off x="20199427" y="103726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1033</xdr:rowOff>
    </xdr:from>
    <xdr:ext cx="469744" cy="259045"/>
    <xdr:sp macro="" textlink="">
      <xdr:nvSpPr>
        <xdr:cNvPr id="524" name="n_3aveValue【保健センター・保健所】&#10;一人当たり面積">
          <a:extLst>
            <a:ext uri="{FF2B5EF4-FFF2-40B4-BE49-F238E27FC236}">
              <a16:creationId xmlns:a16="http://schemas.microsoft.com/office/drawing/2014/main" id="{C7201A42-9B8C-4B06-B906-026907D7EBEC}"/>
            </a:ext>
          </a:extLst>
        </xdr:cNvPr>
        <xdr:cNvSpPr txBox="1"/>
      </xdr:nvSpPr>
      <xdr:spPr>
        <a:xfrm>
          <a:off x="19310427" y="10459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149623</xdr:rowOff>
    </xdr:from>
    <xdr:ext cx="469744" cy="259045"/>
    <xdr:sp macro="" textlink="">
      <xdr:nvSpPr>
        <xdr:cNvPr id="525" name="n_4aveValue【保健センター・保健所】&#10;一人当たり面積">
          <a:extLst>
            <a:ext uri="{FF2B5EF4-FFF2-40B4-BE49-F238E27FC236}">
              <a16:creationId xmlns:a16="http://schemas.microsoft.com/office/drawing/2014/main" id="{E6DBADBC-07AA-4C02-9549-E018DB7AFAD0}"/>
            </a:ext>
          </a:extLst>
        </xdr:cNvPr>
        <xdr:cNvSpPr txBox="1"/>
      </xdr:nvSpPr>
      <xdr:spPr>
        <a:xfrm>
          <a:off x="18421427" y="10436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149369</xdr:rowOff>
    </xdr:from>
    <xdr:ext cx="469744" cy="259045"/>
    <xdr:sp macro="" textlink="">
      <xdr:nvSpPr>
        <xdr:cNvPr id="526" name="n_1mainValue【保健センター・保健所】&#10;一人当たり面積">
          <a:extLst>
            <a:ext uri="{FF2B5EF4-FFF2-40B4-BE49-F238E27FC236}">
              <a16:creationId xmlns:a16="http://schemas.microsoft.com/office/drawing/2014/main" id="{E1A2BB79-F1ED-42E7-B2A3-B3ECACF3399F}"/>
            </a:ext>
          </a:extLst>
        </xdr:cNvPr>
        <xdr:cNvSpPr txBox="1"/>
      </xdr:nvSpPr>
      <xdr:spPr>
        <a:xfrm>
          <a:off x="21075727" y="10950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149369</xdr:rowOff>
    </xdr:from>
    <xdr:ext cx="469744" cy="259045"/>
    <xdr:sp macro="" textlink="">
      <xdr:nvSpPr>
        <xdr:cNvPr id="527" name="n_2mainValue【保健センター・保健所】&#10;一人当たり面積">
          <a:extLst>
            <a:ext uri="{FF2B5EF4-FFF2-40B4-BE49-F238E27FC236}">
              <a16:creationId xmlns:a16="http://schemas.microsoft.com/office/drawing/2014/main" id="{5FDB9FEF-645A-4F3D-A34D-707A07CE2BEC}"/>
            </a:ext>
          </a:extLst>
        </xdr:cNvPr>
        <xdr:cNvSpPr txBox="1"/>
      </xdr:nvSpPr>
      <xdr:spPr>
        <a:xfrm>
          <a:off x="20199427" y="10950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151655</xdr:rowOff>
    </xdr:from>
    <xdr:ext cx="469744" cy="259045"/>
    <xdr:sp macro="" textlink="">
      <xdr:nvSpPr>
        <xdr:cNvPr id="528" name="n_3mainValue【保健センター・保健所】&#10;一人当たり面積">
          <a:extLst>
            <a:ext uri="{FF2B5EF4-FFF2-40B4-BE49-F238E27FC236}">
              <a16:creationId xmlns:a16="http://schemas.microsoft.com/office/drawing/2014/main" id="{D3EA9280-8A8B-48E3-9E6B-4986EE79FF93}"/>
            </a:ext>
          </a:extLst>
        </xdr:cNvPr>
        <xdr:cNvSpPr txBox="1"/>
      </xdr:nvSpPr>
      <xdr:spPr>
        <a:xfrm>
          <a:off x="19310427" y="10953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151655</xdr:rowOff>
    </xdr:from>
    <xdr:ext cx="469744" cy="259045"/>
    <xdr:sp macro="" textlink="">
      <xdr:nvSpPr>
        <xdr:cNvPr id="529" name="n_4mainValue【保健センター・保健所】&#10;一人当たり面積">
          <a:extLst>
            <a:ext uri="{FF2B5EF4-FFF2-40B4-BE49-F238E27FC236}">
              <a16:creationId xmlns:a16="http://schemas.microsoft.com/office/drawing/2014/main" id="{20805A14-A538-4367-97E2-75EFD1609158}"/>
            </a:ext>
          </a:extLst>
        </xdr:cNvPr>
        <xdr:cNvSpPr txBox="1"/>
      </xdr:nvSpPr>
      <xdr:spPr>
        <a:xfrm>
          <a:off x="18421427" y="10953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30" name="正方形/長方形 529">
          <a:extLst>
            <a:ext uri="{FF2B5EF4-FFF2-40B4-BE49-F238E27FC236}">
              <a16:creationId xmlns:a16="http://schemas.microsoft.com/office/drawing/2014/main" id="{74B0ABE8-E2B8-447F-BA99-08B321C3C859}"/>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31" name="正方形/長方形 530">
          <a:extLst>
            <a:ext uri="{FF2B5EF4-FFF2-40B4-BE49-F238E27FC236}">
              <a16:creationId xmlns:a16="http://schemas.microsoft.com/office/drawing/2014/main" id="{F660FBAB-9662-49C0-87B0-539915E28CBD}"/>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32" name="正方形/長方形 531">
          <a:extLst>
            <a:ext uri="{FF2B5EF4-FFF2-40B4-BE49-F238E27FC236}">
              <a16:creationId xmlns:a16="http://schemas.microsoft.com/office/drawing/2014/main" id="{E5E0ABFE-83CF-413B-A2AF-75ECDEB40CD3}"/>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33" name="正方形/長方形 532">
          <a:extLst>
            <a:ext uri="{FF2B5EF4-FFF2-40B4-BE49-F238E27FC236}">
              <a16:creationId xmlns:a16="http://schemas.microsoft.com/office/drawing/2014/main" id="{9AFB2088-DEC4-41DF-AB4E-BBDC82E6F3B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34" name="正方形/長方形 533">
          <a:extLst>
            <a:ext uri="{FF2B5EF4-FFF2-40B4-BE49-F238E27FC236}">
              <a16:creationId xmlns:a16="http://schemas.microsoft.com/office/drawing/2014/main" id="{DA1770E2-9F24-431D-A6F0-8BD11FB0AD1D}"/>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35" name="正方形/長方形 534">
          <a:extLst>
            <a:ext uri="{FF2B5EF4-FFF2-40B4-BE49-F238E27FC236}">
              <a16:creationId xmlns:a16="http://schemas.microsoft.com/office/drawing/2014/main" id="{BFC171FE-816B-4BA7-9411-A7D446D01F4B}"/>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36" name="正方形/長方形 535">
          <a:extLst>
            <a:ext uri="{FF2B5EF4-FFF2-40B4-BE49-F238E27FC236}">
              <a16:creationId xmlns:a16="http://schemas.microsoft.com/office/drawing/2014/main" id="{E903B677-AFF4-4CC3-BD1B-F208E90FBF9B}"/>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37" name="正方形/長方形 536">
          <a:extLst>
            <a:ext uri="{FF2B5EF4-FFF2-40B4-BE49-F238E27FC236}">
              <a16:creationId xmlns:a16="http://schemas.microsoft.com/office/drawing/2014/main" id="{249C0FB9-4F7D-4A8A-8365-ABA81B08B94F}"/>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38" name="テキスト ボックス 537">
          <a:extLst>
            <a:ext uri="{FF2B5EF4-FFF2-40B4-BE49-F238E27FC236}">
              <a16:creationId xmlns:a16="http://schemas.microsoft.com/office/drawing/2014/main" id="{FAAEE3BC-729B-4859-AE28-38B7FE0D3FC4}"/>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39" name="直線コネクタ 538">
          <a:extLst>
            <a:ext uri="{FF2B5EF4-FFF2-40B4-BE49-F238E27FC236}">
              <a16:creationId xmlns:a16="http://schemas.microsoft.com/office/drawing/2014/main" id="{AE35E429-A1B7-45DD-B69D-770AA160C3E2}"/>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40" name="テキスト ボックス 539">
          <a:extLst>
            <a:ext uri="{FF2B5EF4-FFF2-40B4-BE49-F238E27FC236}">
              <a16:creationId xmlns:a16="http://schemas.microsoft.com/office/drawing/2014/main" id="{756EA6B0-CEE5-4588-A227-9712554BC56A}"/>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38100</xdr:rowOff>
    </xdr:from>
    <xdr:to>
      <xdr:col>89</xdr:col>
      <xdr:colOff>177800</xdr:colOff>
      <xdr:row>86</xdr:row>
      <xdr:rowOff>38100</xdr:rowOff>
    </xdr:to>
    <xdr:cxnSp macro="">
      <xdr:nvCxnSpPr>
        <xdr:cNvPr id="541" name="直線コネクタ 540">
          <a:extLst>
            <a:ext uri="{FF2B5EF4-FFF2-40B4-BE49-F238E27FC236}">
              <a16:creationId xmlns:a16="http://schemas.microsoft.com/office/drawing/2014/main" id="{BCF1E4B7-6744-4DBA-B478-4CEE6816764E}"/>
            </a:ext>
          </a:extLst>
        </xdr:cNvPr>
        <xdr:cNvCxnSpPr/>
      </xdr:nvCxnSpPr>
      <xdr:spPr>
        <a:xfrm>
          <a:off x="12446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67327</xdr:rowOff>
    </xdr:from>
    <xdr:ext cx="403059" cy="259045"/>
    <xdr:sp macro="" textlink="">
      <xdr:nvSpPr>
        <xdr:cNvPr id="542" name="テキスト ボックス 541">
          <a:extLst>
            <a:ext uri="{FF2B5EF4-FFF2-40B4-BE49-F238E27FC236}">
              <a16:creationId xmlns:a16="http://schemas.microsoft.com/office/drawing/2014/main" id="{BA08C0AD-FB4B-4809-9A7C-458D3AD1AA60}"/>
            </a:ext>
          </a:extLst>
        </xdr:cNvPr>
        <xdr:cNvSpPr txBox="1"/>
      </xdr:nvSpPr>
      <xdr:spPr>
        <a:xfrm>
          <a:off x="12042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95250</xdr:rowOff>
    </xdr:from>
    <xdr:to>
      <xdr:col>89</xdr:col>
      <xdr:colOff>177800</xdr:colOff>
      <xdr:row>83</xdr:row>
      <xdr:rowOff>95250</xdr:rowOff>
    </xdr:to>
    <xdr:cxnSp macro="">
      <xdr:nvCxnSpPr>
        <xdr:cNvPr id="543" name="直線コネクタ 542">
          <a:extLst>
            <a:ext uri="{FF2B5EF4-FFF2-40B4-BE49-F238E27FC236}">
              <a16:creationId xmlns:a16="http://schemas.microsoft.com/office/drawing/2014/main" id="{F3975681-F7EF-4AD9-9C3A-7BB1F2683E0D}"/>
            </a:ext>
          </a:extLst>
        </xdr:cNvPr>
        <xdr:cNvCxnSpPr/>
      </xdr:nvCxnSpPr>
      <xdr:spPr>
        <a:xfrm>
          <a:off x="12446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124477</xdr:rowOff>
    </xdr:from>
    <xdr:ext cx="403059" cy="259045"/>
    <xdr:sp macro="" textlink="">
      <xdr:nvSpPr>
        <xdr:cNvPr id="544" name="テキスト ボックス 543">
          <a:extLst>
            <a:ext uri="{FF2B5EF4-FFF2-40B4-BE49-F238E27FC236}">
              <a16:creationId xmlns:a16="http://schemas.microsoft.com/office/drawing/2014/main" id="{DDA7EA5C-739B-4E30-9B67-C8E66EFE2EE1}"/>
            </a:ext>
          </a:extLst>
        </xdr:cNvPr>
        <xdr:cNvSpPr txBox="1"/>
      </xdr:nvSpPr>
      <xdr:spPr>
        <a:xfrm>
          <a:off x="12042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152400</xdr:rowOff>
    </xdr:from>
    <xdr:to>
      <xdr:col>89</xdr:col>
      <xdr:colOff>177800</xdr:colOff>
      <xdr:row>80</xdr:row>
      <xdr:rowOff>152400</xdr:rowOff>
    </xdr:to>
    <xdr:cxnSp macro="">
      <xdr:nvCxnSpPr>
        <xdr:cNvPr id="545" name="直線コネクタ 544">
          <a:extLst>
            <a:ext uri="{FF2B5EF4-FFF2-40B4-BE49-F238E27FC236}">
              <a16:creationId xmlns:a16="http://schemas.microsoft.com/office/drawing/2014/main" id="{6519F29E-E4D6-4638-8339-6099C9293604}"/>
            </a:ext>
          </a:extLst>
        </xdr:cNvPr>
        <xdr:cNvCxnSpPr/>
      </xdr:nvCxnSpPr>
      <xdr:spPr>
        <a:xfrm>
          <a:off x="12446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10177</xdr:rowOff>
    </xdr:from>
    <xdr:ext cx="403059" cy="259045"/>
    <xdr:sp macro="" textlink="">
      <xdr:nvSpPr>
        <xdr:cNvPr id="546" name="テキスト ボックス 545">
          <a:extLst>
            <a:ext uri="{FF2B5EF4-FFF2-40B4-BE49-F238E27FC236}">
              <a16:creationId xmlns:a16="http://schemas.microsoft.com/office/drawing/2014/main" id="{62BEE6AB-04E9-49AA-B122-5432EA5B6DC8}"/>
            </a:ext>
          </a:extLst>
        </xdr:cNvPr>
        <xdr:cNvSpPr txBox="1"/>
      </xdr:nvSpPr>
      <xdr:spPr>
        <a:xfrm>
          <a:off x="12042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38100</xdr:rowOff>
    </xdr:from>
    <xdr:to>
      <xdr:col>89</xdr:col>
      <xdr:colOff>177800</xdr:colOff>
      <xdr:row>78</xdr:row>
      <xdr:rowOff>38100</xdr:rowOff>
    </xdr:to>
    <xdr:cxnSp macro="">
      <xdr:nvCxnSpPr>
        <xdr:cNvPr id="547" name="直線コネクタ 546">
          <a:extLst>
            <a:ext uri="{FF2B5EF4-FFF2-40B4-BE49-F238E27FC236}">
              <a16:creationId xmlns:a16="http://schemas.microsoft.com/office/drawing/2014/main" id="{EDAE4F15-AFF8-4EB6-8D25-B2AD01A8AD50}"/>
            </a:ext>
          </a:extLst>
        </xdr:cNvPr>
        <xdr:cNvCxnSpPr/>
      </xdr:nvCxnSpPr>
      <xdr:spPr>
        <a:xfrm>
          <a:off x="12446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77</xdr:row>
      <xdr:rowOff>67327</xdr:rowOff>
    </xdr:from>
    <xdr:ext cx="403059" cy="259045"/>
    <xdr:sp macro="" textlink="">
      <xdr:nvSpPr>
        <xdr:cNvPr id="548" name="テキスト ボックス 547">
          <a:extLst>
            <a:ext uri="{FF2B5EF4-FFF2-40B4-BE49-F238E27FC236}">
              <a16:creationId xmlns:a16="http://schemas.microsoft.com/office/drawing/2014/main" id="{F06D6ADB-3A8D-411A-8F97-2F32E2679A87}"/>
            </a:ext>
          </a:extLst>
        </xdr:cNvPr>
        <xdr:cNvSpPr txBox="1"/>
      </xdr:nvSpPr>
      <xdr:spPr>
        <a:xfrm>
          <a:off x="12042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49" name="直線コネクタ 548">
          <a:extLst>
            <a:ext uri="{FF2B5EF4-FFF2-40B4-BE49-F238E27FC236}">
              <a16:creationId xmlns:a16="http://schemas.microsoft.com/office/drawing/2014/main" id="{D3DC0FE9-D50C-4218-AD3A-ECD0B7A1B89B}"/>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550" name="テキスト ボックス 549">
          <a:extLst>
            <a:ext uri="{FF2B5EF4-FFF2-40B4-BE49-F238E27FC236}">
              <a16:creationId xmlns:a16="http://schemas.microsoft.com/office/drawing/2014/main" id="{A600B1CE-1047-461B-88D1-1F54B08F1E84}"/>
            </a:ext>
          </a:extLst>
        </xdr:cNvPr>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51" name="【消防施設】&#10;有形固定資産減価償却率グラフ枠">
          <a:extLst>
            <a:ext uri="{FF2B5EF4-FFF2-40B4-BE49-F238E27FC236}">
              <a16:creationId xmlns:a16="http://schemas.microsoft.com/office/drawing/2014/main" id="{EFB9E570-5452-4498-9D60-C0757427967B}"/>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79</xdr:row>
      <xdr:rowOff>124968</xdr:rowOff>
    </xdr:from>
    <xdr:to>
      <xdr:col>85</xdr:col>
      <xdr:colOff>126364</xdr:colOff>
      <xdr:row>86</xdr:row>
      <xdr:rowOff>86106</xdr:rowOff>
    </xdr:to>
    <xdr:cxnSp macro="">
      <xdr:nvCxnSpPr>
        <xdr:cNvPr id="552" name="直線コネクタ 551">
          <a:extLst>
            <a:ext uri="{FF2B5EF4-FFF2-40B4-BE49-F238E27FC236}">
              <a16:creationId xmlns:a16="http://schemas.microsoft.com/office/drawing/2014/main" id="{F108D863-B97A-4D1F-BE62-A3AB4C73991E}"/>
            </a:ext>
          </a:extLst>
        </xdr:cNvPr>
        <xdr:cNvCxnSpPr/>
      </xdr:nvCxnSpPr>
      <xdr:spPr>
        <a:xfrm flipV="1">
          <a:off x="16318864" y="13669518"/>
          <a:ext cx="0" cy="11612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89933</xdr:rowOff>
    </xdr:from>
    <xdr:ext cx="405111" cy="259045"/>
    <xdr:sp macro="" textlink="">
      <xdr:nvSpPr>
        <xdr:cNvPr id="553" name="【消防施設】&#10;有形固定資産減価償却率最小値テキスト">
          <a:extLst>
            <a:ext uri="{FF2B5EF4-FFF2-40B4-BE49-F238E27FC236}">
              <a16:creationId xmlns:a16="http://schemas.microsoft.com/office/drawing/2014/main" id="{86D33590-1406-43ED-B8A8-798CA939863C}"/>
            </a:ext>
          </a:extLst>
        </xdr:cNvPr>
        <xdr:cNvSpPr txBox="1"/>
      </xdr:nvSpPr>
      <xdr:spPr>
        <a:xfrm>
          <a:off x="16357600" y="148346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86106</xdr:rowOff>
    </xdr:from>
    <xdr:to>
      <xdr:col>86</xdr:col>
      <xdr:colOff>25400</xdr:colOff>
      <xdr:row>86</xdr:row>
      <xdr:rowOff>86106</xdr:rowOff>
    </xdr:to>
    <xdr:cxnSp macro="">
      <xdr:nvCxnSpPr>
        <xdr:cNvPr id="554" name="直線コネクタ 553">
          <a:extLst>
            <a:ext uri="{FF2B5EF4-FFF2-40B4-BE49-F238E27FC236}">
              <a16:creationId xmlns:a16="http://schemas.microsoft.com/office/drawing/2014/main" id="{9B4D4B8B-5A90-4977-A1B9-A68F8D4D0EE2}"/>
            </a:ext>
          </a:extLst>
        </xdr:cNvPr>
        <xdr:cNvCxnSpPr/>
      </xdr:nvCxnSpPr>
      <xdr:spPr>
        <a:xfrm>
          <a:off x="16230600" y="148308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78</xdr:row>
      <xdr:rowOff>71645</xdr:rowOff>
    </xdr:from>
    <xdr:ext cx="405111" cy="259045"/>
    <xdr:sp macro="" textlink="">
      <xdr:nvSpPr>
        <xdr:cNvPr id="555" name="【消防施設】&#10;有形固定資産減価償却率最大値テキスト">
          <a:extLst>
            <a:ext uri="{FF2B5EF4-FFF2-40B4-BE49-F238E27FC236}">
              <a16:creationId xmlns:a16="http://schemas.microsoft.com/office/drawing/2014/main" id="{2B4DF462-E214-4F48-ADF1-F301E2E2BE57}"/>
            </a:ext>
          </a:extLst>
        </xdr:cNvPr>
        <xdr:cNvSpPr txBox="1"/>
      </xdr:nvSpPr>
      <xdr:spPr>
        <a:xfrm>
          <a:off x="16357600" y="134447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124968</xdr:rowOff>
    </xdr:from>
    <xdr:to>
      <xdr:col>86</xdr:col>
      <xdr:colOff>25400</xdr:colOff>
      <xdr:row>79</xdr:row>
      <xdr:rowOff>124968</xdr:rowOff>
    </xdr:to>
    <xdr:cxnSp macro="">
      <xdr:nvCxnSpPr>
        <xdr:cNvPr id="556" name="直線コネクタ 555">
          <a:extLst>
            <a:ext uri="{FF2B5EF4-FFF2-40B4-BE49-F238E27FC236}">
              <a16:creationId xmlns:a16="http://schemas.microsoft.com/office/drawing/2014/main" id="{59AA75E5-7347-422C-A2A8-40DD72258AA7}"/>
            </a:ext>
          </a:extLst>
        </xdr:cNvPr>
        <xdr:cNvCxnSpPr/>
      </xdr:nvCxnSpPr>
      <xdr:spPr>
        <a:xfrm>
          <a:off x="16230600" y="136695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51325</xdr:rowOff>
    </xdr:from>
    <xdr:ext cx="405111" cy="259045"/>
    <xdr:sp macro="" textlink="">
      <xdr:nvSpPr>
        <xdr:cNvPr id="557" name="【消防施設】&#10;有形固定資産減価償却率平均値テキスト">
          <a:extLst>
            <a:ext uri="{FF2B5EF4-FFF2-40B4-BE49-F238E27FC236}">
              <a16:creationId xmlns:a16="http://schemas.microsoft.com/office/drawing/2014/main" id="{6B9B417B-D41B-4C17-B2AD-3582AC067D4D}"/>
            </a:ext>
          </a:extLst>
        </xdr:cNvPr>
        <xdr:cNvSpPr txBox="1"/>
      </xdr:nvSpPr>
      <xdr:spPr>
        <a:xfrm>
          <a:off x="16357600" y="1411022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28448</xdr:rowOff>
    </xdr:from>
    <xdr:to>
      <xdr:col>85</xdr:col>
      <xdr:colOff>177800</xdr:colOff>
      <xdr:row>83</xdr:row>
      <xdr:rowOff>130048</xdr:rowOff>
    </xdr:to>
    <xdr:sp macro="" textlink="">
      <xdr:nvSpPr>
        <xdr:cNvPr id="558" name="フローチャート: 判断 557">
          <a:extLst>
            <a:ext uri="{FF2B5EF4-FFF2-40B4-BE49-F238E27FC236}">
              <a16:creationId xmlns:a16="http://schemas.microsoft.com/office/drawing/2014/main" id="{BFF32039-B35D-4223-A31A-FB5D8ED56C93}"/>
            </a:ext>
          </a:extLst>
        </xdr:cNvPr>
        <xdr:cNvSpPr/>
      </xdr:nvSpPr>
      <xdr:spPr>
        <a:xfrm>
          <a:off x="16268700" y="14258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5587</xdr:rowOff>
    </xdr:from>
    <xdr:to>
      <xdr:col>81</xdr:col>
      <xdr:colOff>101600</xdr:colOff>
      <xdr:row>83</xdr:row>
      <xdr:rowOff>107187</xdr:rowOff>
    </xdr:to>
    <xdr:sp macro="" textlink="">
      <xdr:nvSpPr>
        <xdr:cNvPr id="559" name="フローチャート: 判断 558">
          <a:extLst>
            <a:ext uri="{FF2B5EF4-FFF2-40B4-BE49-F238E27FC236}">
              <a16:creationId xmlns:a16="http://schemas.microsoft.com/office/drawing/2014/main" id="{27810F38-70E2-4B16-945C-67EF46D41CDC}"/>
            </a:ext>
          </a:extLst>
        </xdr:cNvPr>
        <xdr:cNvSpPr/>
      </xdr:nvSpPr>
      <xdr:spPr>
        <a:xfrm>
          <a:off x="15430500" y="14235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39878</xdr:rowOff>
    </xdr:from>
    <xdr:to>
      <xdr:col>76</xdr:col>
      <xdr:colOff>165100</xdr:colOff>
      <xdr:row>83</xdr:row>
      <xdr:rowOff>141478</xdr:rowOff>
    </xdr:to>
    <xdr:sp macro="" textlink="">
      <xdr:nvSpPr>
        <xdr:cNvPr id="560" name="フローチャート: 判断 559">
          <a:extLst>
            <a:ext uri="{FF2B5EF4-FFF2-40B4-BE49-F238E27FC236}">
              <a16:creationId xmlns:a16="http://schemas.microsoft.com/office/drawing/2014/main" id="{4C095228-34CF-4675-91DE-105204ED4701}"/>
            </a:ext>
          </a:extLst>
        </xdr:cNvPr>
        <xdr:cNvSpPr/>
      </xdr:nvSpPr>
      <xdr:spPr>
        <a:xfrm>
          <a:off x="14541500" y="14270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115315</xdr:rowOff>
    </xdr:from>
    <xdr:to>
      <xdr:col>72</xdr:col>
      <xdr:colOff>38100</xdr:colOff>
      <xdr:row>83</xdr:row>
      <xdr:rowOff>45465</xdr:rowOff>
    </xdr:to>
    <xdr:sp macro="" textlink="">
      <xdr:nvSpPr>
        <xdr:cNvPr id="561" name="フローチャート: 判断 560">
          <a:extLst>
            <a:ext uri="{FF2B5EF4-FFF2-40B4-BE49-F238E27FC236}">
              <a16:creationId xmlns:a16="http://schemas.microsoft.com/office/drawing/2014/main" id="{01BD26A6-F0DF-44B1-9340-96B4B6E64453}"/>
            </a:ext>
          </a:extLst>
        </xdr:cNvPr>
        <xdr:cNvSpPr/>
      </xdr:nvSpPr>
      <xdr:spPr>
        <a:xfrm>
          <a:off x="13652500" y="14174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53594</xdr:rowOff>
    </xdr:from>
    <xdr:to>
      <xdr:col>67</xdr:col>
      <xdr:colOff>101600</xdr:colOff>
      <xdr:row>82</xdr:row>
      <xdr:rowOff>155194</xdr:rowOff>
    </xdr:to>
    <xdr:sp macro="" textlink="">
      <xdr:nvSpPr>
        <xdr:cNvPr id="562" name="フローチャート: 判断 561">
          <a:extLst>
            <a:ext uri="{FF2B5EF4-FFF2-40B4-BE49-F238E27FC236}">
              <a16:creationId xmlns:a16="http://schemas.microsoft.com/office/drawing/2014/main" id="{EE9FAF58-E42F-464D-8CE7-531D64E0FC01}"/>
            </a:ext>
          </a:extLst>
        </xdr:cNvPr>
        <xdr:cNvSpPr/>
      </xdr:nvSpPr>
      <xdr:spPr>
        <a:xfrm>
          <a:off x="12763500" y="14112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63" name="テキスト ボックス 562">
          <a:extLst>
            <a:ext uri="{FF2B5EF4-FFF2-40B4-BE49-F238E27FC236}">
              <a16:creationId xmlns:a16="http://schemas.microsoft.com/office/drawing/2014/main" id="{4F4F2675-37D9-44F5-8249-D28B25E239D3}"/>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64" name="テキスト ボックス 563">
          <a:extLst>
            <a:ext uri="{FF2B5EF4-FFF2-40B4-BE49-F238E27FC236}">
              <a16:creationId xmlns:a16="http://schemas.microsoft.com/office/drawing/2014/main" id="{1E3872FE-6995-471E-BD35-552C3D3314ED}"/>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65" name="テキスト ボックス 564">
          <a:extLst>
            <a:ext uri="{FF2B5EF4-FFF2-40B4-BE49-F238E27FC236}">
              <a16:creationId xmlns:a16="http://schemas.microsoft.com/office/drawing/2014/main" id="{79747B66-CFFA-4C85-8C3D-A7308FB5A6B3}"/>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66" name="テキスト ボックス 565">
          <a:extLst>
            <a:ext uri="{FF2B5EF4-FFF2-40B4-BE49-F238E27FC236}">
              <a16:creationId xmlns:a16="http://schemas.microsoft.com/office/drawing/2014/main" id="{E0397E18-2AE3-4ED8-9A20-8590ED462F5F}"/>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67" name="テキスト ボックス 566">
          <a:extLst>
            <a:ext uri="{FF2B5EF4-FFF2-40B4-BE49-F238E27FC236}">
              <a16:creationId xmlns:a16="http://schemas.microsoft.com/office/drawing/2014/main" id="{FB2D8F1E-C262-41E5-A9DC-4E85EB510DAA}"/>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84</xdr:row>
      <xdr:rowOff>60452</xdr:rowOff>
    </xdr:from>
    <xdr:to>
      <xdr:col>85</xdr:col>
      <xdr:colOff>177800</xdr:colOff>
      <xdr:row>84</xdr:row>
      <xdr:rowOff>162052</xdr:rowOff>
    </xdr:to>
    <xdr:sp macro="" textlink="">
      <xdr:nvSpPr>
        <xdr:cNvPr id="568" name="楕円 567">
          <a:extLst>
            <a:ext uri="{FF2B5EF4-FFF2-40B4-BE49-F238E27FC236}">
              <a16:creationId xmlns:a16="http://schemas.microsoft.com/office/drawing/2014/main" id="{3ABFA999-8961-43E3-A330-F54822A0E158}"/>
            </a:ext>
          </a:extLst>
        </xdr:cNvPr>
        <xdr:cNvSpPr/>
      </xdr:nvSpPr>
      <xdr:spPr>
        <a:xfrm>
          <a:off x="16268700" y="14462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84</xdr:row>
      <xdr:rowOff>38879</xdr:rowOff>
    </xdr:from>
    <xdr:ext cx="405111" cy="259045"/>
    <xdr:sp macro="" textlink="">
      <xdr:nvSpPr>
        <xdr:cNvPr id="569" name="【消防施設】&#10;有形固定資産減価償却率該当値テキスト">
          <a:extLst>
            <a:ext uri="{FF2B5EF4-FFF2-40B4-BE49-F238E27FC236}">
              <a16:creationId xmlns:a16="http://schemas.microsoft.com/office/drawing/2014/main" id="{D1227122-62AB-4167-8433-61EAC9C044C2}"/>
            </a:ext>
          </a:extLst>
        </xdr:cNvPr>
        <xdr:cNvSpPr txBox="1"/>
      </xdr:nvSpPr>
      <xdr:spPr>
        <a:xfrm>
          <a:off x="16357600" y="144406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84</xdr:row>
      <xdr:rowOff>7874</xdr:rowOff>
    </xdr:from>
    <xdr:to>
      <xdr:col>81</xdr:col>
      <xdr:colOff>101600</xdr:colOff>
      <xdr:row>84</xdr:row>
      <xdr:rowOff>109474</xdr:rowOff>
    </xdr:to>
    <xdr:sp macro="" textlink="">
      <xdr:nvSpPr>
        <xdr:cNvPr id="570" name="楕円 569">
          <a:extLst>
            <a:ext uri="{FF2B5EF4-FFF2-40B4-BE49-F238E27FC236}">
              <a16:creationId xmlns:a16="http://schemas.microsoft.com/office/drawing/2014/main" id="{A82E2BCE-0B1B-464D-BE12-8E62275D491D}"/>
            </a:ext>
          </a:extLst>
        </xdr:cNvPr>
        <xdr:cNvSpPr/>
      </xdr:nvSpPr>
      <xdr:spPr>
        <a:xfrm>
          <a:off x="15430500" y="14409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84</xdr:row>
      <xdr:rowOff>58674</xdr:rowOff>
    </xdr:from>
    <xdr:to>
      <xdr:col>85</xdr:col>
      <xdr:colOff>127000</xdr:colOff>
      <xdr:row>84</xdr:row>
      <xdr:rowOff>111252</xdr:rowOff>
    </xdr:to>
    <xdr:cxnSp macro="">
      <xdr:nvCxnSpPr>
        <xdr:cNvPr id="571" name="直線コネクタ 570">
          <a:extLst>
            <a:ext uri="{FF2B5EF4-FFF2-40B4-BE49-F238E27FC236}">
              <a16:creationId xmlns:a16="http://schemas.microsoft.com/office/drawing/2014/main" id="{B432CD58-7FC6-4280-B39B-4D6DD4110D95}"/>
            </a:ext>
          </a:extLst>
        </xdr:cNvPr>
        <xdr:cNvCxnSpPr/>
      </xdr:nvCxnSpPr>
      <xdr:spPr>
        <a:xfrm>
          <a:off x="15481300" y="14460474"/>
          <a:ext cx="838200" cy="52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119887</xdr:rowOff>
    </xdr:from>
    <xdr:to>
      <xdr:col>76</xdr:col>
      <xdr:colOff>165100</xdr:colOff>
      <xdr:row>84</xdr:row>
      <xdr:rowOff>50037</xdr:rowOff>
    </xdr:to>
    <xdr:sp macro="" textlink="">
      <xdr:nvSpPr>
        <xdr:cNvPr id="572" name="楕円 571">
          <a:extLst>
            <a:ext uri="{FF2B5EF4-FFF2-40B4-BE49-F238E27FC236}">
              <a16:creationId xmlns:a16="http://schemas.microsoft.com/office/drawing/2014/main" id="{ED34C5B5-F934-41D4-BBDF-E0C5D7FC91DA}"/>
            </a:ext>
          </a:extLst>
        </xdr:cNvPr>
        <xdr:cNvSpPr/>
      </xdr:nvSpPr>
      <xdr:spPr>
        <a:xfrm>
          <a:off x="14541500" y="14350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170687</xdr:rowOff>
    </xdr:from>
    <xdr:to>
      <xdr:col>81</xdr:col>
      <xdr:colOff>50800</xdr:colOff>
      <xdr:row>84</xdr:row>
      <xdr:rowOff>58674</xdr:rowOff>
    </xdr:to>
    <xdr:cxnSp macro="">
      <xdr:nvCxnSpPr>
        <xdr:cNvPr id="573" name="直線コネクタ 572">
          <a:extLst>
            <a:ext uri="{FF2B5EF4-FFF2-40B4-BE49-F238E27FC236}">
              <a16:creationId xmlns:a16="http://schemas.microsoft.com/office/drawing/2014/main" id="{D68F027D-A2EA-4C23-8633-912AC242DC81}"/>
            </a:ext>
          </a:extLst>
        </xdr:cNvPr>
        <xdr:cNvCxnSpPr/>
      </xdr:nvCxnSpPr>
      <xdr:spPr>
        <a:xfrm>
          <a:off x="14592300" y="14401037"/>
          <a:ext cx="889000" cy="59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83</xdr:row>
      <xdr:rowOff>55880</xdr:rowOff>
    </xdr:from>
    <xdr:to>
      <xdr:col>72</xdr:col>
      <xdr:colOff>38100</xdr:colOff>
      <xdr:row>83</xdr:row>
      <xdr:rowOff>157480</xdr:rowOff>
    </xdr:to>
    <xdr:sp macro="" textlink="">
      <xdr:nvSpPr>
        <xdr:cNvPr id="574" name="楕円 573">
          <a:extLst>
            <a:ext uri="{FF2B5EF4-FFF2-40B4-BE49-F238E27FC236}">
              <a16:creationId xmlns:a16="http://schemas.microsoft.com/office/drawing/2014/main" id="{1887D308-D56A-410F-BE72-56DA3B278CDD}"/>
            </a:ext>
          </a:extLst>
        </xdr:cNvPr>
        <xdr:cNvSpPr/>
      </xdr:nvSpPr>
      <xdr:spPr>
        <a:xfrm>
          <a:off x="13652500" y="14286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83</xdr:row>
      <xdr:rowOff>106680</xdr:rowOff>
    </xdr:from>
    <xdr:to>
      <xdr:col>76</xdr:col>
      <xdr:colOff>114300</xdr:colOff>
      <xdr:row>83</xdr:row>
      <xdr:rowOff>170687</xdr:rowOff>
    </xdr:to>
    <xdr:cxnSp macro="">
      <xdr:nvCxnSpPr>
        <xdr:cNvPr id="575" name="直線コネクタ 574">
          <a:extLst>
            <a:ext uri="{FF2B5EF4-FFF2-40B4-BE49-F238E27FC236}">
              <a16:creationId xmlns:a16="http://schemas.microsoft.com/office/drawing/2014/main" id="{C98DDF40-F005-4B25-9B3C-D9029E3483A2}"/>
            </a:ext>
          </a:extLst>
        </xdr:cNvPr>
        <xdr:cNvCxnSpPr/>
      </xdr:nvCxnSpPr>
      <xdr:spPr>
        <a:xfrm>
          <a:off x="13703300" y="14337030"/>
          <a:ext cx="889000" cy="64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82</xdr:row>
      <xdr:rowOff>163322</xdr:rowOff>
    </xdr:from>
    <xdr:to>
      <xdr:col>67</xdr:col>
      <xdr:colOff>101600</xdr:colOff>
      <xdr:row>83</xdr:row>
      <xdr:rowOff>93472</xdr:rowOff>
    </xdr:to>
    <xdr:sp macro="" textlink="">
      <xdr:nvSpPr>
        <xdr:cNvPr id="576" name="楕円 575">
          <a:extLst>
            <a:ext uri="{FF2B5EF4-FFF2-40B4-BE49-F238E27FC236}">
              <a16:creationId xmlns:a16="http://schemas.microsoft.com/office/drawing/2014/main" id="{B417224E-9F3E-478A-9764-B8979F825F02}"/>
            </a:ext>
          </a:extLst>
        </xdr:cNvPr>
        <xdr:cNvSpPr/>
      </xdr:nvSpPr>
      <xdr:spPr>
        <a:xfrm>
          <a:off x="12763500" y="14222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83</xdr:row>
      <xdr:rowOff>42672</xdr:rowOff>
    </xdr:from>
    <xdr:to>
      <xdr:col>71</xdr:col>
      <xdr:colOff>177800</xdr:colOff>
      <xdr:row>83</xdr:row>
      <xdr:rowOff>106680</xdr:rowOff>
    </xdr:to>
    <xdr:cxnSp macro="">
      <xdr:nvCxnSpPr>
        <xdr:cNvPr id="577" name="直線コネクタ 576">
          <a:extLst>
            <a:ext uri="{FF2B5EF4-FFF2-40B4-BE49-F238E27FC236}">
              <a16:creationId xmlns:a16="http://schemas.microsoft.com/office/drawing/2014/main" id="{813A32CE-52F4-457E-AC1B-216165527135}"/>
            </a:ext>
          </a:extLst>
        </xdr:cNvPr>
        <xdr:cNvCxnSpPr/>
      </xdr:nvCxnSpPr>
      <xdr:spPr>
        <a:xfrm>
          <a:off x="12814300" y="14273022"/>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123714</xdr:rowOff>
    </xdr:from>
    <xdr:ext cx="405111" cy="259045"/>
    <xdr:sp macro="" textlink="">
      <xdr:nvSpPr>
        <xdr:cNvPr id="578" name="n_1aveValue【消防施設】&#10;有形固定資産減価償却率">
          <a:extLst>
            <a:ext uri="{FF2B5EF4-FFF2-40B4-BE49-F238E27FC236}">
              <a16:creationId xmlns:a16="http://schemas.microsoft.com/office/drawing/2014/main" id="{21A1CE7F-2EB4-4019-92E1-9DFB7C0DD8EB}"/>
            </a:ext>
          </a:extLst>
        </xdr:cNvPr>
        <xdr:cNvSpPr txBox="1"/>
      </xdr:nvSpPr>
      <xdr:spPr>
        <a:xfrm>
          <a:off x="15266044" y="140111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158005</xdr:rowOff>
    </xdr:from>
    <xdr:ext cx="405111" cy="259045"/>
    <xdr:sp macro="" textlink="">
      <xdr:nvSpPr>
        <xdr:cNvPr id="579" name="n_2aveValue【消防施設】&#10;有形固定資産減価償却率">
          <a:extLst>
            <a:ext uri="{FF2B5EF4-FFF2-40B4-BE49-F238E27FC236}">
              <a16:creationId xmlns:a16="http://schemas.microsoft.com/office/drawing/2014/main" id="{86D03CAD-1E50-483E-809B-94675891FE7D}"/>
            </a:ext>
          </a:extLst>
        </xdr:cNvPr>
        <xdr:cNvSpPr txBox="1"/>
      </xdr:nvSpPr>
      <xdr:spPr>
        <a:xfrm>
          <a:off x="14389744" y="140454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61992</xdr:rowOff>
    </xdr:from>
    <xdr:ext cx="405111" cy="259045"/>
    <xdr:sp macro="" textlink="">
      <xdr:nvSpPr>
        <xdr:cNvPr id="580" name="n_3aveValue【消防施設】&#10;有形固定資産減価償却率">
          <a:extLst>
            <a:ext uri="{FF2B5EF4-FFF2-40B4-BE49-F238E27FC236}">
              <a16:creationId xmlns:a16="http://schemas.microsoft.com/office/drawing/2014/main" id="{C83E28B1-200D-48ED-8E28-668B0C80DF1A}"/>
            </a:ext>
          </a:extLst>
        </xdr:cNvPr>
        <xdr:cNvSpPr txBox="1"/>
      </xdr:nvSpPr>
      <xdr:spPr>
        <a:xfrm>
          <a:off x="13500744" y="139494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271</xdr:rowOff>
    </xdr:from>
    <xdr:ext cx="405111" cy="259045"/>
    <xdr:sp macro="" textlink="">
      <xdr:nvSpPr>
        <xdr:cNvPr id="581" name="n_4aveValue【消防施設】&#10;有形固定資産減価償却率">
          <a:extLst>
            <a:ext uri="{FF2B5EF4-FFF2-40B4-BE49-F238E27FC236}">
              <a16:creationId xmlns:a16="http://schemas.microsoft.com/office/drawing/2014/main" id="{BCA300FC-678C-4F9C-930B-A5161485C963}"/>
            </a:ext>
          </a:extLst>
        </xdr:cNvPr>
        <xdr:cNvSpPr txBox="1"/>
      </xdr:nvSpPr>
      <xdr:spPr>
        <a:xfrm>
          <a:off x="12611744" y="138877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84</xdr:row>
      <xdr:rowOff>100601</xdr:rowOff>
    </xdr:from>
    <xdr:ext cx="405111" cy="259045"/>
    <xdr:sp macro="" textlink="">
      <xdr:nvSpPr>
        <xdr:cNvPr id="582" name="n_1mainValue【消防施設】&#10;有形固定資産減価償却率">
          <a:extLst>
            <a:ext uri="{FF2B5EF4-FFF2-40B4-BE49-F238E27FC236}">
              <a16:creationId xmlns:a16="http://schemas.microsoft.com/office/drawing/2014/main" id="{181E73B7-75A5-44D3-9CE0-05B5ACE9F626}"/>
            </a:ext>
          </a:extLst>
        </xdr:cNvPr>
        <xdr:cNvSpPr txBox="1"/>
      </xdr:nvSpPr>
      <xdr:spPr>
        <a:xfrm>
          <a:off x="15266044" y="145024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41164</xdr:rowOff>
    </xdr:from>
    <xdr:ext cx="405111" cy="259045"/>
    <xdr:sp macro="" textlink="">
      <xdr:nvSpPr>
        <xdr:cNvPr id="583" name="n_2mainValue【消防施設】&#10;有形固定資産減価償却率">
          <a:extLst>
            <a:ext uri="{FF2B5EF4-FFF2-40B4-BE49-F238E27FC236}">
              <a16:creationId xmlns:a16="http://schemas.microsoft.com/office/drawing/2014/main" id="{D87B4D94-970E-45D3-A80E-D7252830FD43}"/>
            </a:ext>
          </a:extLst>
        </xdr:cNvPr>
        <xdr:cNvSpPr txBox="1"/>
      </xdr:nvSpPr>
      <xdr:spPr>
        <a:xfrm>
          <a:off x="14389744" y="144429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148607</xdr:rowOff>
    </xdr:from>
    <xdr:ext cx="405111" cy="259045"/>
    <xdr:sp macro="" textlink="">
      <xdr:nvSpPr>
        <xdr:cNvPr id="584" name="n_3mainValue【消防施設】&#10;有形固定資産減価償却率">
          <a:extLst>
            <a:ext uri="{FF2B5EF4-FFF2-40B4-BE49-F238E27FC236}">
              <a16:creationId xmlns:a16="http://schemas.microsoft.com/office/drawing/2014/main" id="{D712E473-1992-4FB2-A7E7-4DDB8C4E901F}"/>
            </a:ext>
          </a:extLst>
        </xdr:cNvPr>
        <xdr:cNvSpPr txBox="1"/>
      </xdr:nvSpPr>
      <xdr:spPr>
        <a:xfrm>
          <a:off x="13500744" y="14378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84599</xdr:rowOff>
    </xdr:from>
    <xdr:ext cx="405111" cy="259045"/>
    <xdr:sp macro="" textlink="">
      <xdr:nvSpPr>
        <xdr:cNvPr id="585" name="n_4mainValue【消防施設】&#10;有形固定資産減価償却率">
          <a:extLst>
            <a:ext uri="{FF2B5EF4-FFF2-40B4-BE49-F238E27FC236}">
              <a16:creationId xmlns:a16="http://schemas.microsoft.com/office/drawing/2014/main" id="{62637445-01C8-43E9-84C2-14CCEE6EB991}"/>
            </a:ext>
          </a:extLst>
        </xdr:cNvPr>
        <xdr:cNvSpPr txBox="1"/>
      </xdr:nvSpPr>
      <xdr:spPr>
        <a:xfrm>
          <a:off x="12611744" y="143149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86" name="正方形/長方形 585">
          <a:extLst>
            <a:ext uri="{FF2B5EF4-FFF2-40B4-BE49-F238E27FC236}">
              <a16:creationId xmlns:a16="http://schemas.microsoft.com/office/drawing/2014/main" id="{2AE4EE96-2E18-4A73-B9B7-E547CCEFACE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87" name="正方形/長方形 586">
          <a:extLst>
            <a:ext uri="{FF2B5EF4-FFF2-40B4-BE49-F238E27FC236}">
              <a16:creationId xmlns:a16="http://schemas.microsoft.com/office/drawing/2014/main" id="{36F45A13-5F3F-4D87-B7F9-E5658669307D}"/>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88" name="正方形/長方形 587">
          <a:extLst>
            <a:ext uri="{FF2B5EF4-FFF2-40B4-BE49-F238E27FC236}">
              <a16:creationId xmlns:a16="http://schemas.microsoft.com/office/drawing/2014/main" id="{38E0FDAA-CFDF-4310-A06A-3547BDDD9C07}"/>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89" name="正方形/長方形 588">
          <a:extLst>
            <a:ext uri="{FF2B5EF4-FFF2-40B4-BE49-F238E27FC236}">
              <a16:creationId xmlns:a16="http://schemas.microsoft.com/office/drawing/2014/main" id="{8EB6F6A2-3B32-4904-8B2D-D79D983B34CE}"/>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90" name="正方形/長方形 589">
          <a:extLst>
            <a:ext uri="{FF2B5EF4-FFF2-40B4-BE49-F238E27FC236}">
              <a16:creationId xmlns:a16="http://schemas.microsoft.com/office/drawing/2014/main" id="{DBD0C9FB-47D7-493A-A17F-4C0B57D15F1B}"/>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91" name="正方形/長方形 590">
          <a:extLst>
            <a:ext uri="{FF2B5EF4-FFF2-40B4-BE49-F238E27FC236}">
              <a16:creationId xmlns:a16="http://schemas.microsoft.com/office/drawing/2014/main" id="{1D23B3A3-4C42-4CE2-95CD-46C95BB7DA9C}"/>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92" name="正方形/長方形 591">
          <a:extLst>
            <a:ext uri="{FF2B5EF4-FFF2-40B4-BE49-F238E27FC236}">
              <a16:creationId xmlns:a16="http://schemas.microsoft.com/office/drawing/2014/main" id="{D465BC98-5675-4F14-94D9-20AE5F201F62}"/>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93" name="正方形/長方形 592">
          <a:extLst>
            <a:ext uri="{FF2B5EF4-FFF2-40B4-BE49-F238E27FC236}">
              <a16:creationId xmlns:a16="http://schemas.microsoft.com/office/drawing/2014/main" id="{014D00A3-BC4D-4115-827B-66EC601CD38E}"/>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94" name="テキスト ボックス 593">
          <a:extLst>
            <a:ext uri="{FF2B5EF4-FFF2-40B4-BE49-F238E27FC236}">
              <a16:creationId xmlns:a16="http://schemas.microsoft.com/office/drawing/2014/main" id="{71CB64E4-B257-4245-8A8E-DF6E7C88671F}"/>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95" name="直線コネクタ 594">
          <a:extLst>
            <a:ext uri="{FF2B5EF4-FFF2-40B4-BE49-F238E27FC236}">
              <a16:creationId xmlns:a16="http://schemas.microsoft.com/office/drawing/2014/main" id="{4FCA7141-7E87-4639-BA5F-0147E5156A75}"/>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596" name="直線コネクタ 595">
          <a:extLst>
            <a:ext uri="{FF2B5EF4-FFF2-40B4-BE49-F238E27FC236}">
              <a16:creationId xmlns:a16="http://schemas.microsoft.com/office/drawing/2014/main" id="{3B0DA24A-C5C0-4122-88A4-D3D07BED0B87}"/>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597" name="テキスト ボックス 596">
          <a:extLst>
            <a:ext uri="{FF2B5EF4-FFF2-40B4-BE49-F238E27FC236}">
              <a16:creationId xmlns:a16="http://schemas.microsoft.com/office/drawing/2014/main" id="{79704FC3-BC4A-4C0F-BCDF-804205AB1AA6}"/>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598" name="直線コネクタ 597">
          <a:extLst>
            <a:ext uri="{FF2B5EF4-FFF2-40B4-BE49-F238E27FC236}">
              <a16:creationId xmlns:a16="http://schemas.microsoft.com/office/drawing/2014/main" id="{BF7A903B-139C-40D8-8912-C410B5A2D283}"/>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599" name="テキスト ボックス 598">
          <a:extLst>
            <a:ext uri="{FF2B5EF4-FFF2-40B4-BE49-F238E27FC236}">
              <a16:creationId xmlns:a16="http://schemas.microsoft.com/office/drawing/2014/main" id="{8E4001FC-0790-4A37-B78A-2183F462B5C8}"/>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00" name="直線コネクタ 599">
          <a:extLst>
            <a:ext uri="{FF2B5EF4-FFF2-40B4-BE49-F238E27FC236}">
              <a16:creationId xmlns:a16="http://schemas.microsoft.com/office/drawing/2014/main" id="{13B97165-0B1E-486B-A066-0F5C5326440A}"/>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01" name="テキスト ボックス 600">
          <a:extLst>
            <a:ext uri="{FF2B5EF4-FFF2-40B4-BE49-F238E27FC236}">
              <a16:creationId xmlns:a16="http://schemas.microsoft.com/office/drawing/2014/main" id="{81372BD0-D4C0-4BCB-ACA0-8305047D5ED2}"/>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02" name="直線コネクタ 601">
          <a:extLst>
            <a:ext uri="{FF2B5EF4-FFF2-40B4-BE49-F238E27FC236}">
              <a16:creationId xmlns:a16="http://schemas.microsoft.com/office/drawing/2014/main" id="{4CE453A6-C409-48E9-9B54-49592A417033}"/>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03" name="テキスト ボックス 602">
          <a:extLst>
            <a:ext uri="{FF2B5EF4-FFF2-40B4-BE49-F238E27FC236}">
              <a16:creationId xmlns:a16="http://schemas.microsoft.com/office/drawing/2014/main" id="{FF883418-C12B-46AE-BCE8-F715B15DFF1A}"/>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04" name="直線コネクタ 603">
          <a:extLst>
            <a:ext uri="{FF2B5EF4-FFF2-40B4-BE49-F238E27FC236}">
              <a16:creationId xmlns:a16="http://schemas.microsoft.com/office/drawing/2014/main" id="{C682369D-05BD-451E-AF32-6DF3E6F015CC}"/>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05" name="テキスト ボックス 604">
          <a:extLst>
            <a:ext uri="{FF2B5EF4-FFF2-40B4-BE49-F238E27FC236}">
              <a16:creationId xmlns:a16="http://schemas.microsoft.com/office/drawing/2014/main" id="{533CC698-2DF2-48B4-92C3-DD9A07638C79}"/>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06" name="【消防施設】&#10;一人当たり面積グラフ枠">
          <a:extLst>
            <a:ext uri="{FF2B5EF4-FFF2-40B4-BE49-F238E27FC236}">
              <a16:creationId xmlns:a16="http://schemas.microsoft.com/office/drawing/2014/main" id="{B4DC792F-E25D-4C0D-9849-B4DD73B0314C}"/>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76963</xdr:rowOff>
    </xdr:from>
    <xdr:to>
      <xdr:col>116</xdr:col>
      <xdr:colOff>62864</xdr:colOff>
      <xdr:row>85</xdr:row>
      <xdr:rowOff>136398</xdr:rowOff>
    </xdr:to>
    <xdr:cxnSp macro="">
      <xdr:nvCxnSpPr>
        <xdr:cNvPr id="607" name="直線コネクタ 606">
          <a:extLst>
            <a:ext uri="{FF2B5EF4-FFF2-40B4-BE49-F238E27FC236}">
              <a16:creationId xmlns:a16="http://schemas.microsoft.com/office/drawing/2014/main" id="{709E943E-4A7D-491C-9E2A-86224C7696EA}"/>
            </a:ext>
          </a:extLst>
        </xdr:cNvPr>
        <xdr:cNvCxnSpPr/>
      </xdr:nvCxnSpPr>
      <xdr:spPr>
        <a:xfrm flipV="1">
          <a:off x="22160864" y="13278613"/>
          <a:ext cx="0" cy="14310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140225</xdr:rowOff>
    </xdr:from>
    <xdr:ext cx="469744" cy="259045"/>
    <xdr:sp macro="" textlink="">
      <xdr:nvSpPr>
        <xdr:cNvPr id="608" name="【消防施設】&#10;一人当たり面積最小値テキスト">
          <a:extLst>
            <a:ext uri="{FF2B5EF4-FFF2-40B4-BE49-F238E27FC236}">
              <a16:creationId xmlns:a16="http://schemas.microsoft.com/office/drawing/2014/main" id="{E3792E1D-59A7-4744-BED2-49EBE8686AE7}"/>
            </a:ext>
          </a:extLst>
        </xdr:cNvPr>
        <xdr:cNvSpPr txBox="1"/>
      </xdr:nvSpPr>
      <xdr:spPr>
        <a:xfrm>
          <a:off x="22199600" y="14713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136398</xdr:rowOff>
    </xdr:from>
    <xdr:to>
      <xdr:col>116</xdr:col>
      <xdr:colOff>152400</xdr:colOff>
      <xdr:row>85</xdr:row>
      <xdr:rowOff>136398</xdr:rowOff>
    </xdr:to>
    <xdr:cxnSp macro="">
      <xdr:nvCxnSpPr>
        <xdr:cNvPr id="609" name="直線コネクタ 608">
          <a:extLst>
            <a:ext uri="{FF2B5EF4-FFF2-40B4-BE49-F238E27FC236}">
              <a16:creationId xmlns:a16="http://schemas.microsoft.com/office/drawing/2014/main" id="{55EB5F58-F414-4946-A6D6-8BE38D369630}"/>
            </a:ext>
          </a:extLst>
        </xdr:cNvPr>
        <xdr:cNvCxnSpPr/>
      </xdr:nvCxnSpPr>
      <xdr:spPr>
        <a:xfrm>
          <a:off x="22072600" y="14709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23640</xdr:rowOff>
    </xdr:from>
    <xdr:ext cx="469744" cy="259045"/>
    <xdr:sp macro="" textlink="">
      <xdr:nvSpPr>
        <xdr:cNvPr id="610" name="【消防施設】&#10;一人当たり面積最大値テキスト">
          <a:extLst>
            <a:ext uri="{FF2B5EF4-FFF2-40B4-BE49-F238E27FC236}">
              <a16:creationId xmlns:a16="http://schemas.microsoft.com/office/drawing/2014/main" id="{B81051BD-7763-4654-87C3-43708BF0D939}"/>
            </a:ext>
          </a:extLst>
        </xdr:cNvPr>
        <xdr:cNvSpPr txBox="1"/>
      </xdr:nvSpPr>
      <xdr:spPr>
        <a:xfrm>
          <a:off x="22199600" y="13053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76963</xdr:rowOff>
    </xdr:from>
    <xdr:to>
      <xdr:col>116</xdr:col>
      <xdr:colOff>152400</xdr:colOff>
      <xdr:row>77</xdr:row>
      <xdr:rowOff>76963</xdr:rowOff>
    </xdr:to>
    <xdr:cxnSp macro="">
      <xdr:nvCxnSpPr>
        <xdr:cNvPr id="611" name="直線コネクタ 610">
          <a:extLst>
            <a:ext uri="{FF2B5EF4-FFF2-40B4-BE49-F238E27FC236}">
              <a16:creationId xmlns:a16="http://schemas.microsoft.com/office/drawing/2014/main" id="{A4D7F6CA-F4E2-4DDB-97A7-49FD859AB9F1}"/>
            </a:ext>
          </a:extLst>
        </xdr:cNvPr>
        <xdr:cNvCxnSpPr/>
      </xdr:nvCxnSpPr>
      <xdr:spPr>
        <a:xfrm>
          <a:off x="22072600" y="132786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81</xdr:row>
      <xdr:rowOff>165625</xdr:rowOff>
    </xdr:from>
    <xdr:ext cx="469744" cy="259045"/>
    <xdr:sp macro="" textlink="">
      <xdr:nvSpPr>
        <xdr:cNvPr id="612" name="【消防施設】&#10;一人当たり面積平均値テキスト">
          <a:extLst>
            <a:ext uri="{FF2B5EF4-FFF2-40B4-BE49-F238E27FC236}">
              <a16:creationId xmlns:a16="http://schemas.microsoft.com/office/drawing/2014/main" id="{373C535B-47E3-4C82-8738-53BF329F22B6}"/>
            </a:ext>
          </a:extLst>
        </xdr:cNvPr>
        <xdr:cNvSpPr txBox="1"/>
      </xdr:nvSpPr>
      <xdr:spPr>
        <a:xfrm>
          <a:off x="22199600" y="1405307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142748</xdr:rowOff>
    </xdr:from>
    <xdr:to>
      <xdr:col>116</xdr:col>
      <xdr:colOff>114300</xdr:colOff>
      <xdr:row>83</xdr:row>
      <xdr:rowOff>72898</xdr:rowOff>
    </xdr:to>
    <xdr:sp macro="" textlink="">
      <xdr:nvSpPr>
        <xdr:cNvPr id="613" name="フローチャート: 判断 612">
          <a:extLst>
            <a:ext uri="{FF2B5EF4-FFF2-40B4-BE49-F238E27FC236}">
              <a16:creationId xmlns:a16="http://schemas.microsoft.com/office/drawing/2014/main" id="{DEE0C72F-8166-4C17-8A68-A9E0663FC854}"/>
            </a:ext>
          </a:extLst>
        </xdr:cNvPr>
        <xdr:cNvSpPr/>
      </xdr:nvSpPr>
      <xdr:spPr>
        <a:xfrm>
          <a:off x="22110700" y="14201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82</xdr:row>
      <xdr:rowOff>163322</xdr:rowOff>
    </xdr:from>
    <xdr:to>
      <xdr:col>112</xdr:col>
      <xdr:colOff>38100</xdr:colOff>
      <xdr:row>83</xdr:row>
      <xdr:rowOff>93472</xdr:rowOff>
    </xdr:to>
    <xdr:sp macro="" textlink="">
      <xdr:nvSpPr>
        <xdr:cNvPr id="614" name="フローチャート: 判断 613">
          <a:extLst>
            <a:ext uri="{FF2B5EF4-FFF2-40B4-BE49-F238E27FC236}">
              <a16:creationId xmlns:a16="http://schemas.microsoft.com/office/drawing/2014/main" id="{03EB64DA-350C-478F-82F7-1A908EBF8780}"/>
            </a:ext>
          </a:extLst>
        </xdr:cNvPr>
        <xdr:cNvSpPr/>
      </xdr:nvSpPr>
      <xdr:spPr>
        <a:xfrm>
          <a:off x="21272500" y="14222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103887</xdr:rowOff>
    </xdr:from>
    <xdr:to>
      <xdr:col>107</xdr:col>
      <xdr:colOff>101600</xdr:colOff>
      <xdr:row>84</xdr:row>
      <xdr:rowOff>34037</xdr:rowOff>
    </xdr:to>
    <xdr:sp macro="" textlink="">
      <xdr:nvSpPr>
        <xdr:cNvPr id="615" name="フローチャート: 判断 614">
          <a:extLst>
            <a:ext uri="{FF2B5EF4-FFF2-40B4-BE49-F238E27FC236}">
              <a16:creationId xmlns:a16="http://schemas.microsoft.com/office/drawing/2014/main" id="{C70B5EBD-896C-46FD-A0CF-2E3CAABAE5B5}"/>
            </a:ext>
          </a:extLst>
        </xdr:cNvPr>
        <xdr:cNvSpPr/>
      </xdr:nvSpPr>
      <xdr:spPr>
        <a:xfrm>
          <a:off x="20383500" y="14334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113030</xdr:rowOff>
    </xdr:from>
    <xdr:to>
      <xdr:col>102</xdr:col>
      <xdr:colOff>165100</xdr:colOff>
      <xdr:row>84</xdr:row>
      <xdr:rowOff>43180</xdr:rowOff>
    </xdr:to>
    <xdr:sp macro="" textlink="">
      <xdr:nvSpPr>
        <xdr:cNvPr id="616" name="フローチャート: 判断 615">
          <a:extLst>
            <a:ext uri="{FF2B5EF4-FFF2-40B4-BE49-F238E27FC236}">
              <a16:creationId xmlns:a16="http://schemas.microsoft.com/office/drawing/2014/main" id="{2C123909-8DAE-446E-8D76-06245D028D77}"/>
            </a:ext>
          </a:extLst>
        </xdr:cNvPr>
        <xdr:cNvSpPr/>
      </xdr:nvSpPr>
      <xdr:spPr>
        <a:xfrm>
          <a:off x="19494500" y="1434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124461</xdr:rowOff>
    </xdr:from>
    <xdr:to>
      <xdr:col>98</xdr:col>
      <xdr:colOff>38100</xdr:colOff>
      <xdr:row>84</xdr:row>
      <xdr:rowOff>54611</xdr:rowOff>
    </xdr:to>
    <xdr:sp macro="" textlink="">
      <xdr:nvSpPr>
        <xdr:cNvPr id="617" name="フローチャート: 判断 616">
          <a:extLst>
            <a:ext uri="{FF2B5EF4-FFF2-40B4-BE49-F238E27FC236}">
              <a16:creationId xmlns:a16="http://schemas.microsoft.com/office/drawing/2014/main" id="{C074C244-50D7-440A-895B-5101E6C83458}"/>
            </a:ext>
          </a:extLst>
        </xdr:cNvPr>
        <xdr:cNvSpPr/>
      </xdr:nvSpPr>
      <xdr:spPr>
        <a:xfrm>
          <a:off x="18605500" y="14354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18" name="テキスト ボックス 617">
          <a:extLst>
            <a:ext uri="{FF2B5EF4-FFF2-40B4-BE49-F238E27FC236}">
              <a16:creationId xmlns:a16="http://schemas.microsoft.com/office/drawing/2014/main" id="{879085BA-99C7-490B-946E-DE0661E15C21}"/>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19" name="テキスト ボックス 618">
          <a:extLst>
            <a:ext uri="{FF2B5EF4-FFF2-40B4-BE49-F238E27FC236}">
              <a16:creationId xmlns:a16="http://schemas.microsoft.com/office/drawing/2014/main" id="{046FA0DE-E48F-4606-8C49-5BF59AD7347F}"/>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20" name="テキスト ボックス 619">
          <a:extLst>
            <a:ext uri="{FF2B5EF4-FFF2-40B4-BE49-F238E27FC236}">
              <a16:creationId xmlns:a16="http://schemas.microsoft.com/office/drawing/2014/main" id="{A74DE894-CDB8-4B52-82CB-EF5614CE8042}"/>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21" name="テキスト ボックス 620">
          <a:extLst>
            <a:ext uri="{FF2B5EF4-FFF2-40B4-BE49-F238E27FC236}">
              <a16:creationId xmlns:a16="http://schemas.microsoft.com/office/drawing/2014/main" id="{1504AAC6-151D-4568-864F-6B77028C6B21}"/>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22" name="テキスト ボックス 621">
          <a:extLst>
            <a:ext uri="{FF2B5EF4-FFF2-40B4-BE49-F238E27FC236}">
              <a16:creationId xmlns:a16="http://schemas.microsoft.com/office/drawing/2014/main" id="{23C7C4CB-4C40-4672-ACD5-036FCC87634F}"/>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53594</xdr:rowOff>
    </xdr:from>
    <xdr:to>
      <xdr:col>116</xdr:col>
      <xdr:colOff>114300</xdr:colOff>
      <xdr:row>83</xdr:row>
      <xdr:rowOff>155194</xdr:rowOff>
    </xdr:to>
    <xdr:sp macro="" textlink="">
      <xdr:nvSpPr>
        <xdr:cNvPr id="623" name="楕円 622">
          <a:extLst>
            <a:ext uri="{FF2B5EF4-FFF2-40B4-BE49-F238E27FC236}">
              <a16:creationId xmlns:a16="http://schemas.microsoft.com/office/drawing/2014/main" id="{D0376281-2EF2-4F16-8748-2869F3D36165}"/>
            </a:ext>
          </a:extLst>
        </xdr:cNvPr>
        <xdr:cNvSpPr/>
      </xdr:nvSpPr>
      <xdr:spPr>
        <a:xfrm>
          <a:off x="22110700" y="14283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32021</xdr:rowOff>
    </xdr:from>
    <xdr:ext cx="469744" cy="259045"/>
    <xdr:sp macro="" textlink="">
      <xdr:nvSpPr>
        <xdr:cNvPr id="624" name="【消防施設】&#10;一人当たり面積該当値テキスト">
          <a:extLst>
            <a:ext uri="{FF2B5EF4-FFF2-40B4-BE49-F238E27FC236}">
              <a16:creationId xmlns:a16="http://schemas.microsoft.com/office/drawing/2014/main" id="{B57339A4-99D8-4059-A3F9-D4D2340A5BF6}"/>
            </a:ext>
          </a:extLst>
        </xdr:cNvPr>
        <xdr:cNvSpPr txBox="1"/>
      </xdr:nvSpPr>
      <xdr:spPr>
        <a:xfrm>
          <a:off x="22199600" y="142623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60452</xdr:rowOff>
    </xdr:from>
    <xdr:to>
      <xdr:col>112</xdr:col>
      <xdr:colOff>38100</xdr:colOff>
      <xdr:row>83</xdr:row>
      <xdr:rowOff>162052</xdr:rowOff>
    </xdr:to>
    <xdr:sp macro="" textlink="">
      <xdr:nvSpPr>
        <xdr:cNvPr id="625" name="楕円 624">
          <a:extLst>
            <a:ext uri="{FF2B5EF4-FFF2-40B4-BE49-F238E27FC236}">
              <a16:creationId xmlns:a16="http://schemas.microsoft.com/office/drawing/2014/main" id="{0E6BA303-3339-4584-8FC5-314C4A94C826}"/>
            </a:ext>
          </a:extLst>
        </xdr:cNvPr>
        <xdr:cNvSpPr/>
      </xdr:nvSpPr>
      <xdr:spPr>
        <a:xfrm>
          <a:off x="21272500" y="14290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83</xdr:row>
      <xdr:rowOff>104394</xdr:rowOff>
    </xdr:from>
    <xdr:to>
      <xdr:col>116</xdr:col>
      <xdr:colOff>63500</xdr:colOff>
      <xdr:row>83</xdr:row>
      <xdr:rowOff>111252</xdr:rowOff>
    </xdr:to>
    <xdr:cxnSp macro="">
      <xdr:nvCxnSpPr>
        <xdr:cNvPr id="626" name="直線コネクタ 625">
          <a:extLst>
            <a:ext uri="{FF2B5EF4-FFF2-40B4-BE49-F238E27FC236}">
              <a16:creationId xmlns:a16="http://schemas.microsoft.com/office/drawing/2014/main" id="{F4724853-097B-4E75-A501-947C6CDFD803}"/>
            </a:ext>
          </a:extLst>
        </xdr:cNvPr>
        <xdr:cNvCxnSpPr/>
      </xdr:nvCxnSpPr>
      <xdr:spPr>
        <a:xfrm flipV="1">
          <a:off x="21323300" y="14334744"/>
          <a:ext cx="8382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83</xdr:row>
      <xdr:rowOff>69596</xdr:rowOff>
    </xdr:from>
    <xdr:to>
      <xdr:col>107</xdr:col>
      <xdr:colOff>101600</xdr:colOff>
      <xdr:row>83</xdr:row>
      <xdr:rowOff>171196</xdr:rowOff>
    </xdr:to>
    <xdr:sp macro="" textlink="">
      <xdr:nvSpPr>
        <xdr:cNvPr id="627" name="楕円 626">
          <a:extLst>
            <a:ext uri="{FF2B5EF4-FFF2-40B4-BE49-F238E27FC236}">
              <a16:creationId xmlns:a16="http://schemas.microsoft.com/office/drawing/2014/main" id="{D68DFECA-7524-41F8-B179-C512A42F14F3}"/>
            </a:ext>
          </a:extLst>
        </xdr:cNvPr>
        <xdr:cNvSpPr/>
      </xdr:nvSpPr>
      <xdr:spPr>
        <a:xfrm>
          <a:off x="20383500" y="14299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83</xdr:row>
      <xdr:rowOff>111252</xdr:rowOff>
    </xdr:from>
    <xdr:to>
      <xdr:col>111</xdr:col>
      <xdr:colOff>177800</xdr:colOff>
      <xdr:row>83</xdr:row>
      <xdr:rowOff>120396</xdr:rowOff>
    </xdr:to>
    <xdr:cxnSp macro="">
      <xdr:nvCxnSpPr>
        <xdr:cNvPr id="628" name="直線コネクタ 627">
          <a:extLst>
            <a:ext uri="{FF2B5EF4-FFF2-40B4-BE49-F238E27FC236}">
              <a16:creationId xmlns:a16="http://schemas.microsoft.com/office/drawing/2014/main" id="{7CF3CB0D-51D0-4ACE-9BB8-E3ACF45823BC}"/>
            </a:ext>
          </a:extLst>
        </xdr:cNvPr>
        <xdr:cNvCxnSpPr/>
      </xdr:nvCxnSpPr>
      <xdr:spPr>
        <a:xfrm flipV="1">
          <a:off x="20434300" y="1434160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83</xdr:row>
      <xdr:rowOff>76454</xdr:rowOff>
    </xdr:from>
    <xdr:to>
      <xdr:col>102</xdr:col>
      <xdr:colOff>165100</xdr:colOff>
      <xdr:row>84</xdr:row>
      <xdr:rowOff>6604</xdr:rowOff>
    </xdr:to>
    <xdr:sp macro="" textlink="">
      <xdr:nvSpPr>
        <xdr:cNvPr id="629" name="楕円 628">
          <a:extLst>
            <a:ext uri="{FF2B5EF4-FFF2-40B4-BE49-F238E27FC236}">
              <a16:creationId xmlns:a16="http://schemas.microsoft.com/office/drawing/2014/main" id="{708A5781-0D4E-405C-9C45-C28E05A0ED61}"/>
            </a:ext>
          </a:extLst>
        </xdr:cNvPr>
        <xdr:cNvSpPr/>
      </xdr:nvSpPr>
      <xdr:spPr>
        <a:xfrm>
          <a:off x="19494500" y="14306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83</xdr:row>
      <xdr:rowOff>120396</xdr:rowOff>
    </xdr:from>
    <xdr:to>
      <xdr:col>107</xdr:col>
      <xdr:colOff>50800</xdr:colOff>
      <xdr:row>83</xdr:row>
      <xdr:rowOff>127254</xdr:rowOff>
    </xdr:to>
    <xdr:cxnSp macro="">
      <xdr:nvCxnSpPr>
        <xdr:cNvPr id="630" name="直線コネクタ 629">
          <a:extLst>
            <a:ext uri="{FF2B5EF4-FFF2-40B4-BE49-F238E27FC236}">
              <a16:creationId xmlns:a16="http://schemas.microsoft.com/office/drawing/2014/main" id="{B05FCA2A-7E22-4C52-82BC-ABBBE6D157B5}"/>
            </a:ext>
          </a:extLst>
        </xdr:cNvPr>
        <xdr:cNvCxnSpPr/>
      </xdr:nvCxnSpPr>
      <xdr:spPr>
        <a:xfrm flipV="1">
          <a:off x="19545300" y="14350746"/>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83</xdr:row>
      <xdr:rowOff>83313</xdr:rowOff>
    </xdr:from>
    <xdr:to>
      <xdr:col>98</xdr:col>
      <xdr:colOff>38100</xdr:colOff>
      <xdr:row>84</xdr:row>
      <xdr:rowOff>13463</xdr:rowOff>
    </xdr:to>
    <xdr:sp macro="" textlink="">
      <xdr:nvSpPr>
        <xdr:cNvPr id="631" name="楕円 630">
          <a:extLst>
            <a:ext uri="{FF2B5EF4-FFF2-40B4-BE49-F238E27FC236}">
              <a16:creationId xmlns:a16="http://schemas.microsoft.com/office/drawing/2014/main" id="{DEADF440-B179-487C-8229-2F2815721292}"/>
            </a:ext>
          </a:extLst>
        </xdr:cNvPr>
        <xdr:cNvSpPr/>
      </xdr:nvSpPr>
      <xdr:spPr>
        <a:xfrm>
          <a:off x="18605500" y="14313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83</xdr:row>
      <xdr:rowOff>127254</xdr:rowOff>
    </xdr:from>
    <xdr:to>
      <xdr:col>102</xdr:col>
      <xdr:colOff>114300</xdr:colOff>
      <xdr:row>83</xdr:row>
      <xdr:rowOff>134113</xdr:rowOff>
    </xdr:to>
    <xdr:cxnSp macro="">
      <xdr:nvCxnSpPr>
        <xdr:cNvPr id="632" name="直線コネクタ 631">
          <a:extLst>
            <a:ext uri="{FF2B5EF4-FFF2-40B4-BE49-F238E27FC236}">
              <a16:creationId xmlns:a16="http://schemas.microsoft.com/office/drawing/2014/main" id="{A0F4CFE1-8D10-4396-B276-866B7B68DE5B}"/>
            </a:ext>
          </a:extLst>
        </xdr:cNvPr>
        <xdr:cNvCxnSpPr/>
      </xdr:nvCxnSpPr>
      <xdr:spPr>
        <a:xfrm flipV="1">
          <a:off x="18656300" y="14357604"/>
          <a:ext cx="889000" cy="6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81</xdr:row>
      <xdr:rowOff>109999</xdr:rowOff>
    </xdr:from>
    <xdr:ext cx="469744" cy="259045"/>
    <xdr:sp macro="" textlink="">
      <xdr:nvSpPr>
        <xdr:cNvPr id="633" name="n_1aveValue【消防施設】&#10;一人当たり面積">
          <a:extLst>
            <a:ext uri="{FF2B5EF4-FFF2-40B4-BE49-F238E27FC236}">
              <a16:creationId xmlns:a16="http://schemas.microsoft.com/office/drawing/2014/main" id="{A0EC63B5-5C55-43C3-AE75-C17085F50D74}"/>
            </a:ext>
          </a:extLst>
        </xdr:cNvPr>
        <xdr:cNvSpPr txBox="1"/>
      </xdr:nvSpPr>
      <xdr:spPr>
        <a:xfrm>
          <a:off x="21075727" y="139974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25164</xdr:rowOff>
    </xdr:from>
    <xdr:ext cx="469744" cy="259045"/>
    <xdr:sp macro="" textlink="">
      <xdr:nvSpPr>
        <xdr:cNvPr id="634" name="n_2aveValue【消防施設】&#10;一人当たり面積">
          <a:extLst>
            <a:ext uri="{FF2B5EF4-FFF2-40B4-BE49-F238E27FC236}">
              <a16:creationId xmlns:a16="http://schemas.microsoft.com/office/drawing/2014/main" id="{0E412ECA-942A-4073-9FFA-9F3DCA23EDAB}"/>
            </a:ext>
          </a:extLst>
        </xdr:cNvPr>
        <xdr:cNvSpPr txBox="1"/>
      </xdr:nvSpPr>
      <xdr:spPr>
        <a:xfrm>
          <a:off x="20199427" y="144269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34307</xdr:rowOff>
    </xdr:from>
    <xdr:ext cx="469744" cy="259045"/>
    <xdr:sp macro="" textlink="">
      <xdr:nvSpPr>
        <xdr:cNvPr id="635" name="n_3aveValue【消防施設】&#10;一人当たり面積">
          <a:extLst>
            <a:ext uri="{FF2B5EF4-FFF2-40B4-BE49-F238E27FC236}">
              <a16:creationId xmlns:a16="http://schemas.microsoft.com/office/drawing/2014/main" id="{602A18BC-2439-48D8-8630-990F73D55BE5}"/>
            </a:ext>
          </a:extLst>
        </xdr:cNvPr>
        <xdr:cNvSpPr txBox="1"/>
      </xdr:nvSpPr>
      <xdr:spPr>
        <a:xfrm>
          <a:off x="19310427" y="14436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45738</xdr:rowOff>
    </xdr:from>
    <xdr:ext cx="469744" cy="259045"/>
    <xdr:sp macro="" textlink="">
      <xdr:nvSpPr>
        <xdr:cNvPr id="636" name="n_4aveValue【消防施設】&#10;一人当たり面積">
          <a:extLst>
            <a:ext uri="{FF2B5EF4-FFF2-40B4-BE49-F238E27FC236}">
              <a16:creationId xmlns:a16="http://schemas.microsoft.com/office/drawing/2014/main" id="{B971979C-0C6B-4524-AAE7-5C2586AD04D9}"/>
            </a:ext>
          </a:extLst>
        </xdr:cNvPr>
        <xdr:cNvSpPr txBox="1"/>
      </xdr:nvSpPr>
      <xdr:spPr>
        <a:xfrm>
          <a:off x="18421427" y="14447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83</xdr:row>
      <xdr:rowOff>153179</xdr:rowOff>
    </xdr:from>
    <xdr:ext cx="469744" cy="259045"/>
    <xdr:sp macro="" textlink="">
      <xdr:nvSpPr>
        <xdr:cNvPr id="637" name="n_1mainValue【消防施設】&#10;一人当たり面積">
          <a:extLst>
            <a:ext uri="{FF2B5EF4-FFF2-40B4-BE49-F238E27FC236}">
              <a16:creationId xmlns:a16="http://schemas.microsoft.com/office/drawing/2014/main" id="{9DCB6D1F-B0A1-4EBF-9B2B-C4C910F37563}"/>
            </a:ext>
          </a:extLst>
        </xdr:cNvPr>
        <xdr:cNvSpPr txBox="1"/>
      </xdr:nvSpPr>
      <xdr:spPr>
        <a:xfrm>
          <a:off x="21075727" y="143835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16273</xdr:rowOff>
    </xdr:from>
    <xdr:ext cx="469744" cy="259045"/>
    <xdr:sp macro="" textlink="">
      <xdr:nvSpPr>
        <xdr:cNvPr id="638" name="n_2mainValue【消防施設】&#10;一人当たり面積">
          <a:extLst>
            <a:ext uri="{FF2B5EF4-FFF2-40B4-BE49-F238E27FC236}">
              <a16:creationId xmlns:a16="http://schemas.microsoft.com/office/drawing/2014/main" id="{FCFBCB1D-AA66-4CD4-8FFE-8E91264922DF}"/>
            </a:ext>
          </a:extLst>
        </xdr:cNvPr>
        <xdr:cNvSpPr txBox="1"/>
      </xdr:nvSpPr>
      <xdr:spPr>
        <a:xfrm>
          <a:off x="20199427" y="140751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23131</xdr:rowOff>
    </xdr:from>
    <xdr:ext cx="469744" cy="259045"/>
    <xdr:sp macro="" textlink="">
      <xdr:nvSpPr>
        <xdr:cNvPr id="639" name="n_3mainValue【消防施設】&#10;一人当たり面積">
          <a:extLst>
            <a:ext uri="{FF2B5EF4-FFF2-40B4-BE49-F238E27FC236}">
              <a16:creationId xmlns:a16="http://schemas.microsoft.com/office/drawing/2014/main" id="{EB6342EF-7625-4B38-B997-1070E513C302}"/>
            </a:ext>
          </a:extLst>
        </xdr:cNvPr>
        <xdr:cNvSpPr txBox="1"/>
      </xdr:nvSpPr>
      <xdr:spPr>
        <a:xfrm>
          <a:off x="19310427" y="14082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29990</xdr:rowOff>
    </xdr:from>
    <xdr:ext cx="469744" cy="259045"/>
    <xdr:sp macro="" textlink="">
      <xdr:nvSpPr>
        <xdr:cNvPr id="640" name="n_4mainValue【消防施設】&#10;一人当たり面積">
          <a:extLst>
            <a:ext uri="{FF2B5EF4-FFF2-40B4-BE49-F238E27FC236}">
              <a16:creationId xmlns:a16="http://schemas.microsoft.com/office/drawing/2014/main" id="{50FFEEC8-B243-46B8-BD5D-B3F26C5FCF62}"/>
            </a:ext>
          </a:extLst>
        </xdr:cNvPr>
        <xdr:cNvSpPr txBox="1"/>
      </xdr:nvSpPr>
      <xdr:spPr>
        <a:xfrm>
          <a:off x="18421427" y="14088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41" name="正方形/長方形 640">
          <a:extLst>
            <a:ext uri="{FF2B5EF4-FFF2-40B4-BE49-F238E27FC236}">
              <a16:creationId xmlns:a16="http://schemas.microsoft.com/office/drawing/2014/main" id="{522C85B2-1FE4-4294-B081-7E82BE17FA12}"/>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2" name="正方形/長方形 641">
          <a:extLst>
            <a:ext uri="{FF2B5EF4-FFF2-40B4-BE49-F238E27FC236}">
              <a16:creationId xmlns:a16="http://schemas.microsoft.com/office/drawing/2014/main" id="{2070801A-05B2-4803-BCE6-C73C0ED8078E}"/>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3" name="正方形/長方形 642">
          <a:extLst>
            <a:ext uri="{FF2B5EF4-FFF2-40B4-BE49-F238E27FC236}">
              <a16:creationId xmlns:a16="http://schemas.microsoft.com/office/drawing/2014/main" id="{C7312934-AD58-4A9E-BE98-02B41AE91E2B}"/>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4" name="正方形/長方形 643">
          <a:extLst>
            <a:ext uri="{FF2B5EF4-FFF2-40B4-BE49-F238E27FC236}">
              <a16:creationId xmlns:a16="http://schemas.microsoft.com/office/drawing/2014/main" id="{C5048CED-6A7E-4D92-A1D0-176FB2BD64E7}"/>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5" name="正方形/長方形 644">
          <a:extLst>
            <a:ext uri="{FF2B5EF4-FFF2-40B4-BE49-F238E27FC236}">
              <a16:creationId xmlns:a16="http://schemas.microsoft.com/office/drawing/2014/main" id="{17A018BF-D407-483C-A620-929F39EEA675}"/>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6" name="正方形/長方形 645">
          <a:extLst>
            <a:ext uri="{FF2B5EF4-FFF2-40B4-BE49-F238E27FC236}">
              <a16:creationId xmlns:a16="http://schemas.microsoft.com/office/drawing/2014/main" id="{2F1B373F-1D84-4D1C-8610-0AFC75F3B501}"/>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7" name="正方形/長方形 646">
          <a:extLst>
            <a:ext uri="{FF2B5EF4-FFF2-40B4-BE49-F238E27FC236}">
              <a16:creationId xmlns:a16="http://schemas.microsoft.com/office/drawing/2014/main" id="{6C6DCC7B-2B37-4BE8-BA98-7F2D46D2E57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8" name="正方形/長方形 647">
          <a:extLst>
            <a:ext uri="{FF2B5EF4-FFF2-40B4-BE49-F238E27FC236}">
              <a16:creationId xmlns:a16="http://schemas.microsoft.com/office/drawing/2014/main" id="{2C1A4321-1428-4000-8405-9F980F24BB5D}"/>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49" name="テキスト ボックス 648">
          <a:extLst>
            <a:ext uri="{FF2B5EF4-FFF2-40B4-BE49-F238E27FC236}">
              <a16:creationId xmlns:a16="http://schemas.microsoft.com/office/drawing/2014/main" id="{D3F291C9-84D8-4029-A64E-EFC550F6FA2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50" name="直線コネクタ 649">
          <a:extLst>
            <a:ext uri="{FF2B5EF4-FFF2-40B4-BE49-F238E27FC236}">
              <a16:creationId xmlns:a16="http://schemas.microsoft.com/office/drawing/2014/main" id="{0652337B-447A-4864-83F3-8395E5ADDC51}"/>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51" name="テキスト ボックス 650">
          <a:extLst>
            <a:ext uri="{FF2B5EF4-FFF2-40B4-BE49-F238E27FC236}">
              <a16:creationId xmlns:a16="http://schemas.microsoft.com/office/drawing/2014/main" id="{8458FE77-D66B-4362-9822-AFF123FCC07E}"/>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652" name="直線コネクタ 651">
          <a:extLst>
            <a:ext uri="{FF2B5EF4-FFF2-40B4-BE49-F238E27FC236}">
              <a16:creationId xmlns:a16="http://schemas.microsoft.com/office/drawing/2014/main" id="{5C688713-EC3C-44F7-9D16-19F4EE3AD289}"/>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653" name="テキスト ボックス 652">
          <a:extLst>
            <a:ext uri="{FF2B5EF4-FFF2-40B4-BE49-F238E27FC236}">
              <a16:creationId xmlns:a16="http://schemas.microsoft.com/office/drawing/2014/main" id="{8CDED54D-BAD4-4A91-B1D7-E839DBF37C47}"/>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54" name="直線コネクタ 653">
          <a:extLst>
            <a:ext uri="{FF2B5EF4-FFF2-40B4-BE49-F238E27FC236}">
              <a16:creationId xmlns:a16="http://schemas.microsoft.com/office/drawing/2014/main" id="{E9AA4870-4AA9-48DD-ABF9-1D76B68BAE0B}"/>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55" name="テキスト ボックス 654">
          <a:extLst>
            <a:ext uri="{FF2B5EF4-FFF2-40B4-BE49-F238E27FC236}">
              <a16:creationId xmlns:a16="http://schemas.microsoft.com/office/drawing/2014/main" id="{5F8BEE47-E238-47DC-B3DB-752430540423}"/>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56" name="直線コネクタ 655">
          <a:extLst>
            <a:ext uri="{FF2B5EF4-FFF2-40B4-BE49-F238E27FC236}">
              <a16:creationId xmlns:a16="http://schemas.microsoft.com/office/drawing/2014/main" id="{A9DDAC24-23B8-4BA5-A715-6A17E0E93B6D}"/>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57" name="テキスト ボックス 656">
          <a:extLst>
            <a:ext uri="{FF2B5EF4-FFF2-40B4-BE49-F238E27FC236}">
              <a16:creationId xmlns:a16="http://schemas.microsoft.com/office/drawing/2014/main" id="{4890273E-2D8F-48FB-AA70-EDF12205C553}"/>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58" name="直線コネクタ 657">
          <a:extLst>
            <a:ext uri="{FF2B5EF4-FFF2-40B4-BE49-F238E27FC236}">
              <a16:creationId xmlns:a16="http://schemas.microsoft.com/office/drawing/2014/main" id="{BD879C00-1FF3-49A6-A19B-5F6EDD16A23E}"/>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59" name="テキスト ボックス 658">
          <a:extLst>
            <a:ext uri="{FF2B5EF4-FFF2-40B4-BE49-F238E27FC236}">
              <a16:creationId xmlns:a16="http://schemas.microsoft.com/office/drawing/2014/main" id="{41F6D089-FE45-4E6F-93A0-7C8E70D525A5}"/>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60" name="直線コネクタ 659">
          <a:extLst>
            <a:ext uri="{FF2B5EF4-FFF2-40B4-BE49-F238E27FC236}">
              <a16:creationId xmlns:a16="http://schemas.microsoft.com/office/drawing/2014/main" id="{CE410F51-E704-450B-97A8-390B946343E5}"/>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61" name="テキスト ボックス 660">
          <a:extLst>
            <a:ext uri="{FF2B5EF4-FFF2-40B4-BE49-F238E27FC236}">
              <a16:creationId xmlns:a16="http://schemas.microsoft.com/office/drawing/2014/main" id="{E936FF45-C744-4003-A1E6-063E2F736374}"/>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62" name="直線コネクタ 661">
          <a:extLst>
            <a:ext uri="{FF2B5EF4-FFF2-40B4-BE49-F238E27FC236}">
              <a16:creationId xmlns:a16="http://schemas.microsoft.com/office/drawing/2014/main" id="{669F28D7-0003-46E6-85DA-7086EE82B87B}"/>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663" name="テキスト ボックス 662">
          <a:extLst>
            <a:ext uri="{FF2B5EF4-FFF2-40B4-BE49-F238E27FC236}">
              <a16:creationId xmlns:a16="http://schemas.microsoft.com/office/drawing/2014/main" id="{7084B220-9AF0-458F-9969-1C84668EC19D}"/>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4" name="直線コネクタ 663">
          <a:extLst>
            <a:ext uri="{FF2B5EF4-FFF2-40B4-BE49-F238E27FC236}">
              <a16:creationId xmlns:a16="http://schemas.microsoft.com/office/drawing/2014/main" id="{DC94F0F9-0F60-4E35-B877-C94AEF0C3B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65" name="【庁舎】&#10;有形固定資産減価償却率グラフ枠">
          <a:extLst>
            <a:ext uri="{FF2B5EF4-FFF2-40B4-BE49-F238E27FC236}">
              <a16:creationId xmlns:a16="http://schemas.microsoft.com/office/drawing/2014/main" id="{71B4D15D-F300-4EC9-B22F-4186D656BB43}"/>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45176</xdr:rowOff>
    </xdr:from>
    <xdr:to>
      <xdr:col>85</xdr:col>
      <xdr:colOff>126364</xdr:colOff>
      <xdr:row>108</xdr:row>
      <xdr:rowOff>85998</xdr:rowOff>
    </xdr:to>
    <xdr:cxnSp macro="">
      <xdr:nvCxnSpPr>
        <xdr:cNvPr id="666" name="直線コネクタ 665">
          <a:extLst>
            <a:ext uri="{FF2B5EF4-FFF2-40B4-BE49-F238E27FC236}">
              <a16:creationId xmlns:a16="http://schemas.microsoft.com/office/drawing/2014/main" id="{734DB41A-D353-471A-882F-D9B2B5E1D3E5}"/>
            </a:ext>
          </a:extLst>
        </xdr:cNvPr>
        <xdr:cNvCxnSpPr/>
      </xdr:nvCxnSpPr>
      <xdr:spPr>
        <a:xfrm flipV="1">
          <a:off x="16318864" y="17190176"/>
          <a:ext cx="0" cy="14124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89825</xdr:rowOff>
    </xdr:from>
    <xdr:ext cx="405111" cy="259045"/>
    <xdr:sp macro="" textlink="">
      <xdr:nvSpPr>
        <xdr:cNvPr id="667" name="【庁舎】&#10;有形固定資産減価償却率最小値テキスト">
          <a:extLst>
            <a:ext uri="{FF2B5EF4-FFF2-40B4-BE49-F238E27FC236}">
              <a16:creationId xmlns:a16="http://schemas.microsoft.com/office/drawing/2014/main" id="{6A21E520-2D39-4F12-A452-A36F002148A9}"/>
            </a:ext>
          </a:extLst>
        </xdr:cNvPr>
        <xdr:cNvSpPr txBox="1"/>
      </xdr:nvSpPr>
      <xdr:spPr>
        <a:xfrm>
          <a:off x="16357600" y="186064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85998</xdr:rowOff>
    </xdr:from>
    <xdr:to>
      <xdr:col>86</xdr:col>
      <xdr:colOff>25400</xdr:colOff>
      <xdr:row>108</xdr:row>
      <xdr:rowOff>85998</xdr:rowOff>
    </xdr:to>
    <xdr:cxnSp macro="">
      <xdr:nvCxnSpPr>
        <xdr:cNvPr id="668" name="直線コネクタ 667">
          <a:extLst>
            <a:ext uri="{FF2B5EF4-FFF2-40B4-BE49-F238E27FC236}">
              <a16:creationId xmlns:a16="http://schemas.microsoft.com/office/drawing/2014/main" id="{7EDCA99C-CB95-4BB5-AC45-7D86EBC183D7}"/>
            </a:ext>
          </a:extLst>
        </xdr:cNvPr>
        <xdr:cNvCxnSpPr/>
      </xdr:nvCxnSpPr>
      <xdr:spPr>
        <a:xfrm>
          <a:off x="16230600" y="186025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163303</xdr:rowOff>
    </xdr:from>
    <xdr:ext cx="340478" cy="259045"/>
    <xdr:sp macro="" textlink="">
      <xdr:nvSpPr>
        <xdr:cNvPr id="669" name="【庁舎】&#10;有形固定資産減価償却率最大値テキスト">
          <a:extLst>
            <a:ext uri="{FF2B5EF4-FFF2-40B4-BE49-F238E27FC236}">
              <a16:creationId xmlns:a16="http://schemas.microsoft.com/office/drawing/2014/main" id="{56DA8793-6F5F-4D6E-8981-5944F7F74899}"/>
            </a:ext>
          </a:extLst>
        </xdr:cNvPr>
        <xdr:cNvSpPr txBox="1"/>
      </xdr:nvSpPr>
      <xdr:spPr>
        <a:xfrm>
          <a:off x="16357600" y="1696540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45176</xdr:rowOff>
    </xdr:from>
    <xdr:to>
      <xdr:col>86</xdr:col>
      <xdr:colOff>25400</xdr:colOff>
      <xdr:row>100</xdr:row>
      <xdr:rowOff>45176</xdr:rowOff>
    </xdr:to>
    <xdr:cxnSp macro="">
      <xdr:nvCxnSpPr>
        <xdr:cNvPr id="670" name="直線コネクタ 669">
          <a:extLst>
            <a:ext uri="{FF2B5EF4-FFF2-40B4-BE49-F238E27FC236}">
              <a16:creationId xmlns:a16="http://schemas.microsoft.com/office/drawing/2014/main" id="{4597BC33-A08D-4D66-AB39-EE37C26A901E}"/>
            </a:ext>
          </a:extLst>
        </xdr:cNvPr>
        <xdr:cNvCxnSpPr/>
      </xdr:nvCxnSpPr>
      <xdr:spPr>
        <a:xfrm>
          <a:off x="16230600" y="171901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139716</xdr:rowOff>
    </xdr:from>
    <xdr:ext cx="405111" cy="259045"/>
    <xdr:sp macro="" textlink="">
      <xdr:nvSpPr>
        <xdr:cNvPr id="671" name="【庁舎】&#10;有形固定資産減価償却率平均値テキスト">
          <a:extLst>
            <a:ext uri="{FF2B5EF4-FFF2-40B4-BE49-F238E27FC236}">
              <a16:creationId xmlns:a16="http://schemas.microsoft.com/office/drawing/2014/main" id="{5AC301DA-7123-469A-95E5-4DDFA166DDF8}"/>
            </a:ext>
          </a:extLst>
        </xdr:cNvPr>
        <xdr:cNvSpPr txBox="1"/>
      </xdr:nvSpPr>
      <xdr:spPr>
        <a:xfrm>
          <a:off x="16357600" y="177990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116839</xdr:rowOff>
    </xdr:from>
    <xdr:to>
      <xdr:col>85</xdr:col>
      <xdr:colOff>177800</xdr:colOff>
      <xdr:row>105</xdr:row>
      <xdr:rowOff>46989</xdr:rowOff>
    </xdr:to>
    <xdr:sp macro="" textlink="">
      <xdr:nvSpPr>
        <xdr:cNvPr id="672" name="フローチャート: 判断 671">
          <a:extLst>
            <a:ext uri="{FF2B5EF4-FFF2-40B4-BE49-F238E27FC236}">
              <a16:creationId xmlns:a16="http://schemas.microsoft.com/office/drawing/2014/main" id="{4CDFDFAD-DE9D-437F-9B76-E09F5948AF1E}"/>
            </a:ext>
          </a:extLst>
        </xdr:cNvPr>
        <xdr:cNvSpPr/>
      </xdr:nvSpPr>
      <xdr:spPr>
        <a:xfrm>
          <a:off x="16268700" y="1794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93980</xdr:rowOff>
    </xdr:from>
    <xdr:to>
      <xdr:col>81</xdr:col>
      <xdr:colOff>101600</xdr:colOff>
      <xdr:row>105</xdr:row>
      <xdr:rowOff>24130</xdr:rowOff>
    </xdr:to>
    <xdr:sp macro="" textlink="">
      <xdr:nvSpPr>
        <xdr:cNvPr id="673" name="フローチャート: 判断 672">
          <a:extLst>
            <a:ext uri="{FF2B5EF4-FFF2-40B4-BE49-F238E27FC236}">
              <a16:creationId xmlns:a16="http://schemas.microsoft.com/office/drawing/2014/main" id="{13CB91CF-5573-4017-BB3C-00D7370F7A6B}"/>
            </a:ext>
          </a:extLst>
        </xdr:cNvPr>
        <xdr:cNvSpPr/>
      </xdr:nvSpPr>
      <xdr:spPr>
        <a:xfrm>
          <a:off x="15430500" y="1792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61323</xdr:rowOff>
    </xdr:from>
    <xdr:to>
      <xdr:col>76</xdr:col>
      <xdr:colOff>165100</xdr:colOff>
      <xdr:row>104</xdr:row>
      <xdr:rowOff>162923</xdr:rowOff>
    </xdr:to>
    <xdr:sp macro="" textlink="">
      <xdr:nvSpPr>
        <xdr:cNvPr id="674" name="フローチャート: 判断 673">
          <a:extLst>
            <a:ext uri="{FF2B5EF4-FFF2-40B4-BE49-F238E27FC236}">
              <a16:creationId xmlns:a16="http://schemas.microsoft.com/office/drawing/2014/main" id="{5AFCF0C4-129E-4F83-A8BB-394CCF026991}"/>
            </a:ext>
          </a:extLst>
        </xdr:cNvPr>
        <xdr:cNvSpPr/>
      </xdr:nvSpPr>
      <xdr:spPr>
        <a:xfrm>
          <a:off x="14541500" y="17892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71120</xdr:rowOff>
    </xdr:from>
    <xdr:to>
      <xdr:col>72</xdr:col>
      <xdr:colOff>38100</xdr:colOff>
      <xdr:row>105</xdr:row>
      <xdr:rowOff>1270</xdr:rowOff>
    </xdr:to>
    <xdr:sp macro="" textlink="">
      <xdr:nvSpPr>
        <xdr:cNvPr id="675" name="フローチャート: 判断 674">
          <a:extLst>
            <a:ext uri="{FF2B5EF4-FFF2-40B4-BE49-F238E27FC236}">
              <a16:creationId xmlns:a16="http://schemas.microsoft.com/office/drawing/2014/main" id="{34E27CE3-C25B-4312-8A5D-E52B8869A712}"/>
            </a:ext>
          </a:extLst>
        </xdr:cNvPr>
        <xdr:cNvSpPr/>
      </xdr:nvSpPr>
      <xdr:spPr>
        <a:xfrm>
          <a:off x="13652500" y="1790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40095</xdr:rowOff>
    </xdr:from>
    <xdr:to>
      <xdr:col>67</xdr:col>
      <xdr:colOff>101600</xdr:colOff>
      <xdr:row>104</xdr:row>
      <xdr:rowOff>141695</xdr:rowOff>
    </xdr:to>
    <xdr:sp macro="" textlink="">
      <xdr:nvSpPr>
        <xdr:cNvPr id="676" name="フローチャート: 判断 675">
          <a:extLst>
            <a:ext uri="{FF2B5EF4-FFF2-40B4-BE49-F238E27FC236}">
              <a16:creationId xmlns:a16="http://schemas.microsoft.com/office/drawing/2014/main" id="{3B93D215-7B7E-49B9-A00E-0B8AD001BC19}"/>
            </a:ext>
          </a:extLst>
        </xdr:cNvPr>
        <xdr:cNvSpPr/>
      </xdr:nvSpPr>
      <xdr:spPr>
        <a:xfrm>
          <a:off x="12763500" y="17870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7" name="テキスト ボックス 676">
          <a:extLst>
            <a:ext uri="{FF2B5EF4-FFF2-40B4-BE49-F238E27FC236}">
              <a16:creationId xmlns:a16="http://schemas.microsoft.com/office/drawing/2014/main" id="{19BA138B-21FD-448C-9C47-5E648F6F7072}"/>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8" name="テキスト ボックス 677">
          <a:extLst>
            <a:ext uri="{FF2B5EF4-FFF2-40B4-BE49-F238E27FC236}">
              <a16:creationId xmlns:a16="http://schemas.microsoft.com/office/drawing/2014/main" id="{C31B96E8-0B15-46F4-AAB4-A30AA1E91CC1}"/>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79" name="テキスト ボックス 678">
          <a:extLst>
            <a:ext uri="{FF2B5EF4-FFF2-40B4-BE49-F238E27FC236}">
              <a16:creationId xmlns:a16="http://schemas.microsoft.com/office/drawing/2014/main" id="{8782A402-0F49-412A-A3CB-A05DAD8E50EB}"/>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80" name="テキスト ボックス 679">
          <a:extLst>
            <a:ext uri="{FF2B5EF4-FFF2-40B4-BE49-F238E27FC236}">
              <a16:creationId xmlns:a16="http://schemas.microsoft.com/office/drawing/2014/main" id="{68A9F552-74AB-4E97-B7B5-AC0842EDC85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81" name="テキスト ボックス 680">
          <a:extLst>
            <a:ext uri="{FF2B5EF4-FFF2-40B4-BE49-F238E27FC236}">
              <a16:creationId xmlns:a16="http://schemas.microsoft.com/office/drawing/2014/main" id="{C9DE5125-AE09-4348-BE2A-BA2F05C7BF53}"/>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103777</xdr:rowOff>
    </xdr:from>
    <xdr:to>
      <xdr:col>85</xdr:col>
      <xdr:colOff>177800</xdr:colOff>
      <xdr:row>107</xdr:row>
      <xdr:rowOff>33927</xdr:rowOff>
    </xdr:to>
    <xdr:sp macro="" textlink="">
      <xdr:nvSpPr>
        <xdr:cNvPr id="682" name="楕円 681">
          <a:extLst>
            <a:ext uri="{FF2B5EF4-FFF2-40B4-BE49-F238E27FC236}">
              <a16:creationId xmlns:a16="http://schemas.microsoft.com/office/drawing/2014/main" id="{B87FBC83-5394-4193-89FB-8886287A0073}"/>
            </a:ext>
          </a:extLst>
        </xdr:cNvPr>
        <xdr:cNvSpPr/>
      </xdr:nvSpPr>
      <xdr:spPr>
        <a:xfrm>
          <a:off x="16268700" y="18277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82204</xdr:rowOff>
    </xdr:from>
    <xdr:ext cx="405111" cy="259045"/>
    <xdr:sp macro="" textlink="">
      <xdr:nvSpPr>
        <xdr:cNvPr id="683" name="【庁舎】&#10;有形固定資産減価償却率該当値テキスト">
          <a:extLst>
            <a:ext uri="{FF2B5EF4-FFF2-40B4-BE49-F238E27FC236}">
              <a16:creationId xmlns:a16="http://schemas.microsoft.com/office/drawing/2014/main" id="{DC05AF1D-320A-42E0-98E8-1361DA9B3C00}"/>
            </a:ext>
          </a:extLst>
        </xdr:cNvPr>
        <xdr:cNvSpPr txBox="1"/>
      </xdr:nvSpPr>
      <xdr:spPr>
        <a:xfrm>
          <a:off x="16357600" y="182559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90714</xdr:rowOff>
    </xdr:from>
    <xdr:to>
      <xdr:col>81</xdr:col>
      <xdr:colOff>101600</xdr:colOff>
      <xdr:row>107</xdr:row>
      <xdr:rowOff>20864</xdr:rowOff>
    </xdr:to>
    <xdr:sp macro="" textlink="">
      <xdr:nvSpPr>
        <xdr:cNvPr id="684" name="楕円 683">
          <a:extLst>
            <a:ext uri="{FF2B5EF4-FFF2-40B4-BE49-F238E27FC236}">
              <a16:creationId xmlns:a16="http://schemas.microsoft.com/office/drawing/2014/main" id="{817393AD-F7CB-45B5-84BA-47284C7F191F}"/>
            </a:ext>
          </a:extLst>
        </xdr:cNvPr>
        <xdr:cNvSpPr/>
      </xdr:nvSpPr>
      <xdr:spPr>
        <a:xfrm>
          <a:off x="15430500" y="18264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141514</xdr:rowOff>
    </xdr:from>
    <xdr:to>
      <xdr:col>85</xdr:col>
      <xdr:colOff>127000</xdr:colOff>
      <xdr:row>106</xdr:row>
      <xdr:rowOff>154577</xdr:rowOff>
    </xdr:to>
    <xdr:cxnSp macro="">
      <xdr:nvCxnSpPr>
        <xdr:cNvPr id="685" name="直線コネクタ 684">
          <a:extLst>
            <a:ext uri="{FF2B5EF4-FFF2-40B4-BE49-F238E27FC236}">
              <a16:creationId xmlns:a16="http://schemas.microsoft.com/office/drawing/2014/main" id="{93CFF750-819C-4E62-ABC2-0D6FA7F49933}"/>
            </a:ext>
          </a:extLst>
        </xdr:cNvPr>
        <xdr:cNvCxnSpPr/>
      </xdr:nvCxnSpPr>
      <xdr:spPr>
        <a:xfrm>
          <a:off x="15481300" y="18315214"/>
          <a:ext cx="8382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54792</xdr:rowOff>
    </xdr:from>
    <xdr:to>
      <xdr:col>76</xdr:col>
      <xdr:colOff>165100</xdr:colOff>
      <xdr:row>106</xdr:row>
      <xdr:rowOff>156392</xdr:rowOff>
    </xdr:to>
    <xdr:sp macro="" textlink="">
      <xdr:nvSpPr>
        <xdr:cNvPr id="686" name="楕円 685">
          <a:extLst>
            <a:ext uri="{FF2B5EF4-FFF2-40B4-BE49-F238E27FC236}">
              <a16:creationId xmlns:a16="http://schemas.microsoft.com/office/drawing/2014/main" id="{E6E0274A-7D8D-46C4-A8C5-A581589899C2}"/>
            </a:ext>
          </a:extLst>
        </xdr:cNvPr>
        <xdr:cNvSpPr/>
      </xdr:nvSpPr>
      <xdr:spPr>
        <a:xfrm>
          <a:off x="14541500" y="18228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105592</xdr:rowOff>
    </xdr:from>
    <xdr:to>
      <xdr:col>81</xdr:col>
      <xdr:colOff>50800</xdr:colOff>
      <xdr:row>106</xdr:row>
      <xdr:rowOff>141514</xdr:rowOff>
    </xdr:to>
    <xdr:cxnSp macro="">
      <xdr:nvCxnSpPr>
        <xdr:cNvPr id="687" name="直線コネクタ 686">
          <a:extLst>
            <a:ext uri="{FF2B5EF4-FFF2-40B4-BE49-F238E27FC236}">
              <a16:creationId xmlns:a16="http://schemas.microsoft.com/office/drawing/2014/main" id="{CC808266-2908-40FE-8590-27617614D1C4}"/>
            </a:ext>
          </a:extLst>
        </xdr:cNvPr>
        <xdr:cNvCxnSpPr/>
      </xdr:nvCxnSpPr>
      <xdr:spPr>
        <a:xfrm>
          <a:off x="14592300" y="18279292"/>
          <a:ext cx="8890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17236</xdr:rowOff>
    </xdr:from>
    <xdr:to>
      <xdr:col>72</xdr:col>
      <xdr:colOff>38100</xdr:colOff>
      <xdr:row>106</xdr:row>
      <xdr:rowOff>118836</xdr:rowOff>
    </xdr:to>
    <xdr:sp macro="" textlink="">
      <xdr:nvSpPr>
        <xdr:cNvPr id="688" name="楕円 687">
          <a:extLst>
            <a:ext uri="{FF2B5EF4-FFF2-40B4-BE49-F238E27FC236}">
              <a16:creationId xmlns:a16="http://schemas.microsoft.com/office/drawing/2014/main" id="{007170EA-94DC-4445-9579-0618E74460ED}"/>
            </a:ext>
          </a:extLst>
        </xdr:cNvPr>
        <xdr:cNvSpPr/>
      </xdr:nvSpPr>
      <xdr:spPr>
        <a:xfrm>
          <a:off x="13652500" y="18190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68036</xdr:rowOff>
    </xdr:from>
    <xdr:to>
      <xdr:col>76</xdr:col>
      <xdr:colOff>114300</xdr:colOff>
      <xdr:row>106</xdr:row>
      <xdr:rowOff>105592</xdr:rowOff>
    </xdr:to>
    <xdr:cxnSp macro="">
      <xdr:nvCxnSpPr>
        <xdr:cNvPr id="689" name="直線コネクタ 688">
          <a:extLst>
            <a:ext uri="{FF2B5EF4-FFF2-40B4-BE49-F238E27FC236}">
              <a16:creationId xmlns:a16="http://schemas.microsoft.com/office/drawing/2014/main" id="{A9E8D187-93D1-4227-BC68-92BDA8712BB8}"/>
            </a:ext>
          </a:extLst>
        </xdr:cNvPr>
        <xdr:cNvCxnSpPr/>
      </xdr:nvCxnSpPr>
      <xdr:spPr>
        <a:xfrm>
          <a:off x="13703300" y="18241736"/>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156029</xdr:rowOff>
    </xdr:from>
    <xdr:to>
      <xdr:col>67</xdr:col>
      <xdr:colOff>101600</xdr:colOff>
      <xdr:row>106</xdr:row>
      <xdr:rowOff>86179</xdr:rowOff>
    </xdr:to>
    <xdr:sp macro="" textlink="">
      <xdr:nvSpPr>
        <xdr:cNvPr id="690" name="楕円 689">
          <a:extLst>
            <a:ext uri="{FF2B5EF4-FFF2-40B4-BE49-F238E27FC236}">
              <a16:creationId xmlns:a16="http://schemas.microsoft.com/office/drawing/2014/main" id="{4AD491ED-10BE-45DE-B31A-2E993A0300B5}"/>
            </a:ext>
          </a:extLst>
        </xdr:cNvPr>
        <xdr:cNvSpPr/>
      </xdr:nvSpPr>
      <xdr:spPr>
        <a:xfrm>
          <a:off x="12763500" y="18158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35379</xdr:rowOff>
    </xdr:from>
    <xdr:to>
      <xdr:col>71</xdr:col>
      <xdr:colOff>177800</xdr:colOff>
      <xdr:row>106</xdr:row>
      <xdr:rowOff>68036</xdr:rowOff>
    </xdr:to>
    <xdr:cxnSp macro="">
      <xdr:nvCxnSpPr>
        <xdr:cNvPr id="691" name="直線コネクタ 690">
          <a:extLst>
            <a:ext uri="{FF2B5EF4-FFF2-40B4-BE49-F238E27FC236}">
              <a16:creationId xmlns:a16="http://schemas.microsoft.com/office/drawing/2014/main" id="{6B44953E-B1D5-451D-800C-AF807F31777C}"/>
            </a:ext>
          </a:extLst>
        </xdr:cNvPr>
        <xdr:cNvCxnSpPr/>
      </xdr:nvCxnSpPr>
      <xdr:spPr>
        <a:xfrm>
          <a:off x="12814300" y="18209079"/>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40657</xdr:rowOff>
    </xdr:from>
    <xdr:ext cx="405111" cy="259045"/>
    <xdr:sp macro="" textlink="">
      <xdr:nvSpPr>
        <xdr:cNvPr id="692" name="n_1aveValue【庁舎】&#10;有形固定資産減価償却率">
          <a:extLst>
            <a:ext uri="{FF2B5EF4-FFF2-40B4-BE49-F238E27FC236}">
              <a16:creationId xmlns:a16="http://schemas.microsoft.com/office/drawing/2014/main" id="{064DC378-BDF8-4D90-8981-A0AB79F961D8}"/>
            </a:ext>
          </a:extLst>
        </xdr:cNvPr>
        <xdr:cNvSpPr txBox="1"/>
      </xdr:nvSpPr>
      <xdr:spPr>
        <a:xfrm>
          <a:off x="15266044" y="17700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8000</xdr:rowOff>
    </xdr:from>
    <xdr:ext cx="405111" cy="259045"/>
    <xdr:sp macro="" textlink="">
      <xdr:nvSpPr>
        <xdr:cNvPr id="693" name="n_2aveValue【庁舎】&#10;有形固定資産減価償却率">
          <a:extLst>
            <a:ext uri="{FF2B5EF4-FFF2-40B4-BE49-F238E27FC236}">
              <a16:creationId xmlns:a16="http://schemas.microsoft.com/office/drawing/2014/main" id="{F314A62A-C217-45E5-A75F-9EB37320E716}"/>
            </a:ext>
          </a:extLst>
        </xdr:cNvPr>
        <xdr:cNvSpPr txBox="1"/>
      </xdr:nvSpPr>
      <xdr:spPr>
        <a:xfrm>
          <a:off x="14389744" y="176673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17797</xdr:rowOff>
    </xdr:from>
    <xdr:ext cx="405111" cy="259045"/>
    <xdr:sp macro="" textlink="">
      <xdr:nvSpPr>
        <xdr:cNvPr id="694" name="n_3aveValue【庁舎】&#10;有形固定資産減価償却率">
          <a:extLst>
            <a:ext uri="{FF2B5EF4-FFF2-40B4-BE49-F238E27FC236}">
              <a16:creationId xmlns:a16="http://schemas.microsoft.com/office/drawing/2014/main" id="{C7FA3DDE-EC06-4C46-A4C6-E0B1398E1CAE}"/>
            </a:ext>
          </a:extLst>
        </xdr:cNvPr>
        <xdr:cNvSpPr txBox="1"/>
      </xdr:nvSpPr>
      <xdr:spPr>
        <a:xfrm>
          <a:off x="13500744" y="17677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158222</xdr:rowOff>
    </xdr:from>
    <xdr:ext cx="405111" cy="259045"/>
    <xdr:sp macro="" textlink="">
      <xdr:nvSpPr>
        <xdr:cNvPr id="695" name="n_4aveValue【庁舎】&#10;有形固定資産減価償却率">
          <a:extLst>
            <a:ext uri="{FF2B5EF4-FFF2-40B4-BE49-F238E27FC236}">
              <a16:creationId xmlns:a16="http://schemas.microsoft.com/office/drawing/2014/main" id="{6925DE8B-3306-4BED-9B7D-5BE589642842}"/>
            </a:ext>
          </a:extLst>
        </xdr:cNvPr>
        <xdr:cNvSpPr txBox="1"/>
      </xdr:nvSpPr>
      <xdr:spPr>
        <a:xfrm>
          <a:off x="12611744" y="17646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11991</xdr:rowOff>
    </xdr:from>
    <xdr:ext cx="405111" cy="259045"/>
    <xdr:sp macro="" textlink="">
      <xdr:nvSpPr>
        <xdr:cNvPr id="696" name="n_1mainValue【庁舎】&#10;有形固定資産減価償却率">
          <a:extLst>
            <a:ext uri="{FF2B5EF4-FFF2-40B4-BE49-F238E27FC236}">
              <a16:creationId xmlns:a16="http://schemas.microsoft.com/office/drawing/2014/main" id="{1D961353-A645-4033-9476-8C6658D1A5B6}"/>
            </a:ext>
          </a:extLst>
        </xdr:cNvPr>
        <xdr:cNvSpPr txBox="1"/>
      </xdr:nvSpPr>
      <xdr:spPr>
        <a:xfrm>
          <a:off x="15266044" y="18357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147519</xdr:rowOff>
    </xdr:from>
    <xdr:ext cx="405111" cy="259045"/>
    <xdr:sp macro="" textlink="">
      <xdr:nvSpPr>
        <xdr:cNvPr id="697" name="n_2mainValue【庁舎】&#10;有形固定資産減価償却率">
          <a:extLst>
            <a:ext uri="{FF2B5EF4-FFF2-40B4-BE49-F238E27FC236}">
              <a16:creationId xmlns:a16="http://schemas.microsoft.com/office/drawing/2014/main" id="{A81C8CF8-6141-4010-BDA4-60D97280DF9E}"/>
            </a:ext>
          </a:extLst>
        </xdr:cNvPr>
        <xdr:cNvSpPr txBox="1"/>
      </xdr:nvSpPr>
      <xdr:spPr>
        <a:xfrm>
          <a:off x="14389744" y="183212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109963</xdr:rowOff>
    </xdr:from>
    <xdr:ext cx="405111" cy="259045"/>
    <xdr:sp macro="" textlink="">
      <xdr:nvSpPr>
        <xdr:cNvPr id="698" name="n_3mainValue【庁舎】&#10;有形固定資産減価償却率">
          <a:extLst>
            <a:ext uri="{FF2B5EF4-FFF2-40B4-BE49-F238E27FC236}">
              <a16:creationId xmlns:a16="http://schemas.microsoft.com/office/drawing/2014/main" id="{B6C9B0A6-DA2E-4E27-A48E-3A2FA0D1F8EB}"/>
            </a:ext>
          </a:extLst>
        </xdr:cNvPr>
        <xdr:cNvSpPr txBox="1"/>
      </xdr:nvSpPr>
      <xdr:spPr>
        <a:xfrm>
          <a:off x="13500744" y="182836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77306</xdr:rowOff>
    </xdr:from>
    <xdr:ext cx="405111" cy="259045"/>
    <xdr:sp macro="" textlink="">
      <xdr:nvSpPr>
        <xdr:cNvPr id="699" name="n_4mainValue【庁舎】&#10;有形固定資産減価償却率">
          <a:extLst>
            <a:ext uri="{FF2B5EF4-FFF2-40B4-BE49-F238E27FC236}">
              <a16:creationId xmlns:a16="http://schemas.microsoft.com/office/drawing/2014/main" id="{14145248-2DDC-46E9-8E12-5B85581A544E}"/>
            </a:ext>
          </a:extLst>
        </xdr:cNvPr>
        <xdr:cNvSpPr txBox="1"/>
      </xdr:nvSpPr>
      <xdr:spPr>
        <a:xfrm>
          <a:off x="12611744" y="182510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00" name="正方形/長方形 699">
          <a:extLst>
            <a:ext uri="{FF2B5EF4-FFF2-40B4-BE49-F238E27FC236}">
              <a16:creationId xmlns:a16="http://schemas.microsoft.com/office/drawing/2014/main" id="{DD144A12-4AD2-4DD8-AF6A-0210C93D5EAC}"/>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01" name="正方形/長方形 700">
          <a:extLst>
            <a:ext uri="{FF2B5EF4-FFF2-40B4-BE49-F238E27FC236}">
              <a16:creationId xmlns:a16="http://schemas.microsoft.com/office/drawing/2014/main" id="{0C1957FB-BCA1-43EF-91E9-8AE102C58A2C}"/>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02" name="正方形/長方形 701">
          <a:extLst>
            <a:ext uri="{FF2B5EF4-FFF2-40B4-BE49-F238E27FC236}">
              <a16:creationId xmlns:a16="http://schemas.microsoft.com/office/drawing/2014/main" id="{1EC24149-9D3C-417F-9DBB-038EB5C4A051}"/>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03" name="正方形/長方形 702">
          <a:extLst>
            <a:ext uri="{FF2B5EF4-FFF2-40B4-BE49-F238E27FC236}">
              <a16:creationId xmlns:a16="http://schemas.microsoft.com/office/drawing/2014/main" id="{11266820-EB2E-409B-8E9D-21E99C283DC8}"/>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4" name="正方形/長方形 703">
          <a:extLst>
            <a:ext uri="{FF2B5EF4-FFF2-40B4-BE49-F238E27FC236}">
              <a16:creationId xmlns:a16="http://schemas.microsoft.com/office/drawing/2014/main" id="{3DF892B8-F8E1-4E85-85EB-EF08DB374A84}"/>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5" name="正方形/長方形 704">
          <a:extLst>
            <a:ext uri="{FF2B5EF4-FFF2-40B4-BE49-F238E27FC236}">
              <a16:creationId xmlns:a16="http://schemas.microsoft.com/office/drawing/2014/main" id="{0D52AE69-E001-492A-9AC1-2375196A2499}"/>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6" name="正方形/長方形 705">
          <a:extLst>
            <a:ext uri="{FF2B5EF4-FFF2-40B4-BE49-F238E27FC236}">
              <a16:creationId xmlns:a16="http://schemas.microsoft.com/office/drawing/2014/main" id="{2513EDC7-9A7B-4605-BBEF-53E0D427125B}"/>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7" name="正方形/長方形 706">
          <a:extLst>
            <a:ext uri="{FF2B5EF4-FFF2-40B4-BE49-F238E27FC236}">
              <a16:creationId xmlns:a16="http://schemas.microsoft.com/office/drawing/2014/main" id="{8B985A2B-C0AB-4087-BBF4-522551ACF7C6}"/>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8" name="テキスト ボックス 707">
          <a:extLst>
            <a:ext uri="{FF2B5EF4-FFF2-40B4-BE49-F238E27FC236}">
              <a16:creationId xmlns:a16="http://schemas.microsoft.com/office/drawing/2014/main" id="{7950A474-DBD7-4DEF-B208-A8279EDAA863}"/>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9" name="直線コネクタ 708">
          <a:extLst>
            <a:ext uri="{FF2B5EF4-FFF2-40B4-BE49-F238E27FC236}">
              <a16:creationId xmlns:a16="http://schemas.microsoft.com/office/drawing/2014/main" id="{EF408395-5449-4B31-AED7-A291446BAE16}"/>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710" name="テキスト ボックス 709">
          <a:extLst>
            <a:ext uri="{FF2B5EF4-FFF2-40B4-BE49-F238E27FC236}">
              <a16:creationId xmlns:a16="http://schemas.microsoft.com/office/drawing/2014/main" id="{35D7FD2C-719C-4D7C-89F7-5A4C8270E7ED}"/>
            </a:ext>
          </a:extLst>
        </xdr:cNvPr>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109</xdr:row>
      <xdr:rowOff>35379</xdr:rowOff>
    </xdr:from>
    <xdr:to>
      <xdr:col>120</xdr:col>
      <xdr:colOff>114300</xdr:colOff>
      <xdr:row>109</xdr:row>
      <xdr:rowOff>35379</xdr:rowOff>
    </xdr:to>
    <xdr:cxnSp macro="">
      <xdr:nvCxnSpPr>
        <xdr:cNvPr id="711" name="直線コネクタ 710">
          <a:extLst>
            <a:ext uri="{FF2B5EF4-FFF2-40B4-BE49-F238E27FC236}">
              <a16:creationId xmlns:a16="http://schemas.microsoft.com/office/drawing/2014/main" id="{CED5858D-893A-48C7-97BD-9D488740A0A8}"/>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12" name="テキスト ボックス 711">
          <a:extLst>
            <a:ext uri="{FF2B5EF4-FFF2-40B4-BE49-F238E27FC236}">
              <a16:creationId xmlns:a16="http://schemas.microsoft.com/office/drawing/2014/main" id="{9203C58D-0CAC-43D3-A52E-AE42362D1348}"/>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13" name="直線コネクタ 712">
          <a:extLst>
            <a:ext uri="{FF2B5EF4-FFF2-40B4-BE49-F238E27FC236}">
              <a16:creationId xmlns:a16="http://schemas.microsoft.com/office/drawing/2014/main" id="{21842AC1-1E61-4317-BCCB-CC929CD5E2DE}"/>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14" name="テキスト ボックス 713">
          <a:extLst>
            <a:ext uri="{FF2B5EF4-FFF2-40B4-BE49-F238E27FC236}">
              <a16:creationId xmlns:a16="http://schemas.microsoft.com/office/drawing/2014/main" id="{148AEE88-8054-4454-BFE1-A7D62E01FEAF}"/>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15" name="直線コネクタ 714">
          <a:extLst>
            <a:ext uri="{FF2B5EF4-FFF2-40B4-BE49-F238E27FC236}">
              <a16:creationId xmlns:a16="http://schemas.microsoft.com/office/drawing/2014/main" id="{398B2846-0BD8-4BC6-BA10-8879D0DB50AF}"/>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16" name="テキスト ボックス 715">
          <a:extLst>
            <a:ext uri="{FF2B5EF4-FFF2-40B4-BE49-F238E27FC236}">
              <a16:creationId xmlns:a16="http://schemas.microsoft.com/office/drawing/2014/main" id="{A85C5BB3-397F-4A1C-AF83-9EC1AD3B9756}"/>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17" name="直線コネクタ 716">
          <a:extLst>
            <a:ext uri="{FF2B5EF4-FFF2-40B4-BE49-F238E27FC236}">
              <a16:creationId xmlns:a16="http://schemas.microsoft.com/office/drawing/2014/main" id="{5ACB2E93-B6BE-4172-98EE-E98D1A7C7254}"/>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18" name="テキスト ボックス 717">
          <a:extLst>
            <a:ext uri="{FF2B5EF4-FFF2-40B4-BE49-F238E27FC236}">
              <a16:creationId xmlns:a16="http://schemas.microsoft.com/office/drawing/2014/main" id="{78B44285-D2D4-462D-B72E-CAA59C8DDAC3}"/>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19" name="直線コネクタ 718">
          <a:extLst>
            <a:ext uri="{FF2B5EF4-FFF2-40B4-BE49-F238E27FC236}">
              <a16:creationId xmlns:a16="http://schemas.microsoft.com/office/drawing/2014/main" id="{53F44E37-992D-45AB-B6C6-5BD54AEA81A0}"/>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20" name="テキスト ボックス 719">
          <a:extLst>
            <a:ext uri="{FF2B5EF4-FFF2-40B4-BE49-F238E27FC236}">
              <a16:creationId xmlns:a16="http://schemas.microsoft.com/office/drawing/2014/main" id="{D2A5058A-C4D5-4A10-86D4-471997CB5AD4}"/>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21" name="直線コネクタ 720">
          <a:extLst>
            <a:ext uri="{FF2B5EF4-FFF2-40B4-BE49-F238E27FC236}">
              <a16:creationId xmlns:a16="http://schemas.microsoft.com/office/drawing/2014/main" id="{E32D9781-06FD-4281-99FA-DAF777936002}"/>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22" name="テキスト ボックス 721">
          <a:extLst>
            <a:ext uri="{FF2B5EF4-FFF2-40B4-BE49-F238E27FC236}">
              <a16:creationId xmlns:a16="http://schemas.microsoft.com/office/drawing/2014/main" id="{CF20207F-7474-4738-AF23-DF832AB32CB3}"/>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23" name="直線コネクタ 722">
          <a:extLst>
            <a:ext uri="{FF2B5EF4-FFF2-40B4-BE49-F238E27FC236}">
              <a16:creationId xmlns:a16="http://schemas.microsoft.com/office/drawing/2014/main" id="{0D34231F-6247-4D7A-A238-993E64A50127}"/>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24" name="テキスト ボックス 723">
          <a:extLst>
            <a:ext uri="{FF2B5EF4-FFF2-40B4-BE49-F238E27FC236}">
              <a16:creationId xmlns:a16="http://schemas.microsoft.com/office/drawing/2014/main" id="{714A349F-0A31-469B-8F74-8A41A385E7AA}"/>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25" name="【庁舎】&#10;一人当たり面積グラフ枠">
          <a:extLst>
            <a:ext uri="{FF2B5EF4-FFF2-40B4-BE49-F238E27FC236}">
              <a16:creationId xmlns:a16="http://schemas.microsoft.com/office/drawing/2014/main" id="{C31BAEB2-8937-430A-8616-2B334476C8B7}"/>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95794</xdr:rowOff>
    </xdr:from>
    <xdr:to>
      <xdr:col>116</xdr:col>
      <xdr:colOff>62864</xdr:colOff>
      <xdr:row>109</xdr:row>
      <xdr:rowOff>35379</xdr:rowOff>
    </xdr:to>
    <xdr:cxnSp macro="">
      <xdr:nvCxnSpPr>
        <xdr:cNvPr id="726" name="直線コネクタ 725">
          <a:extLst>
            <a:ext uri="{FF2B5EF4-FFF2-40B4-BE49-F238E27FC236}">
              <a16:creationId xmlns:a16="http://schemas.microsoft.com/office/drawing/2014/main" id="{49C40400-3CB9-4783-A58F-361D9E9AE938}"/>
            </a:ext>
          </a:extLst>
        </xdr:cNvPr>
        <xdr:cNvCxnSpPr/>
      </xdr:nvCxnSpPr>
      <xdr:spPr>
        <a:xfrm flipV="1">
          <a:off x="22160864" y="17240794"/>
          <a:ext cx="0" cy="14826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39206</xdr:rowOff>
    </xdr:from>
    <xdr:ext cx="469744" cy="259045"/>
    <xdr:sp macro="" textlink="">
      <xdr:nvSpPr>
        <xdr:cNvPr id="727" name="【庁舎】&#10;一人当たり面積最小値テキスト">
          <a:extLst>
            <a:ext uri="{FF2B5EF4-FFF2-40B4-BE49-F238E27FC236}">
              <a16:creationId xmlns:a16="http://schemas.microsoft.com/office/drawing/2014/main" id="{57058F86-14E0-4A26-A3B2-9568C9841B05}"/>
            </a:ext>
          </a:extLst>
        </xdr:cNvPr>
        <xdr:cNvSpPr txBox="1"/>
      </xdr:nvSpPr>
      <xdr:spPr>
        <a:xfrm>
          <a:off x="22199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35379</xdr:rowOff>
    </xdr:from>
    <xdr:to>
      <xdr:col>116</xdr:col>
      <xdr:colOff>152400</xdr:colOff>
      <xdr:row>109</xdr:row>
      <xdr:rowOff>35379</xdr:rowOff>
    </xdr:to>
    <xdr:cxnSp macro="">
      <xdr:nvCxnSpPr>
        <xdr:cNvPr id="728" name="直線コネクタ 727">
          <a:extLst>
            <a:ext uri="{FF2B5EF4-FFF2-40B4-BE49-F238E27FC236}">
              <a16:creationId xmlns:a16="http://schemas.microsoft.com/office/drawing/2014/main" id="{76426492-74E9-4F2B-BAB8-59F42842616A}"/>
            </a:ext>
          </a:extLst>
        </xdr:cNvPr>
        <xdr:cNvCxnSpPr/>
      </xdr:nvCxnSpPr>
      <xdr:spPr>
        <a:xfrm>
          <a:off x="22072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42471</xdr:rowOff>
    </xdr:from>
    <xdr:ext cx="469744" cy="259045"/>
    <xdr:sp macro="" textlink="">
      <xdr:nvSpPr>
        <xdr:cNvPr id="729" name="【庁舎】&#10;一人当たり面積最大値テキスト">
          <a:extLst>
            <a:ext uri="{FF2B5EF4-FFF2-40B4-BE49-F238E27FC236}">
              <a16:creationId xmlns:a16="http://schemas.microsoft.com/office/drawing/2014/main" id="{3F8B4ADA-86CA-47ED-8FFB-C66DD0B1F56B}"/>
            </a:ext>
          </a:extLst>
        </xdr:cNvPr>
        <xdr:cNvSpPr txBox="1"/>
      </xdr:nvSpPr>
      <xdr:spPr>
        <a:xfrm>
          <a:off x="22199600" y="17016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95794</xdr:rowOff>
    </xdr:from>
    <xdr:to>
      <xdr:col>116</xdr:col>
      <xdr:colOff>152400</xdr:colOff>
      <xdr:row>100</xdr:row>
      <xdr:rowOff>95794</xdr:rowOff>
    </xdr:to>
    <xdr:cxnSp macro="">
      <xdr:nvCxnSpPr>
        <xdr:cNvPr id="730" name="直線コネクタ 729">
          <a:extLst>
            <a:ext uri="{FF2B5EF4-FFF2-40B4-BE49-F238E27FC236}">
              <a16:creationId xmlns:a16="http://schemas.microsoft.com/office/drawing/2014/main" id="{CF3F16B1-BDA0-4B5C-9B9F-22AA741052A8}"/>
            </a:ext>
          </a:extLst>
        </xdr:cNvPr>
        <xdr:cNvCxnSpPr/>
      </xdr:nvCxnSpPr>
      <xdr:spPr>
        <a:xfrm>
          <a:off x="22072600" y="17240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103</xdr:row>
      <xdr:rowOff>123389</xdr:rowOff>
    </xdr:from>
    <xdr:ext cx="469744" cy="259045"/>
    <xdr:sp macro="" textlink="">
      <xdr:nvSpPr>
        <xdr:cNvPr id="731" name="【庁舎】&#10;一人当たり面積平均値テキスト">
          <a:extLst>
            <a:ext uri="{FF2B5EF4-FFF2-40B4-BE49-F238E27FC236}">
              <a16:creationId xmlns:a16="http://schemas.microsoft.com/office/drawing/2014/main" id="{F99C659D-8790-4F68-B5EC-8FA4267262D4}"/>
            </a:ext>
          </a:extLst>
        </xdr:cNvPr>
        <xdr:cNvSpPr txBox="1"/>
      </xdr:nvSpPr>
      <xdr:spPr>
        <a:xfrm>
          <a:off x="22199600" y="177827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100512</xdr:rowOff>
    </xdr:from>
    <xdr:to>
      <xdr:col>116</xdr:col>
      <xdr:colOff>114300</xdr:colOff>
      <xdr:row>105</xdr:row>
      <xdr:rowOff>30662</xdr:rowOff>
    </xdr:to>
    <xdr:sp macro="" textlink="">
      <xdr:nvSpPr>
        <xdr:cNvPr id="732" name="フローチャート: 判断 731">
          <a:extLst>
            <a:ext uri="{FF2B5EF4-FFF2-40B4-BE49-F238E27FC236}">
              <a16:creationId xmlns:a16="http://schemas.microsoft.com/office/drawing/2014/main" id="{3973C569-C850-4903-B726-80FE59D0C598}"/>
            </a:ext>
          </a:extLst>
        </xdr:cNvPr>
        <xdr:cNvSpPr/>
      </xdr:nvSpPr>
      <xdr:spPr>
        <a:xfrm>
          <a:off x="22110700" y="17931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104</xdr:row>
      <xdr:rowOff>129902</xdr:rowOff>
    </xdr:from>
    <xdr:to>
      <xdr:col>112</xdr:col>
      <xdr:colOff>38100</xdr:colOff>
      <xdr:row>105</xdr:row>
      <xdr:rowOff>60052</xdr:rowOff>
    </xdr:to>
    <xdr:sp macro="" textlink="">
      <xdr:nvSpPr>
        <xdr:cNvPr id="733" name="フローチャート: 判断 732">
          <a:extLst>
            <a:ext uri="{FF2B5EF4-FFF2-40B4-BE49-F238E27FC236}">
              <a16:creationId xmlns:a16="http://schemas.microsoft.com/office/drawing/2014/main" id="{8D9E2A3D-AE48-42AC-86A0-64E5A6B643DC}"/>
            </a:ext>
          </a:extLst>
        </xdr:cNvPr>
        <xdr:cNvSpPr/>
      </xdr:nvSpPr>
      <xdr:spPr>
        <a:xfrm>
          <a:off x="21272500" y="17960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104</xdr:row>
      <xdr:rowOff>149498</xdr:rowOff>
    </xdr:from>
    <xdr:to>
      <xdr:col>107</xdr:col>
      <xdr:colOff>101600</xdr:colOff>
      <xdr:row>105</xdr:row>
      <xdr:rowOff>79648</xdr:rowOff>
    </xdr:to>
    <xdr:sp macro="" textlink="">
      <xdr:nvSpPr>
        <xdr:cNvPr id="734" name="フローチャート: 判断 733">
          <a:extLst>
            <a:ext uri="{FF2B5EF4-FFF2-40B4-BE49-F238E27FC236}">
              <a16:creationId xmlns:a16="http://schemas.microsoft.com/office/drawing/2014/main" id="{95103353-507C-49C0-9EEF-A55468362C86}"/>
            </a:ext>
          </a:extLst>
        </xdr:cNvPr>
        <xdr:cNvSpPr/>
      </xdr:nvSpPr>
      <xdr:spPr>
        <a:xfrm>
          <a:off x="20383500" y="17980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79284</xdr:rowOff>
    </xdr:from>
    <xdr:to>
      <xdr:col>102</xdr:col>
      <xdr:colOff>165100</xdr:colOff>
      <xdr:row>106</xdr:row>
      <xdr:rowOff>9434</xdr:rowOff>
    </xdr:to>
    <xdr:sp macro="" textlink="">
      <xdr:nvSpPr>
        <xdr:cNvPr id="735" name="フローチャート: 判断 734">
          <a:extLst>
            <a:ext uri="{FF2B5EF4-FFF2-40B4-BE49-F238E27FC236}">
              <a16:creationId xmlns:a16="http://schemas.microsoft.com/office/drawing/2014/main" id="{DDF0DE7A-4C10-4F5D-82AB-0776A9B02C22}"/>
            </a:ext>
          </a:extLst>
        </xdr:cNvPr>
        <xdr:cNvSpPr/>
      </xdr:nvSpPr>
      <xdr:spPr>
        <a:xfrm>
          <a:off x="19494500" y="18081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121738</xdr:rowOff>
    </xdr:from>
    <xdr:to>
      <xdr:col>98</xdr:col>
      <xdr:colOff>38100</xdr:colOff>
      <xdr:row>106</xdr:row>
      <xdr:rowOff>51888</xdr:rowOff>
    </xdr:to>
    <xdr:sp macro="" textlink="">
      <xdr:nvSpPr>
        <xdr:cNvPr id="736" name="フローチャート: 判断 735">
          <a:extLst>
            <a:ext uri="{FF2B5EF4-FFF2-40B4-BE49-F238E27FC236}">
              <a16:creationId xmlns:a16="http://schemas.microsoft.com/office/drawing/2014/main" id="{B7043599-D606-4593-A730-80DB4049EF94}"/>
            </a:ext>
          </a:extLst>
        </xdr:cNvPr>
        <xdr:cNvSpPr/>
      </xdr:nvSpPr>
      <xdr:spPr>
        <a:xfrm>
          <a:off x="18605500" y="18123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37" name="テキスト ボックス 736">
          <a:extLst>
            <a:ext uri="{FF2B5EF4-FFF2-40B4-BE49-F238E27FC236}">
              <a16:creationId xmlns:a16="http://schemas.microsoft.com/office/drawing/2014/main" id="{06E095C4-29CE-4CEF-998E-FF13A1C02FA9}"/>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38" name="テキスト ボックス 737">
          <a:extLst>
            <a:ext uri="{FF2B5EF4-FFF2-40B4-BE49-F238E27FC236}">
              <a16:creationId xmlns:a16="http://schemas.microsoft.com/office/drawing/2014/main" id="{D3A250EC-0D47-4B9E-9429-241FA566A74F}"/>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9" name="テキスト ボックス 738">
          <a:extLst>
            <a:ext uri="{FF2B5EF4-FFF2-40B4-BE49-F238E27FC236}">
              <a16:creationId xmlns:a16="http://schemas.microsoft.com/office/drawing/2014/main" id="{B8C4525D-9AC3-44AF-B7C8-6CE5B07E56FF}"/>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40" name="テキスト ボックス 739">
          <a:extLst>
            <a:ext uri="{FF2B5EF4-FFF2-40B4-BE49-F238E27FC236}">
              <a16:creationId xmlns:a16="http://schemas.microsoft.com/office/drawing/2014/main" id="{B9E781C2-F8C4-45C8-9192-87A0A8721498}"/>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41" name="テキスト ボックス 740">
          <a:extLst>
            <a:ext uri="{FF2B5EF4-FFF2-40B4-BE49-F238E27FC236}">
              <a16:creationId xmlns:a16="http://schemas.microsoft.com/office/drawing/2014/main" id="{418CA6F2-F4D3-45BD-A05B-48E03A8A683E}"/>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46627</xdr:rowOff>
    </xdr:from>
    <xdr:to>
      <xdr:col>116</xdr:col>
      <xdr:colOff>114300</xdr:colOff>
      <xdr:row>107</xdr:row>
      <xdr:rowOff>148227</xdr:rowOff>
    </xdr:to>
    <xdr:sp macro="" textlink="">
      <xdr:nvSpPr>
        <xdr:cNvPr id="742" name="楕円 741">
          <a:extLst>
            <a:ext uri="{FF2B5EF4-FFF2-40B4-BE49-F238E27FC236}">
              <a16:creationId xmlns:a16="http://schemas.microsoft.com/office/drawing/2014/main" id="{1E730161-C0C1-402B-A694-528DB49C5664}"/>
            </a:ext>
          </a:extLst>
        </xdr:cNvPr>
        <xdr:cNvSpPr/>
      </xdr:nvSpPr>
      <xdr:spPr>
        <a:xfrm>
          <a:off x="22110700" y="18391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25054</xdr:rowOff>
    </xdr:from>
    <xdr:ext cx="469744" cy="259045"/>
    <xdr:sp macro="" textlink="">
      <xdr:nvSpPr>
        <xdr:cNvPr id="743" name="【庁舎】&#10;一人当たり面積該当値テキスト">
          <a:extLst>
            <a:ext uri="{FF2B5EF4-FFF2-40B4-BE49-F238E27FC236}">
              <a16:creationId xmlns:a16="http://schemas.microsoft.com/office/drawing/2014/main" id="{9AF0A8BD-573E-49B4-990E-EF618184B9F6}"/>
            </a:ext>
          </a:extLst>
        </xdr:cNvPr>
        <xdr:cNvSpPr txBox="1"/>
      </xdr:nvSpPr>
      <xdr:spPr>
        <a:xfrm>
          <a:off x="22199600" y="18370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66221</xdr:rowOff>
    </xdr:from>
    <xdr:to>
      <xdr:col>112</xdr:col>
      <xdr:colOff>38100</xdr:colOff>
      <xdr:row>107</xdr:row>
      <xdr:rowOff>167821</xdr:rowOff>
    </xdr:to>
    <xdr:sp macro="" textlink="">
      <xdr:nvSpPr>
        <xdr:cNvPr id="744" name="楕円 743">
          <a:extLst>
            <a:ext uri="{FF2B5EF4-FFF2-40B4-BE49-F238E27FC236}">
              <a16:creationId xmlns:a16="http://schemas.microsoft.com/office/drawing/2014/main" id="{37D56180-7738-4508-A4FA-A06C0BA2A1AD}"/>
            </a:ext>
          </a:extLst>
        </xdr:cNvPr>
        <xdr:cNvSpPr/>
      </xdr:nvSpPr>
      <xdr:spPr>
        <a:xfrm>
          <a:off x="21272500" y="18411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97427</xdr:rowOff>
    </xdr:from>
    <xdr:to>
      <xdr:col>116</xdr:col>
      <xdr:colOff>63500</xdr:colOff>
      <xdr:row>107</xdr:row>
      <xdr:rowOff>117021</xdr:rowOff>
    </xdr:to>
    <xdr:cxnSp macro="">
      <xdr:nvCxnSpPr>
        <xdr:cNvPr id="745" name="直線コネクタ 744">
          <a:extLst>
            <a:ext uri="{FF2B5EF4-FFF2-40B4-BE49-F238E27FC236}">
              <a16:creationId xmlns:a16="http://schemas.microsoft.com/office/drawing/2014/main" id="{5979BE8F-ECA2-4F79-8D2B-D32CE37A3165}"/>
            </a:ext>
          </a:extLst>
        </xdr:cNvPr>
        <xdr:cNvCxnSpPr/>
      </xdr:nvCxnSpPr>
      <xdr:spPr>
        <a:xfrm flipV="1">
          <a:off x="21323300" y="18442577"/>
          <a:ext cx="8382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82550</xdr:rowOff>
    </xdr:from>
    <xdr:to>
      <xdr:col>107</xdr:col>
      <xdr:colOff>101600</xdr:colOff>
      <xdr:row>108</xdr:row>
      <xdr:rowOff>12700</xdr:rowOff>
    </xdr:to>
    <xdr:sp macro="" textlink="">
      <xdr:nvSpPr>
        <xdr:cNvPr id="746" name="楕円 745">
          <a:extLst>
            <a:ext uri="{FF2B5EF4-FFF2-40B4-BE49-F238E27FC236}">
              <a16:creationId xmlns:a16="http://schemas.microsoft.com/office/drawing/2014/main" id="{4CF86C77-AD70-481F-B3B3-DBCC23D62E68}"/>
            </a:ext>
          </a:extLst>
        </xdr:cNvPr>
        <xdr:cNvSpPr/>
      </xdr:nvSpPr>
      <xdr:spPr>
        <a:xfrm>
          <a:off x="20383500" y="1842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117021</xdr:rowOff>
    </xdr:from>
    <xdr:to>
      <xdr:col>111</xdr:col>
      <xdr:colOff>177800</xdr:colOff>
      <xdr:row>107</xdr:row>
      <xdr:rowOff>133350</xdr:rowOff>
    </xdr:to>
    <xdr:cxnSp macro="">
      <xdr:nvCxnSpPr>
        <xdr:cNvPr id="747" name="直線コネクタ 746">
          <a:extLst>
            <a:ext uri="{FF2B5EF4-FFF2-40B4-BE49-F238E27FC236}">
              <a16:creationId xmlns:a16="http://schemas.microsoft.com/office/drawing/2014/main" id="{B53F34A3-A9E7-48ED-A3E3-818E865DD3E2}"/>
            </a:ext>
          </a:extLst>
        </xdr:cNvPr>
        <xdr:cNvCxnSpPr/>
      </xdr:nvCxnSpPr>
      <xdr:spPr>
        <a:xfrm flipV="1">
          <a:off x="20434300" y="18462171"/>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98879</xdr:rowOff>
    </xdr:from>
    <xdr:to>
      <xdr:col>102</xdr:col>
      <xdr:colOff>165100</xdr:colOff>
      <xdr:row>108</xdr:row>
      <xdr:rowOff>29029</xdr:rowOff>
    </xdr:to>
    <xdr:sp macro="" textlink="">
      <xdr:nvSpPr>
        <xdr:cNvPr id="748" name="楕円 747">
          <a:extLst>
            <a:ext uri="{FF2B5EF4-FFF2-40B4-BE49-F238E27FC236}">
              <a16:creationId xmlns:a16="http://schemas.microsoft.com/office/drawing/2014/main" id="{A1C14F6A-AD48-421F-B112-961C06F9F978}"/>
            </a:ext>
          </a:extLst>
        </xdr:cNvPr>
        <xdr:cNvSpPr/>
      </xdr:nvSpPr>
      <xdr:spPr>
        <a:xfrm>
          <a:off x="19494500" y="18444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133350</xdr:rowOff>
    </xdr:from>
    <xdr:to>
      <xdr:col>107</xdr:col>
      <xdr:colOff>50800</xdr:colOff>
      <xdr:row>107</xdr:row>
      <xdr:rowOff>149679</xdr:rowOff>
    </xdr:to>
    <xdr:cxnSp macro="">
      <xdr:nvCxnSpPr>
        <xdr:cNvPr id="749" name="直線コネクタ 748">
          <a:extLst>
            <a:ext uri="{FF2B5EF4-FFF2-40B4-BE49-F238E27FC236}">
              <a16:creationId xmlns:a16="http://schemas.microsoft.com/office/drawing/2014/main" id="{6D4A0D59-4DBF-4F35-8E94-19298DC20268}"/>
            </a:ext>
          </a:extLst>
        </xdr:cNvPr>
        <xdr:cNvCxnSpPr/>
      </xdr:nvCxnSpPr>
      <xdr:spPr>
        <a:xfrm flipV="1">
          <a:off x="19545300" y="18478500"/>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115207</xdr:rowOff>
    </xdr:from>
    <xdr:to>
      <xdr:col>98</xdr:col>
      <xdr:colOff>38100</xdr:colOff>
      <xdr:row>108</xdr:row>
      <xdr:rowOff>45357</xdr:rowOff>
    </xdr:to>
    <xdr:sp macro="" textlink="">
      <xdr:nvSpPr>
        <xdr:cNvPr id="750" name="楕円 749">
          <a:extLst>
            <a:ext uri="{FF2B5EF4-FFF2-40B4-BE49-F238E27FC236}">
              <a16:creationId xmlns:a16="http://schemas.microsoft.com/office/drawing/2014/main" id="{C0FB2D5C-06BD-4EC0-8260-8C7CA2B2E608}"/>
            </a:ext>
          </a:extLst>
        </xdr:cNvPr>
        <xdr:cNvSpPr/>
      </xdr:nvSpPr>
      <xdr:spPr>
        <a:xfrm>
          <a:off x="18605500" y="18460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149679</xdr:rowOff>
    </xdr:from>
    <xdr:to>
      <xdr:col>102</xdr:col>
      <xdr:colOff>114300</xdr:colOff>
      <xdr:row>107</xdr:row>
      <xdr:rowOff>166007</xdr:rowOff>
    </xdr:to>
    <xdr:cxnSp macro="">
      <xdr:nvCxnSpPr>
        <xdr:cNvPr id="751" name="直線コネクタ 750">
          <a:extLst>
            <a:ext uri="{FF2B5EF4-FFF2-40B4-BE49-F238E27FC236}">
              <a16:creationId xmlns:a16="http://schemas.microsoft.com/office/drawing/2014/main" id="{530C159F-A886-4085-B5A4-C2DF626E8F46}"/>
            </a:ext>
          </a:extLst>
        </xdr:cNvPr>
        <xdr:cNvCxnSpPr/>
      </xdr:nvCxnSpPr>
      <xdr:spPr>
        <a:xfrm flipV="1">
          <a:off x="18656300" y="18494829"/>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103</xdr:row>
      <xdr:rowOff>76579</xdr:rowOff>
    </xdr:from>
    <xdr:ext cx="469744" cy="259045"/>
    <xdr:sp macro="" textlink="">
      <xdr:nvSpPr>
        <xdr:cNvPr id="752" name="n_1aveValue【庁舎】&#10;一人当たり面積">
          <a:extLst>
            <a:ext uri="{FF2B5EF4-FFF2-40B4-BE49-F238E27FC236}">
              <a16:creationId xmlns:a16="http://schemas.microsoft.com/office/drawing/2014/main" id="{BCD6FB7B-2E37-4111-8F4F-E87284F2DDAF}"/>
            </a:ext>
          </a:extLst>
        </xdr:cNvPr>
        <xdr:cNvSpPr txBox="1"/>
      </xdr:nvSpPr>
      <xdr:spPr>
        <a:xfrm>
          <a:off x="21075727" y="177359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96175</xdr:rowOff>
    </xdr:from>
    <xdr:ext cx="469744" cy="259045"/>
    <xdr:sp macro="" textlink="">
      <xdr:nvSpPr>
        <xdr:cNvPr id="753" name="n_2aveValue【庁舎】&#10;一人当たり面積">
          <a:extLst>
            <a:ext uri="{FF2B5EF4-FFF2-40B4-BE49-F238E27FC236}">
              <a16:creationId xmlns:a16="http://schemas.microsoft.com/office/drawing/2014/main" id="{5E393035-FB36-4A98-B68D-914F40B621EF}"/>
            </a:ext>
          </a:extLst>
        </xdr:cNvPr>
        <xdr:cNvSpPr txBox="1"/>
      </xdr:nvSpPr>
      <xdr:spPr>
        <a:xfrm>
          <a:off x="20199427" y="177555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25961</xdr:rowOff>
    </xdr:from>
    <xdr:ext cx="469744" cy="259045"/>
    <xdr:sp macro="" textlink="">
      <xdr:nvSpPr>
        <xdr:cNvPr id="754" name="n_3aveValue【庁舎】&#10;一人当たり面積">
          <a:extLst>
            <a:ext uri="{FF2B5EF4-FFF2-40B4-BE49-F238E27FC236}">
              <a16:creationId xmlns:a16="http://schemas.microsoft.com/office/drawing/2014/main" id="{D33367DC-6BCB-4221-9F2F-F5CEAA766639}"/>
            </a:ext>
          </a:extLst>
        </xdr:cNvPr>
        <xdr:cNvSpPr txBox="1"/>
      </xdr:nvSpPr>
      <xdr:spPr>
        <a:xfrm>
          <a:off x="19310427" y="178567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68415</xdr:rowOff>
    </xdr:from>
    <xdr:ext cx="469744" cy="259045"/>
    <xdr:sp macro="" textlink="">
      <xdr:nvSpPr>
        <xdr:cNvPr id="755" name="n_4aveValue【庁舎】&#10;一人当たり面積">
          <a:extLst>
            <a:ext uri="{FF2B5EF4-FFF2-40B4-BE49-F238E27FC236}">
              <a16:creationId xmlns:a16="http://schemas.microsoft.com/office/drawing/2014/main" id="{9DEAE9BE-6E4D-4F06-8B50-C1D363A97879}"/>
            </a:ext>
          </a:extLst>
        </xdr:cNvPr>
        <xdr:cNvSpPr txBox="1"/>
      </xdr:nvSpPr>
      <xdr:spPr>
        <a:xfrm>
          <a:off x="18421427" y="178992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158948</xdr:rowOff>
    </xdr:from>
    <xdr:ext cx="469744" cy="259045"/>
    <xdr:sp macro="" textlink="">
      <xdr:nvSpPr>
        <xdr:cNvPr id="756" name="n_1mainValue【庁舎】&#10;一人当たり面積">
          <a:extLst>
            <a:ext uri="{FF2B5EF4-FFF2-40B4-BE49-F238E27FC236}">
              <a16:creationId xmlns:a16="http://schemas.microsoft.com/office/drawing/2014/main" id="{96913A9B-972E-41A2-8E19-BB9255CAE4A9}"/>
            </a:ext>
          </a:extLst>
        </xdr:cNvPr>
        <xdr:cNvSpPr txBox="1"/>
      </xdr:nvSpPr>
      <xdr:spPr>
        <a:xfrm>
          <a:off x="21075727" y="18504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3827</xdr:rowOff>
    </xdr:from>
    <xdr:ext cx="469744" cy="259045"/>
    <xdr:sp macro="" textlink="">
      <xdr:nvSpPr>
        <xdr:cNvPr id="757" name="n_2mainValue【庁舎】&#10;一人当たり面積">
          <a:extLst>
            <a:ext uri="{FF2B5EF4-FFF2-40B4-BE49-F238E27FC236}">
              <a16:creationId xmlns:a16="http://schemas.microsoft.com/office/drawing/2014/main" id="{B21C3992-2E15-496C-A60E-BED2E1E6CF48}"/>
            </a:ext>
          </a:extLst>
        </xdr:cNvPr>
        <xdr:cNvSpPr txBox="1"/>
      </xdr:nvSpPr>
      <xdr:spPr>
        <a:xfrm>
          <a:off x="20199427" y="1852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20156</xdr:rowOff>
    </xdr:from>
    <xdr:ext cx="469744" cy="259045"/>
    <xdr:sp macro="" textlink="">
      <xdr:nvSpPr>
        <xdr:cNvPr id="758" name="n_3mainValue【庁舎】&#10;一人当たり面積">
          <a:extLst>
            <a:ext uri="{FF2B5EF4-FFF2-40B4-BE49-F238E27FC236}">
              <a16:creationId xmlns:a16="http://schemas.microsoft.com/office/drawing/2014/main" id="{3B1D35B7-5060-4384-AF56-C237A4AEBB51}"/>
            </a:ext>
          </a:extLst>
        </xdr:cNvPr>
        <xdr:cNvSpPr txBox="1"/>
      </xdr:nvSpPr>
      <xdr:spPr>
        <a:xfrm>
          <a:off x="19310427" y="18536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36484</xdr:rowOff>
    </xdr:from>
    <xdr:ext cx="469744" cy="259045"/>
    <xdr:sp macro="" textlink="">
      <xdr:nvSpPr>
        <xdr:cNvPr id="759" name="n_4mainValue【庁舎】&#10;一人当たり面積">
          <a:extLst>
            <a:ext uri="{FF2B5EF4-FFF2-40B4-BE49-F238E27FC236}">
              <a16:creationId xmlns:a16="http://schemas.microsoft.com/office/drawing/2014/main" id="{D52AAB3C-5D31-44CF-B74F-A2537CAF1D9A}"/>
            </a:ext>
          </a:extLst>
        </xdr:cNvPr>
        <xdr:cNvSpPr txBox="1"/>
      </xdr:nvSpPr>
      <xdr:spPr>
        <a:xfrm>
          <a:off x="18421427" y="18553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60" name="正方形/長方形 759">
          <a:extLst>
            <a:ext uri="{FF2B5EF4-FFF2-40B4-BE49-F238E27FC236}">
              <a16:creationId xmlns:a16="http://schemas.microsoft.com/office/drawing/2014/main" id="{BB1F277F-3C15-4E16-B6BD-A2202F4023CA}"/>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61" name="正方形/長方形 760">
          <a:extLst>
            <a:ext uri="{FF2B5EF4-FFF2-40B4-BE49-F238E27FC236}">
              <a16:creationId xmlns:a16="http://schemas.microsoft.com/office/drawing/2014/main" id="{D675E008-0C25-4EE6-91BB-5D3FCF7A6CC3}"/>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62" name="テキスト ボックス 761">
          <a:extLst>
            <a:ext uri="{FF2B5EF4-FFF2-40B4-BE49-F238E27FC236}">
              <a16:creationId xmlns:a16="http://schemas.microsoft.com/office/drawing/2014/main" id="{719A9847-ED2C-4CD3-928F-A697975EACF8}"/>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a:t>
          </a:r>
          <a:r>
            <a:rPr kumimoji="1" lang="en-US" altLang="ja-JP" sz="1200">
              <a:latin typeface="ＭＳ Ｐゴシック" panose="020B0600070205080204" pitchFamily="50" charset="-128"/>
              <a:ea typeface="ＭＳ Ｐゴシック" panose="020B0600070205080204" pitchFamily="50" charset="-128"/>
            </a:rPr>
            <a:t>13</a:t>
          </a:r>
          <a:r>
            <a:rPr kumimoji="1" lang="ja-JP" altLang="en-US" sz="1200">
              <a:latin typeface="ＭＳ Ｐゴシック" panose="020B0600070205080204" pitchFamily="50" charset="-128"/>
              <a:ea typeface="ＭＳ Ｐゴシック" panose="020B0600070205080204" pitchFamily="50" charset="-128"/>
            </a:rPr>
            <a:t>）－</a:t>
          </a:r>
          <a:r>
            <a:rPr kumimoji="1" lang="en-US" altLang="ja-JP" sz="1200">
              <a:latin typeface="ＭＳ Ｐゴシック" panose="020B0600070205080204" pitchFamily="50" charset="-128"/>
              <a:ea typeface="ＭＳ Ｐゴシック" panose="020B0600070205080204" pitchFamily="50" charset="-128"/>
            </a:rPr>
            <a:t>1</a:t>
          </a:r>
          <a:r>
            <a:rPr kumimoji="1" lang="ja-JP" altLang="en-US" sz="1200">
              <a:latin typeface="ＭＳ Ｐゴシック" panose="020B0600070205080204" pitchFamily="50" charset="-128"/>
              <a:ea typeface="ＭＳ Ｐゴシック" panose="020B0600070205080204" pitchFamily="50" charset="-128"/>
            </a:rPr>
            <a:t>市町村施設類型別ストック情報分析表①に一括記載</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1.25" zeroHeight="1" x14ac:dyDescent="0.15"/>
  <cols>
    <col min="1" max="11" width="2.125" style="180" customWidth="1"/>
    <col min="12" max="12" width="2.25" style="180" customWidth="1"/>
    <col min="13" max="17" width="2.375" style="180" customWidth="1"/>
    <col min="18" max="119" width="2.125" style="180" customWidth="1"/>
    <col min="120" max="16384" width="0" style="180" hidden="1"/>
  </cols>
  <sheetData>
    <row r="1" spans="1:119" ht="33" customHeight="1" x14ac:dyDescent="0.15">
      <c r="B1" s="415" t="s">
        <v>82</v>
      </c>
      <c r="C1" s="415"/>
      <c r="D1" s="415"/>
      <c r="E1" s="415"/>
      <c r="F1" s="415"/>
      <c r="G1" s="415"/>
      <c r="H1" s="415"/>
      <c r="I1" s="415"/>
      <c r="J1" s="415"/>
      <c r="K1" s="415"/>
      <c r="L1" s="415"/>
      <c r="M1" s="415"/>
      <c r="N1" s="415"/>
      <c r="O1" s="415"/>
      <c r="P1" s="415"/>
      <c r="Q1" s="415"/>
      <c r="R1" s="415"/>
      <c r="S1" s="415"/>
      <c r="T1" s="415"/>
      <c r="U1" s="415"/>
      <c r="V1" s="415"/>
      <c r="W1" s="415"/>
      <c r="X1" s="415"/>
      <c r="Y1" s="415"/>
      <c r="Z1" s="415"/>
      <c r="AA1" s="415"/>
      <c r="AB1" s="415"/>
      <c r="AC1" s="415"/>
      <c r="AD1" s="415"/>
      <c r="AE1" s="415"/>
      <c r="AF1" s="415"/>
      <c r="AG1" s="415"/>
      <c r="AH1" s="415"/>
      <c r="AI1" s="415"/>
      <c r="AJ1" s="415"/>
      <c r="AK1" s="415"/>
      <c r="AL1" s="415"/>
      <c r="AM1" s="415"/>
      <c r="AN1" s="415"/>
      <c r="AO1" s="415"/>
      <c r="AP1" s="415"/>
      <c r="AQ1" s="415"/>
      <c r="AR1" s="415"/>
      <c r="AS1" s="415"/>
      <c r="AT1" s="415"/>
      <c r="AU1" s="415"/>
      <c r="AV1" s="415"/>
      <c r="AW1" s="415"/>
      <c r="AX1" s="415"/>
      <c r="AY1" s="415"/>
      <c r="AZ1" s="415"/>
      <c r="BA1" s="415"/>
      <c r="BB1" s="415"/>
      <c r="BC1" s="415"/>
      <c r="BD1" s="415"/>
      <c r="BE1" s="415"/>
      <c r="BF1" s="415"/>
      <c r="BG1" s="415"/>
      <c r="BH1" s="415"/>
      <c r="BI1" s="415"/>
      <c r="BJ1" s="415"/>
      <c r="BK1" s="415"/>
      <c r="BL1" s="415"/>
      <c r="BM1" s="415"/>
      <c r="BN1" s="415"/>
      <c r="BO1" s="415"/>
      <c r="BP1" s="415"/>
      <c r="BQ1" s="415"/>
      <c r="BR1" s="415"/>
      <c r="BS1" s="415"/>
      <c r="BT1" s="415"/>
      <c r="BU1" s="415"/>
      <c r="BV1" s="415"/>
      <c r="BW1" s="415"/>
      <c r="BX1" s="415"/>
      <c r="BY1" s="415"/>
      <c r="BZ1" s="415"/>
      <c r="CA1" s="415"/>
      <c r="CB1" s="415"/>
      <c r="CC1" s="415"/>
      <c r="CD1" s="415"/>
      <c r="CE1" s="415"/>
      <c r="CF1" s="415"/>
      <c r="CG1" s="415"/>
      <c r="CH1" s="415"/>
      <c r="CI1" s="415"/>
      <c r="CJ1" s="415"/>
      <c r="CK1" s="415"/>
      <c r="CL1" s="415"/>
      <c r="CM1" s="415"/>
      <c r="CN1" s="415"/>
      <c r="CO1" s="415"/>
      <c r="CP1" s="415"/>
      <c r="CQ1" s="415"/>
      <c r="CR1" s="415"/>
      <c r="CS1" s="415"/>
      <c r="CT1" s="415"/>
      <c r="CU1" s="415"/>
      <c r="CV1" s="415"/>
      <c r="CW1" s="415"/>
      <c r="CX1" s="415"/>
      <c r="CY1" s="415"/>
      <c r="CZ1" s="415"/>
      <c r="DA1" s="415"/>
      <c r="DB1" s="415"/>
      <c r="DC1" s="415"/>
      <c r="DD1" s="415"/>
      <c r="DE1" s="415"/>
      <c r="DF1" s="415"/>
      <c r="DG1" s="415"/>
      <c r="DH1" s="415"/>
      <c r="DI1" s="415"/>
      <c r="DJ1" s="181"/>
      <c r="DK1" s="181"/>
      <c r="DL1" s="181"/>
      <c r="DM1" s="181"/>
      <c r="DN1" s="181"/>
      <c r="DO1" s="181"/>
    </row>
    <row r="2" spans="1:119" ht="24.75" thickBot="1" x14ac:dyDescent="0.2">
      <c r="B2" s="182" t="s">
        <v>83</v>
      </c>
      <c r="C2" s="182"/>
      <c r="D2" s="183"/>
    </row>
    <row r="3" spans="1:119" ht="18.75" customHeight="1" thickBot="1" x14ac:dyDescent="0.2">
      <c r="A3" s="181"/>
      <c r="B3" s="416" t="s">
        <v>84</v>
      </c>
      <c r="C3" s="417"/>
      <c r="D3" s="417"/>
      <c r="E3" s="418"/>
      <c r="F3" s="418"/>
      <c r="G3" s="418"/>
      <c r="H3" s="418"/>
      <c r="I3" s="418"/>
      <c r="J3" s="418"/>
      <c r="K3" s="418"/>
      <c r="L3" s="418" t="s">
        <v>85</v>
      </c>
      <c r="M3" s="418"/>
      <c r="N3" s="418"/>
      <c r="O3" s="418"/>
      <c r="P3" s="418"/>
      <c r="Q3" s="418"/>
      <c r="R3" s="425"/>
      <c r="S3" s="425"/>
      <c r="T3" s="425"/>
      <c r="U3" s="425"/>
      <c r="V3" s="426"/>
      <c r="W3" s="400" t="s">
        <v>86</v>
      </c>
      <c r="X3" s="401"/>
      <c r="Y3" s="401"/>
      <c r="Z3" s="401"/>
      <c r="AA3" s="401"/>
      <c r="AB3" s="417"/>
      <c r="AC3" s="425" t="s">
        <v>87</v>
      </c>
      <c r="AD3" s="401"/>
      <c r="AE3" s="401"/>
      <c r="AF3" s="401"/>
      <c r="AG3" s="401"/>
      <c r="AH3" s="401"/>
      <c r="AI3" s="401"/>
      <c r="AJ3" s="401"/>
      <c r="AK3" s="401"/>
      <c r="AL3" s="402"/>
      <c r="AM3" s="400" t="s">
        <v>88</v>
      </c>
      <c r="AN3" s="401"/>
      <c r="AO3" s="401"/>
      <c r="AP3" s="401"/>
      <c r="AQ3" s="401"/>
      <c r="AR3" s="401"/>
      <c r="AS3" s="401"/>
      <c r="AT3" s="401"/>
      <c r="AU3" s="401"/>
      <c r="AV3" s="401"/>
      <c r="AW3" s="401"/>
      <c r="AX3" s="402"/>
      <c r="AY3" s="437" t="s">
        <v>1</v>
      </c>
      <c r="AZ3" s="438"/>
      <c r="BA3" s="438"/>
      <c r="BB3" s="438"/>
      <c r="BC3" s="438"/>
      <c r="BD3" s="438"/>
      <c r="BE3" s="438"/>
      <c r="BF3" s="438"/>
      <c r="BG3" s="438"/>
      <c r="BH3" s="438"/>
      <c r="BI3" s="438"/>
      <c r="BJ3" s="438"/>
      <c r="BK3" s="438"/>
      <c r="BL3" s="438"/>
      <c r="BM3" s="439"/>
      <c r="BN3" s="400" t="s">
        <v>89</v>
      </c>
      <c r="BO3" s="401"/>
      <c r="BP3" s="401"/>
      <c r="BQ3" s="401"/>
      <c r="BR3" s="401"/>
      <c r="BS3" s="401"/>
      <c r="BT3" s="401"/>
      <c r="BU3" s="402"/>
      <c r="BV3" s="400" t="s">
        <v>90</v>
      </c>
      <c r="BW3" s="401"/>
      <c r="BX3" s="401"/>
      <c r="BY3" s="401"/>
      <c r="BZ3" s="401"/>
      <c r="CA3" s="401"/>
      <c r="CB3" s="401"/>
      <c r="CC3" s="402"/>
      <c r="CD3" s="437" t="s">
        <v>1</v>
      </c>
      <c r="CE3" s="438"/>
      <c r="CF3" s="438"/>
      <c r="CG3" s="438"/>
      <c r="CH3" s="438"/>
      <c r="CI3" s="438"/>
      <c r="CJ3" s="438"/>
      <c r="CK3" s="438"/>
      <c r="CL3" s="438"/>
      <c r="CM3" s="438"/>
      <c r="CN3" s="438"/>
      <c r="CO3" s="438"/>
      <c r="CP3" s="438"/>
      <c r="CQ3" s="438"/>
      <c r="CR3" s="438"/>
      <c r="CS3" s="439"/>
      <c r="CT3" s="400" t="s">
        <v>91</v>
      </c>
      <c r="CU3" s="401"/>
      <c r="CV3" s="401"/>
      <c r="CW3" s="401"/>
      <c r="CX3" s="401"/>
      <c r="CY3" s="401"/>
      <c r="CZ3" s="401"/>
      <c r="DA3" s="402"/>
      <c r="DB3" s="400" t="s">
        <v>92</v>
      </c>
      <c r="DC3" s="401"/>
      <c r="DD3" s="401"/>
      <c r="DE3" s="401"/>
      <c r="DF3" s="401"/>
      <c r="DG3" s="401"/>
      <c r="DH3" s="401"/>
      <c r="DI3" s="402"/>
    </row>
    <row r="4" spans="1:119" ht="18.75" customHeight="1" x14ac:dyDescent="0.15">
      <c r="A4" s="181"/>
      <c r="B4" s="419"/>
      <c r="C4" s="420"/>
      <c r="D4" s="420"/>
      <c r="E4" s="421"/>
      <c r="F4" s="421"/>
      <c r="G4" s="421"/>
      <c r="H4" s="421"/>
      <c r="I4" s="421"/>
      <c r="J4" s="421"/>
      <c r="K4" s="421"/>
      <c r="L4" s="421"/>
      <c r="M4" s="421"/>
      <c r="N4" s="421"/>
      <c r="O4" s="421"/>
      <c r="P4" s="421"/>
      <c r="Q4" s="421"/>
      <c r="R4" s="427"/>
      <c r="S4" s="427"/>
      <c r="T4" s="427"/>
      <c r="U4" s="427"/>
      <c r="V4" s="428"/>
      <c r="W4" s="431"/>
      <c r="X4" s="432"/>
      <c r="Y4" s="432"/>
      <c r="Z4" s="432"/>
      <c r="AA4" s="432"/>
      <c r="AB4" s="420"/>
      <c r="AC4" s="427"/>
      <c r="AD4" s="432"/>
      <c r="AE4" s="432"/>
      <c r="AF4" s="432"/>
      <c r="AG4" s="432"/>
      <c r="AH4" s="432"/>
      <c r="AI4" s="432"/>
      <c r="AJ4" s="432"/>
      <c r="AK4" s="432"/>
      <c r="AL4" s="435"/>
      <c r="AM4" s="433"/>
      <c r="AN4" s="434"/>
      <c r="AO4" s="434"/>
      <c r="AP4" s="434"/>
      <c r="AQ4" s="434"/>
      <c r="AR4" s="434"/>
      <c r="AS4" s="434"/>
      <c r="AT4" s="434"/>
      <c r="AU4" s="434"/>
      <c r="AV4" s="434"/>
      <c r="AW4" s="434"/>
      <c r="AX4" s="436"/>
      <c r="AY4" s="403" t="s">
        <v>93</v>
      </c>
      <c r="AZ4" s="404"/>
      <c r="BA4" s="404"/>
      <c r="BB4" s="404"/>
      <c r="BC4" s="404"/>
      <c r="BD4" s="404"/>
      <c r="BE4" s="404"/>
      <c r="BF4" s="404"/>
      <c r="BG4" s="404"/>
      <c r="BH4" s="404"/>
      <c r="BI4" s="404"/>
      <c r="BJ4" s="404"/>
      <c r="BK4" s="404"/>
      <c r="BL4" s="404"/>
      <c r="BM4" s="405"/>
      <c r="BN4" s="406">
        <v>10045701</v>
      </c>
      <c r="BO4" s="407"/>
      <c r="BP4" s="407"/>
      <c r="BQ4" s="407"/>
      <c r="BR4" s="407"/>
      <c r="BS4" s="407"/>
      <c r="BT4" s="407"/>
      <c r="BU4" s="408"/>
      <c r="BV4" s="406">
        <v>10354343</v>
      </c>
      <c r="BW4" s="407"/>
      <c r="BX4" s="407"/>
      <c r="BY4" s="407"/>
      <c r="BZ4" s="407"/>
      <c r="CA4" s="407"/>
      <c r="CB4" s="407"/>
      <c r="CC4" s="408"/>
      <c r="CD4" s="409" t="s">
        <v>94</v>
      </c>
      <c r="CE4" s="410"/>
      <c r="CF4" s="410"/>
      <c r="CG4" s="410"/>
      <c r="CH4" s="410"/>
      <c r="CI4" s="410"/>
      <c r="CJ4" s="410"/>
      <c r="CK4" s="410"/>
      <c r="CL4" s="410"/>
      <c r="CM4" s="410"/>
      <c r="CN4" s="410"/>
      <c r="CO4" s="410"/>
      <c r="CP4" s="410"/>
      <c r="CQ4" s="410"/>
      <c r="CR4" s="410"/>
      <c r="CS4" s="411"/>
      <c r="CT4" s="412">
        <v>2.7</v>
      </c>
      <c r="CU4" s="413"/>
      <c r="CV4" s="413"/>
      <c r="CW4" s="413"/>
      <c r="CX4" s="413"/>
      <c r="CY4" s="413"/>
      <c r="CZ4" s="413"/>
      <c r="DA4" s="414"/>
      <c r="DB4" s="412">
        <v>3.3</v>
      </c>
      <c r="DC4" s="413"/>
      <c r="DD4" s="413"/>
      <c r="DE4" s="413"/>
      <c r="DF4" s="413"/>
      <c r="DG4" s="413"/>
      <c r="DH4" s="413"/>
      <c r="DI4" s="414"/>
    </row>
    <row r="5" spans="1:119" ht="18.75" customHeight="1" x14ac:dyDescent="0.15">
      <c r="A5" s="181"/>
      <c r="B5" s="422"/>
      <c r="C5" s="423"/>
      <c r="D5" s="423"/>
      <c r="E5" s="424"/>
      <c r="F5" s="424"/>
      <c r="G5" s="424"/>
      <c r="H5" s="424"/>
      <c r="I5" s="424"/>
      <c r="J5" s="424"/>
      <c r="K5" s="424"/>
      <c r="L5" s="424"/>
      <c r="M5" s="424"/>
      <c r="N5" s="424"/>
      <c r="O5" s="424"/>
      <c r="P5" s="424"/>
      <c r="Q5" s="424"/>
      <c r="R5" s="429"/>
      <c r="S5" s="429"/>
      <c r="T5" s="429"/>
      <c r="U5" s="429"/>
      <c r="V5" s="430"/>
      <c r="W5" s="433"/>
      <c r="X5" s="434"/>
      <c r="Y5" s="434"/>
      <c r="Z5" s="434"/>
      <c r="AA5" s="434"/>
      <c r="AB5" s="423"/>
      <c r="AC5" s="429"/>
      <c r="AD5" s="434"/>
      <c r="AE5" s="434"/>
      <c r="AF5" s="434"/>
      <c r="AG5" s="434"/>
      <c r="AH5" s="434"/>
      <c r="AI5" s="434"/>
      <c r="AJ5" s="434"/>
      <c r="AK5" s="434"/>
      <c r="AL5" s="436"/>
      <c r="AM5" s="472" t="s">
        <v>95</v>
      </c>
      <c r="AN5" s="473"/>
      <c r="AO5" s="473"/>
      <c r="AP5" s="473"/>
      <c r="AQ5" s="473"/>
      <c r="AR5" s="473"/>
      <c r="AS5" s="473"/>
      <c r="AT5" s="474"/>
      <c r="AU5" s="475" t="s">
        <v>96</v>
      </c>
      <c r="AV5" s="476"/>
      <c r="AW5" s="476"/>
      <c r="AX5" s="476"/>
      <c r="AY5" s="477" t="s">
        <v>97</v>
      </c>
      <c r="AZ5" s="478"/>
      <c r="BA5" s="478"/>
      <c r="BB5" s="478"/>
      <c r="BC5" s="478"/>
      <c r="BD5" s="478"/>
      <c r="BE5" s="478"/>
      <c r="BF5" s="478"/>
      <c r="BG5" s="478"/>
      <c r="BH5" s="478"/>
      <c r="BI5" s="478"/>
      <c r="BJ5" s="478"/>
      <c r="BK5" s="478"/>
      <c r="BL5" s="478"/>
      <c r="BM5" s="479"/>
      <c r="BN5" s="443">
        <v>9868678</v>
      </c>
      <c r="BO5" s="444"/>
      <c r="BP5" s="444"/>
      <c r="BQ5" s="444"/>
      <c r="BR5" s="444"/>
      <c r="BS5" s="444"/>
      <c r="BT5" s="444"/>
      <c r="BU5" s="445"/>
      <c r="BV5" s="443">
        <v>10089316</v>
      </c>
      <c r="BW5" s="444"/>
      <c r="BX5" s="444"/>
      <c r="BY5" s="444"/>
      <c r="BZ5" s="444"/>
      <c r="CA5" s="444"/>
      <c r="CB5" s="444"/>
      <c r="CC5" s="445"/>
      <c r="CD5" s="446" t="s">
        <v>98</v>
      </c>
      <c r="CE5" s="447"/>
      <c r="CF5" s="447"/>
      <c r="CG5" s="447"/>
      <c r="CH5" s="447"/>
      <c r="CI5" s="447"/>
      <c r="CJ5" s="447"/>
      <c r="CK5" s="447"/>
      <c r="CL5" s="447"/>
      <c r="CM5" s="447"/>
      <c r="CN5" s="447"/>
      <c r="CO5" s="447"/>
      <c r="CP5" s="447"/>
      <c r="CQ5" s="447"/>
      <c r="CR5" s="447"/>
      <c r="CS5" s="448"/>
      <c r="CT5" s="440">
        <v>85.4</v>
      </c>
      <c r="CU5" s="441"/>
      <c r="CV5" s="441"/>
      <c r="CW5" s="441"/>
      <c r="CX5" s="441"/>
      <c r="CY5" s="441"/>
      <c r="CZ5" s="441"/>
      <c r="DA5" s="442"/>
      <c r="DB5" s="440">
        <v>83.7</v>
      </c>
      <c r="DC5" s="441"/>
      <c r="DD5" s="441"/>
      <c r="DE5" s="441"/>
      <c r="DF5" s="441"/>
      <c r="DG5" s="441"/>
      <c r="DH5" s="441"/>
      <c r="DI5" s="442"/>
    </row>
    <row r="6" spans="1:119" ht="18.75" customHeight="1" x14ac:dyDescent="0.15">
      <c r="A6" s="181"/>
      <c r="B6" s="449" t="s">
        <v>99</v>
      </c>
      <c r="C6" s="450"/>
      <c r="D6" s="450"/>
      <c r="E6" s="451"/>
      <c r="F6" s="451"/>
      <c r="G6" s="451"/>
      <c r="H6" s="451"/>
      <c r="I6" s="451"/>
      <c r="J6" s="451"/>
      <c r="K6" s="451"/>
      <c r="L6" s="451" t="s">
        <v>100</v>
      </c>
      <c r="M6" s="451"/>
      <c r="N6" s="451"/>
      <c r="O6" s="451"/>
      <c r="P6" s="451"/>
      <c r="Q6" s="451"/>
      <c r="R6" s="455"/>
      <c r="S6" s="455"/>
      <c r="T6" s="455"/>
      <c r="U6" s="455"/>
      <c r="V6" s="456"/>
      <c r="W6" s="459" t="s">
        <v>101</v>
      </c>
      <c r="X6" s="460"/>
      <c r="Y6" s="460"/>
      <c r="Z6" s="460"/>
      <c r="AA6" s="460"/>
      <c r="AB6" s="450"/>
      <c r="AC6" s="463" t="s">
        <v>102</v>
      </c>
      <c r="AD6" s="464"/>
      <c r="AE6" s="464"/>
      <c r="AF6" s="464"/>
      <c r="AG6" s="464"/>
      <c r="AH6" s="464"/>
      <c r="AI6" s="464"/>
      <c r="AJ6" s="464"/>
      <c r="AK6" s="464"/>
      <c r="AL6" s="465"/>
      <c r="AM6" s="472" t="s">
        <v>103</v>
      </c>
      <c r="AN6" s="473"/>
      <c r="AO6" s="473"/>
      <c r="AP6" s="473"/>
      <c r="AQ6" s="473"/>
      <c r="AR6" s="473"/>
      <c r="AS6" s="473"/>
      <c r="AT6" s="474"/>
      <c r="AU6" s="475" t="s">
        <v>104</v>
      </c>
      <c r="AV6" s="476"/>
      <c r="AW6" s="476"/>
      <c r="AX6" s="476"/>
      <c r="AY6" s="477" t="s">
        <v>105</v>
      </c>
      <c r="AZ6" s="478"/>
      <c r="BA6" s="478"/>
      <c r="BB6" s="478"/>
      <c r="BC6" s="478"/>
      <c r="BD6" s="478"/>
      <c r="BE6" s="478"/>
      <c r="BF6" s="478"/>
      <c r="BG6" s="478"/>
      <c r="BH6" s="478"/>
      <c r="BI6" s="478"/>
      <c r="BJ6" s="478"/>
      <c r="BK6" s="478"/>
      <c r="BL6" s="478"/>
      <c r="BM6" s="479"/>
      <c r="BN6" s="443">
        <v>177023</v>
      </c>
      <c r="BO6" s="444"/>
      <c r="BP6" s="444"/>
      <c r="BQ6" s="444"/>
      <c r="BR6" s="444"/>
      <c r="BS6" s="444"/>
      <c r="BT6" s="444"/>
      <c r="BU6" s="445"/>
      <c r="BV6" s="443">
        <v>265027</v>
      </c>
      <c r="BW6" s="444"/>
      <c r="BX6" s="444"/>
      <c r="BY6" s="444"/>
      <c r="BZ6" s="444"/>
      <c r="CA6" s="444"/>
      <c r="CB6" s="444"/>
      <c r="CC6" s="445"/>
      <c r="CD6" s="446" t="s">
        <v>106</v>
      </c>
      <c r="CE6" s="447"/>
      <c r="CF6" s="447"/>
      <c r="CG6" s="447"/>
      <c r="CH6" s="447"/>
      <c r="CI6" s="447"/>
      <c r="CJ6" s="447"/>
      <c r="CK6" s="447"/>
      <c r="CL6" s="447"/>
      <c r="CM6" s="447"/>
      <c r="CN6" s="447"/>
      <c r="CO6" s="447"/>
      <c r="CP6" s="447"/>
      <c r="CQ6" s="447"/>
      <c r="CR6" s="447"/>
      <c r="CS6" s="448"/>
      <c r="CT6" s="480">
        <v>86.3</v>
      </c>
      <c r="CU6" s="481"/>
      <c r="CV6" s="481"/>
      <c r="CW6" s="481"/>
      <c r="CX6" s="481"/>
      <c r="CY6" s="481"/>
      <c r="CZ6" s="481"/>
      <c r="DA6" s="482"/>
      <c r="DB6" s="480">
        <v>86.1</v>
      </c>
      <c r="DC6" s="481"/>
      <c r="DD6" s="481"/>
      <c r="DE6" s="481"/>
      <c r="DF6" s="481"/>
      <c r="DG6" s="481"/>
      <c r="DH6" s="481"/>
      <c r="DI6" s="482"/>
    </row>
    <row r="7" spans="1:119" ht="18.75" customHeight="1" x14ac:dyDescent="0.15">
      <c r="A7" s="181"/>
      <c r="B7" s="419"/>
      <c r="C7" s="420"/>
      <c r="D7" s="420"/>
      <c r="E7" s="421"/>
      <c r="F7" s="421"/>
      <c r="G7" s="421"/>
      <c r="H7" s="421"/>
      <c r="I7" s="421"/>
      <c r="J7" s="421"/>
      <c r="K7" s="421"/>
      <c r="L7" s="421"/>
      <c r="M7" s="421"/>
      <c r="N7" s="421"/>
      <c r="O7" s="421"/>
      <c r="P7" s="421"/>
      <c r="Q7" s="421"/>
      <c r="R7" s="427"/>
      <c r="S7" s="427"/>
      <c r="T7" s="427"/>
      <c r="U7" s="427"/>
      <c r="V7" s="428"/>
      <c r="W7" s="431"/>
      <c r="X7" s="432"/>
      <c r="Y7" s="432"/>
      <c r="Z7" s="432"/>
      <c r="AA7" s="432"/>
      <c r="AB7" s="420"/>
      <c r="AC7" s="466"/>
      <c r="AD7" s="467"/>
      <c r="AE7" s="467"/>
      <c r="AF7" s="467"/>
      <c r="AG7" s="467"/>
      <c r="AH7" s="467"/>
      <c r="AI7" s="467"/>
      <c r="AJ7" s="467"/>
      <c r="AK7" s="467"/>
      <c r="AL7" s="468"/>
      <c r="AM7" s="472" t="s">
        <v>107</v>
      </c>
      <c r="AN7" s="473"/>
      <c r="AO7" s="473"/>
      <c r="AP7" s="473"/>
      <c r="AQ7" s="473"/>
      <c r="AR7" s="473"/>
      <c r="AS7" s="473"/>
      <c r="AT7" s="474"/>
      <c r="AU7" s="475" t="s">
        <v>108</v>
      </c>
      <c r="AV7" s="476"/>
      <c r="AW7" s="476"/>
      <c r="AX7" s="476"/>
      <c r="AY7" s="477" t="s">
        <v>109</v>
      </c>
      <c r="AZ7" s="478"/>
      <c r="BA7" s="478"/>
      <c r="BB7" s="478"/>
      <c r="BC7" s="478"/>
      <c r="BD7" s="478"/>
      <c r="BE7" s="478"/>
      <c r="BF7" s="478"/>
      <c r="BG7" s="478"/>
      <c r="BH7" s="478"/>
      <c r="BI7" s="478"/>
      <c r="BJ7" s="478"/>
      <c r="BK7" s="478"/>
      <c r="BL7" s="478"/>
      <c r="BM7" s="479"/>
      <c r="BN7" s="443">
        <v>5812</v>
      </c>
      <c r="BO7" s="444"/>
      <c r="BP7" s="444"/>
      <c r="BQ7" s="444"/>
      <c r="BR7" s="444"/>
      <c r="BS7" s="444"/>
      <c r="BT7" s="444"/>
      <c r="BU7" s="445"/>
      <c r="BV7" s="443">
        <v>49254</v>
      </c>
      <c r="BW7" s="444"/>
      <c r="BX7" s="444"/>
      <c r="BY7" s="444"/>
      <c r="BZ7" s="444"/>
      <c r="CA7" s="444"/>
      <c r="CB7" s="444"/>
      <c r="CC7" s="445"/>
      <c r="CD7" s="446" t="s">
        <v>110</v>
      </c>
      <c r="CE7" s="447"/>
      <c r="CF7" s="447"/>
      <c r="CG7" s="447"/>
      <c r="CH7" s="447"/>
      <c r="CI7" s="447"/>
      <c r="CJ7" s="447"/>
      <c r="CK7" s="447"/>
      <c r="CL7" s="447"/>
      <c r="CM7" s="447"/>
      <c r="CN7" s="447"/>
      <c r="CO7" s="447"/>
      <c r="CP7" s="447"/>
      <c r="CQ7" s="447"/>
      <c r="CR7" s="447"/>
      <c r="CS7" s="448"/>
      <c r="CT7" s="443">
        <v>6252133</v>
      </c>
      <c r="CU7" s="444"/>
      <c r="CV7" s="444"/>
      <c r="CW7" s="444"/>
      <c r="CX7" s="444"/>
      <c r="CY7" s="444"/>
      <c r="CZ7" s="444"/>
      <c r="DA7" s="445"/>
      <c r="DB7" s="443">
        <v>6443353</v>
      </c>
      <c r="DC7" s="444"/>
      <c r="DD7" s="444"/>
      <c r="DE7" s="444"/>
      <c r="DF7" s="444"/>
      <c r="DG7" s="444"/>
      <c r="DH7" s="444"/>
      <c r="DI7" s="445"/>
    </row>
    <row r="8" spans="1:119" ht="18.75" customHeight="1" thickBot="1" x14ac:dyDescent="0.2">
      <c r="A8" s="181"/>
      <c r="B8" s="452"/>
      <c r="C8" s="453"/>
      <c r="D8" s="453"/>
      <c r="E8" s="454"/>
      <c r="F8" s="454"/>
      <c r="G8" s="454"/>
      <c r="H8" s="454"/>
      <c r="I8" s="454"/>
      <c r="J8" s="454"/>
      <c r="K8" s="454"/>
      <c r="L8" s="454"/>
      <c r="M8" s="454"/>
      <c r="N8" s="454"/>
      <c r="O8" s="454"/>
      <c r="P8" s="454"/>
      <c r="Q8" s="454"/>
      <c r="R8" s="457"/>
      <c r="S8" s="457"/>
      <c r="T8" s="457"/>
      <c r="U8" s="457"/>
      <c r="V8" s="458"/>
      <c r="W8" s="461"/>
      <c r="X8" s="462"/>
      <c r="Y8" s="462"/>
      <c r="Z8" s="462"/>
      <c r="AA8" s="462"/>
      <c r="AB8" s="453"/>
      <c r="AC8" s="469"/>
      <c r="AD8" s="470"/>
      <c r="AE8" s="470"/>
      <c r="AF8" s="470"/>
      <c r="AG8" s="470"/>
      <c r="AH8" s="470"/>
      <c r="AI8" s="470"/>
      <c r="AJ8" s="470"/>
      <c r="AK8" s="470"/>
      <c r="AL8" s="471"/>
      <c r="AM8" s="472" t="s">
        <v>111</v>
      </c>
      <c r="AN8" s="473"/>
      <c r="AO8" s="473"/>
      <c r="AP8" s="473"/>
      <c r="AQ8" s="473"/>
      <c r="AR8" s="473"/>
      <c r="AS8" s="473"/>
      <c r="AT8" s="474"/>
      <c r="AU8" s="475" t="s">
        <v>112</v>
      </c>
      <c r="AV8" s="476"/>
      <c r="AW8" s="476"/>
      <c r="AX8" s="476"/>
      <c r="AY8" s="477" t="s">
        <v>113</v>
      </c>
      <c r="AZ8" s="478"/>
      <c r="BA8" s="478"/>
      <c r="BB8" s="478"/>
      <c r="BC8" s="478"/>
      <c r="BD8" s="478"/>
      <c r="BE8" s="478"/>
      <c r="BF8" s="478"/>
      <c r="BG8" s="478"/>
      <c r="BH8" s="478"/>
      <c r="BI8" s="478"/>
      <c r="BJ8" s="478"/>
      <c r="BK8" s="478"/>
      <c r="BL8" s="478"/>
      <c r="BM8" s="479"/>
      <c r="BN8" s="443">
        <v>171211</v>
      </c>
      <c r="BO8" s="444"/>
      <c r="BP8" s="444"/>
      <c r="BQ8" s="444"/>
      <c r="BR8" s="444"/>
      <c r="BS8" s="444"/>
      <c r="BT8" s="444"/>
      <c r="BU8" s="445"/>
      <c r="BV8" s="443">
        <v>215773</v>
      </c>
      <c r="BW8" s="444"/>
      <c r="BX8" s="444"/>
      <c r="BY8" s="444"/>
      <c r="BZ8" s="444"/>
      <c r="CA8" s="444"/>
      <c r="CB8" s="444"/>
      <c r="CC8" s="445"/>
      <c r="CD8" s="446" t="s">
        <v>114</v>
      </c>
      <c r="CE8" s="447"/>
      <c r="CF8" s="447"/>
      <c r="CG8" s="447"/>
      <c r="CH8" s="447"/>
      <c r="CI8" s="447"/>
      <c r="CJ8" s="447"/>
      <c r="CK8" s="447"/>
      <c r="CL8" s="447"/>
      <c r="CM8" s="447"/>
      <c r="CN8" s="447"/>
      <c r="CO8" s="447"/>
      <c r="CP8" s="447"/>
      <c r="CQ8" s="447"/>
      <c r="CR8" s="447"/>
      <c r="CS8" s="448"/>
      <c r="CT8" s="483">
        <v>0.28000000000000003</v>
      </c>
      <c r="CU8" s="484"/>
      <c r="CV8" s="484"/>
      <c r="CW8" s="484"/>
      <c r="CX8" s="484"/>
      <c r="CY8" s="484"/>
      <c r="CZ8" s="484"/>
      <c r="DA8" s="485"/>
      <c r="DB8" s="483">
        <v>0.28000000000000003</v>
      </c>
      <c r="DC8" s="484"/>
      <c r="DD8" s="484"/>
      <c r="DE8" s="484"/>
      <c r="DF8" s="484"/>
      <c r="DG8" s="484"/>
      <c r="DH8" s="484"/>
      <c r="DI8" s="485"/>
    </row>
    <row r="9" spans="1:119" ht="18.75" customHeight="1" thickBot="1" x14ac:dyDescent="0.2">
      <c r="A9" s="181"/>
      <c r="B9" s="437" t="s">
        <v>115</v>
      </c>
      <c r="C9" s="438"/>
      <c r="D9" s="438"/>
      <c r="E9" s="438"/>
      <c r="F9" s="438"/>
      <c r="G9" s="438"/>
      <c r="H9" s="438"/>
      <c r="I9" s="438"/>
      <c r="J9" s="438"/>
      <c r="K9" s="486"/>
      <c r="L9" s="487" t="s">
        <v>116</v>
      </c>
      <c r="M9" s="488"/>
      <c r="N9" s="488"/>
      <c r="O9" s="488"/>
      <c r="P9" s="488"/>
      <c r="Q9" s="489"/>
      <c r="R9" s="490">
        <v>16042</v>
      </c>
      <c r="S9" s="491"/>
      <c r="T9" s="491"/>
      <c r="U9" s="491"/>
      <c r="V9" s="492"/>
      <c r="W9" s="400" t="s">
        <v>117</v>
      </c>
      <c r="X9" s="401"/>
      <c r="Y9" s="401"/>
      <c r="Z9" s="401"/>
      <c r="AA9" s="401"/>
      <c r="AB9" s="401"/>
      <c r="AC9" s="401"/>
      <c r="AD9" s="401"/>
      <c r="AE9" s="401"/>
      <c r="AF9" s="401"/>
      <c r="AG9" s="401"/>
      <c r="AH9" s="401"/>
      <c r="AI9" s="401"/>
      <c r="AJ9" s="401"/>
      <c r="AK9" s="401"/>
      <c r="AL9" s="402"/>
      <c r="AM9" s="472" t="s">
        <v>118</v>
      </c>
      <c r="AN9" s="473"/>
      <c r="AO9" s="473"/>
      <c r="AP9" s="473"/>
      <c r="AQ9" s="473"/>
      <c r="AR9" s="473"/>
      <c r="AS9" s="473"/>
      <c r="AT9" s="474"/>
      <c r="AU9" s="475" t="s">
        <v>119</v>
      </c>
      <c r="AV9" s="476"/>
      <c r="AW9" s="476"/>
      <c r="AX9" s="476"/>
      <c r="AY9" s="477" t="s">
        <v>120</v>
      </c>
      <c r="AZ9" s="478"/>
      <c r="BA9" s="478"/>
      <c r="BB9" s="478"/>
      <c r="BC9" s="478"/>
      <c r="BD9" s="478"/>
      <c r="BE9" s="478"/>
      <c r="BF9" s="478"/>
      <c r="BG9" s="478"/>
      <c r="BH9" s="478"/>
      <c r="BI9" s="478"/>
      <c r="BJ9" s="478"/>
      <c r="BK9" s="478"/>
      <c r="BL9" s="478"/>
      <c r="BM9" s="479"/>
      <c r="BN9" s="443">
        <v>-44562</v>
      </c>
      <c r="BO9" s="444"/>
      <c r="BP9" s="444"/>
      <c r="BQ9" s="444"/>
      <c r="BR9" s="444"/>
      <c r="BS9" s="444"/>
      <c r="BT9" s="444"/>
      <c r="BU9" s="445"/>
      <c r="BV9" s="443">
        <v>-5060</v>
      </c>
      <c r="BW9" s="444"/>
      <c r="BX9" s="444"/>
      <c r="BY9" s="444"/>
      <c r="BZ9" s="444"/>
      <c r="CA9" s="444"/>
      <c r="CB9" s="444"/>
      <c r="CC9" s="445"/>
      <c r="CD9" s="446" t="s">
        <v>121</v>
      </c>
      <c r="CE9" s="447"/>
      <c r="CF9" s="447"/>
      <c r="CG9" s="447"/>
      <c r="CH9" s="447"/>
      <c r="CI9" s="447"/>
      <c r="CJ9" s="447"/>
      <c r="CK9" s="447"/>
      <c r="CL9" s="447"/>
      <c r="CM9" s="447"/>
      <c r="CN9" s="447"/>
      <c r="CO9" s="447"/>
      <c r="CP9" s="447"/>
      <c r="CQ9" s="447"/>
      <c r="CR9" s="447"/>
      <c r="CS9" s="448"/>
      <c r="CT9" s="440">
        <v>14.1</v>
      </c>
      <c r="CU9" s="441"/>
      <c r="CV9" s="441"/>
      <c r="CW9" s="441"/>
      <c r="CX9" s="441"/>
      <c r="CY9" s="441"/>
      <c r="CZ9" s="441"/>
      <c r="DA9" s="442"/>
      <c r="DB9" s="440">
        <v>13.4</v>
      </c>
      <c r="DC9" s="441"/>
      <c r="DD9" s="441"/>
      <c r="DE9" s="441"/>
      <c r="DF9" s="441"/>
      <c r="DG9" s="441"/>
      <c r="DH9" s="441"/>
      <c r="DI9" s="442"/>
    </row>
    <row r="10" spans="1:119" ht="18.75" customHeight="1" thickBot="1" x14ac:dyDescent="0.2">
      <c r="A10" s="181"/>
      <c r="B10" s="437"/>
      <c r="C10" s="438"/>
      <c r="D10" s="438"/>
      <c r="E10" s="438"/>
      <c r="F10" s="438"/>
      <c r="G10" s="438"/>
      <c r="H10" s="438"/>
      <c r="I10" s="438"/>
      <c r="J10" s="438"/>
      <c r="K10" s="486"/>
      <c r="L10" s="493" t="s">
        <v>122</v>
      </c>
      <c r="M10" s="473"/>
      <c r="N10" s="473"/>
      <c r="O10" s="473"/>
      <c r="P10" s="473"/>
      <c r="Q10" s="474"/>
      <c r="R10" s="494">
        <v>17433</v>
      </c>
      <c r="S10" s="495"/>
      <c r="T10" s="495"/>
      <c r="U10" s="495"/>
      <c r="V10" s="496"/>
      <c r="W10" s="431"/>
      <c r="X10" s="432"/>
      <c r="Y10" s="432"/>
      <c r="Z10" s="432"/>
      <c r="AA10" s="432"/>
      <c r="AB10" s="432"/>
      <c r="AC10" s="432"/>
      <c r="AD10" s="432"/>
      <c r="AE10" s="432"/>
      <c r="AF10" s="432"/>
      <c r="AG10" s="432"/>
      <c r="AH10" s="432"/>
      <c r="AI10" s="432"/>
      <c r="AJ10" s="432"/>
      <c r="AK10" s="432"/>
      <c r="AL10" s="435"/>
      <c r="AM10" s="472" t="s">
        <v>123</v>
      </c>
      <c r="AN10" s="473"/>
      <c r="AO10" s="473"/>
      <c r="AP10" s="473"/>
      <c r="AQ10" s="473"/>
      <c r="AR10" s="473"/>
      <c r="AS10" s="473"/>
      <c r="AT10" s="474"/>
      <c r="AU10" s="475" t="s">
        <v>124</v>
      </c>
      <c r="AV10" s="476"/>
      <c r="AW10" s="476"/>
      <c r="AX10" s="476"/>
      <c r="AY10" s="477" t="s">
        <v>125</v>
      </c>
      <c r="AZ10" s="478"/>
      <c r="BA10" s="478"/>
      <c r="BB10" s="478"/>
      <c r="BC10" s="478"/>
      <c r="BD10" s="478"/>
      <c r="BE10" s="478"/>
      <c r="BF10" s="478"/>
      <c r="BG10" s="478"/>
      <c r="BH10" s="478"/>
      <c r="BI10" s="478"/>
      <c r="BJ10" s="478"/>
      <c r="BK10" s="478"/>
      <c r="BL10" s="478"/>
      <c r="BM10" s="479"/>
      <c r="BN10" s="443">
        <v>176593</v>
      </c>
      <c r="BO10" s="444"/>
      <c r="BP10" s="444"/>
      <c r="BQ10" s="444"/>
      <c r="BR10" s="444"/>
      <c r="BS10" s="444"/>
      <c r="BT10" s="444"/>
      <c r="BU10" s="445"/>
      <c r="BV10" s="443">
        <v>429352</v>
      </c>
      <c r="BW10" s="444"/>
      <c r="BX10" s="444"/>
      <c r="BY10" s="444"/>
      <c r="BZ10" s="444"/>
      <c r="CA10" s="444"/>
      <c r="CB10" s="444"/>
      <c r="CC10" s="445"/>
      <c r="CD10" s="184" t="s">
        <v>126</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81"/>
      <c r="B11" s="437"/>
      <c r="C11" s="438"/>
      <c r="D11" s="438"/>
      <c r="E11" s="438"/>
      <c r="F11" s="438"/>
      <c r="G11" s="438"/>
      <c r="H11" s="438"/>
      <c r="I11" s="438"/>
      <c r="J11" s="438"/>
      <c r="K11" s="486"/>
      <c r="L11" s="497" t="s">
        <v>127</v>
      </c>
      <c r="M11" s="498"/>
      <c r="N11" s="498"/>
      <c r="O11" s="498"/>
      <c r="P11" s="498"/>
      <c r="Q11" s="499"/>
      <c r="R11" s="500" t="s">
        <v>128</v>
      </c>
      <c r="S11" s="501"/>
      <c r="T11" s="501"/>
      <c r="U11" s="501"/>
      <c r="V11" s="502"/>
      <c r="W11" s="431"/>
      <c r="X11" s="432"/>
      <c r="Y11" s="432"/>
      <c r="Z11" s="432"/>
      <c r="AA11" s="432"/>
      <c r="AB11" s="432"/>
      <c r="AC11" s="432"/>
      <c r="AD11" s="432"/>
      <c r="AE11" s="432"/>
      <c r="AF11" s="432"/>
      <c r="AG11" s="432"/>
      <c r="AH11" s="432"/>
      <c r="AI11" s="432"/>
      <c r="AJ11" s="432"/>
      <c r="AK11" s="432"/>
      <c r="AL11" s="435"/>
      <c r="AM11" s="472" t="s">
        <v>129</v>
      </c>
      <c r="AN11" s="473"/>
      <c r="AO11" s="473"/>
      <c r="AP11" s="473"/>
      <c r="AQ11" s="473"/>
      <c r="AR11" s="473"/>
      <c r="AS11" s="473"/>
      <c r="AT11" s="474"/>
      <c r="AU11" s="475" t="s">
        <v>104</v>
      </c>
      <c r="AV11" s="476"/>
      <c r="AW11" s="476"/>
      <c r="AX11" s="476"/>
      <c r="AY11" s="477" t="s">
        <v>130</v>
      </c>
      <c r="AZ11" s="478"/>
      <c r="BA11" s="478"/>
      <c r="BB11" s="478"/>
      <c r="BC11" s="478"/>
      <c r="BD11" s="478"/>
      <c r="BE11" s="478"/>
      <c r="BF11" s="478"/>
      <c r="BG11" s="478"/>
      <c r="BH11" s="478"/>
      <c r="BI11" s="478"/>
      <c r="BJ11" s="478"/>
      <c r="BK11" s="478"/>
      <c r="BL11" s="478"/>
      <c r="BM11" s="479"/>
      <c r="BN11" s="443">
        <v>0</v>
      </c>
      <c r="BO11" s="444"/>
      <c r="BP11" s="444"/>
      <c r="BQ11" s="444"/>
      <c r="BR11" s="444"/>
      <c r="BS11" s="444"/>
      <c r="BT11" s="444"/>
      <c r="BU11" s="445"/>
      <c r="BV11" s="443">
        <v>0</v>
      </c>
      <c r="BW11" s="444"/>
      <c r="BX11" s="444"/>
      <c r="BY11" s="444"/>
      <c r="BZ11" s="444"/>
      <c r="CA11" s="444"/>
      <c r="CB11" s="444"/>
      <c r="CC11" s="445"/>
      <c r="CD11" s="446" t="s">
        <v>131</v>
      </c>
      <c r="CE11" s="447"/>
      <c r="CF11" s="447"/>
      <c r="CG11" s="447"/>
      <c r="CH11" s="447"/>
      <c r="CI11" s="447"/>
      <c r="CJ11" s="447"/>
      <c r="CK11" s="447"/>
      <c r="CL11" s="447"/>
      <c r="CM11" s="447"/>
      <c r="CN11" s="447"/>
      <c r="CO11" s="447"/>
      <c r="CP11" s="447"/>
      <c r="CQ11" s="447"/>
      <c r="CR11" s="447"/>
      <c r="CS11" s="448"/>
      <c r="CT11" s="483" t="s">
        <v>132</v>
      </c>
      <c r="CU11" s="484"/>
      <c r="CV11" s="484"/>
      <c r="CW11" s="484"/>
      <c r="CX11" s="484"/>
      <c r="CY11" s="484"/>
      <c r="CZ11" s="484"/>
      <c r="DA11" s="485"/>
      <c r="DB11" s="483" t="s">
        <v>133</v>
      </c>
      <c r="DC11" s="484"/>
      <c r="DD11" s="484"/>
      <c r="DE11" s="484"/>
      <c r="DF11" s="484"/>
      <c r="DG11" s="484"/>
      <c r="DH11" s="484"/>
      <c r="DI11" s="485"/>
    </row>
    <row r="12" spans="1:119" ht="18.75" customHeight="1" x14ac:dyDescent="0.15">
      <c r="A12" s="181"/>
      <c r="B12" s="503" t="s">
        <v>134</v>
      </c>
      <c r="C12" s="504"/>
      <c r="D12" s="504"/>
      <c r="E12" s="504"/>
      <c r="F12" s="504"/>
      <c r="G12" s="504"/>
      <c r="H12" s="504"/>
      <c r="I12" s="504"/>
      <c r="J12" s="504"/>
      <c r="K12" s="505"/>
      <c r="L12" s="512" t="s">
        <v>135</v>
      </c>
      <c r="M12" s="513"/>
      <c r="N12" s="513"/>
      <c r="O12" s="513"/>
      <c r="P12" s="513"/>
      <c r="Q12" s="514"/>
      <c r="R12" s="515">
        <v>16088</v>
      </c>
      <c r="S12" s="516"/>
      <c r="T12" s="516"/>
      <c r="U12" s="516"/>
      <c r="V12" s="517"/>
      <c r="W12" s="518" t="s">
        <v>1</v>
      </c>
      <c r="X12" s="476"/>
      <c r="Y12" s="476"/>
      <c r="Z12" s="476"/>
      <c r="AA12" s="476"/>
      <c r="AB12" s="519"/>
      <c r="AC12" s="520" t="s">
        <v>136</v>
      </c>
      <c r="AD12" s="521"/>
      <c r="AE12" s="521"/>
      <c r="AF12" s="521"/>
      <c r="AG12" s="522"/>
      <c r="AH12" s="520" t="s">
        <v>137</v>
      </c>
      <c r="AI12" s="521"/>
      <c r="AJ12" s="521"/>
      <c r="AK12" s="521"/>
      <c r="AL12" s="523"/>
      <c r="AM12" s="472" t="s">
        <v>138</v>
      </c>
      <c r="AN12" s="473"/>
      <c r="AO12" s="473"/>
      <c r="AP12" s="473"/>
      <c r="AQ12" s="473"/>
      <c r="AR12" s="473"/>
      <c r="AS12" s="473"/>
      <c r="AT12" s="474"/>
      <c r="AU12" s="475" t="s">
        <v>104</v>
      </c>
      <c r="AV12" s="476"/>
      <c r="AW12" s="476"/>
      <c r="AX12" s="476"/>
      <c r="AY12" s="477" t="s">
        <v>139</v>
      </c>
      <c r="AZ12" s="478"/>
      <c r="BA12" s="478"/>
      <c r="BB12" s="478"/>
      <c r="BC12" s="478"/>
      <c r="BD12" s="478"/>
      <c r="BE12" s="478"/>
      <c r="BF12" s="478"/>
      <c r="BG12" s="478"/>
      <c r="BH12" s="478"/>
      <c r="BI12" s="478"/>
      <c r="BJ12" s="478"/>
      <c r="BK12" s="478"/>
      <c r="BL12" s="478"/>
      <c r="BM12" s="479"/>
      <c r="BN12" s="443">
        <v>0</v>
      </c>
      <c r="BO12" s="444"/>
      <c r="BP12" s="444"/>
      <c r="BQ12" s="444"/>
      <c r="BR12" s="444"/>
      <c r="BS12" s="444"/>
      <c r="BT12" s="444"/>
      <c r="BU12" s="445"/>
      <c r="BV12" s="443">
        <v>0</v>
      </c>
      <c r="BW12" s="444"/>
      <c r="BX12" s="444"/>
      <c r="BY12" s="444"/>
      <c r="BZ12" s="444"/>
      <c r="CA12" s="444"/>
      <c r="CB12" s="444"/>
      <c r="CC12" s="445"/>
      <c r="CD12" s="446" t="s">
        <v>140</v>
      </c>
      <c r="CE12" s="447"/>
      <c r="CF12" s="447"/>
      <c r="CG12" s="447"/>
      <c r="CH12" s="447"/>
      <c r="CI12" s="447"/>
      <c r="CJ12" s="447"/>
      <c r="CK12" s="447"/>
      <c r="CL12" s="447"/>
      <c r="CM12" s="447"/>
      <c r="CN12" s="447"/>
      <c r="CO12" s="447"/>
      <c r="CP12" s="447"/>
      <c r="CQ12" s="447"/>
      <c r="CR12" s="447"/>
      <c r="CS12" s="448"/>
      <c r="CT12" s="483" t="s">
        <v>141</v>
      </c>
      <c r="CU12" s="484"/>
      <c r="CV12" s="484"/>
      <c r="CW12" s="484"/>
      <c r="CX12" s="484"/>
      <c r="CY12" s="484"/>
      <c r="CZ12" s="484"/>
      <c r="DA12" s="485"/>
      <c r="DB12" s="483" t="s">
        <v>133</v>
      </c>
      <c r="DC12" s="484"/>
      <c r="DD12" s="484"/>
      <c r="DE12" s="484"/>
      <c r="DF12" s="484"/>
      <c r="DG12" s="484"/>
      <c r="DH12" s="484"/>
      <c r="DI12" s="485"/>
    </row>
    <row r="13" spans="1:119" ht="18.75" customHeight="1" x14ac:dyDescent="0.15">
      <c r="A13" s="181"/>
      <c r="B13" s="506"/>
      <c r="C13" s="507"/>
      <c r="D13" s="507"/>
      <c r="E13" s="507"/>
      <c r="F13" s="507"/>
      <c r="G13" s="507"/>
      <c r="H13" s="507"/>
      <c r="I13" s="507"/>
      <c r="J13" s="507"/>
      <c r="K13" s="508"/>
      <c r="L13" s="190"/>
      <c r="M13" s="534" t="s">
        <v>142</v>
      </c>
      <c r="N13" s="535"/>
      <c r="O13" s="535"/>
      <c r="P13" s="535"/>
      <c r="Q13" s="536"/>
      <c r="R13" s="527">
        <v>16010</v>
      </c>
      <c r="S13" s="528"/>
      <c r="T13" s="528"/>
      <c r="U13" s="528"/>
      <c r="V13" s="529"/>
      <c r="W13" s="459" t="s">
        <v>143</v>
      </c>
      <c r="X13" s="460"/>
      <c r="Y13" s="460"/>
      <c r="Z13" s="460"/>
      <c r="AA13" s="460"/>
      <c r="AB13" s="450"/>
      <c r="AC13" s="494">
        <v>1789</v>
      </c>
      <c r="AD13" s="495"/>
      <c r="AE13" s="495"/>
      <c r="AF13" s="495"/>
      <c r="AG13" s="537"/>
      <c r="AH13" s="494">
        <v>2069</v>
      </c>
      <c r="AI13" s="495"/>
      <c r="AJ13" s="495"/>
      <c r="AK13" s="495"/>
      <c r="AL13" s="496"/>
      <c r="AM13" s="472" t="s">
        <v>144</v>
      </c>
      <c r="AN13" s="473"/>
      <c r="AO13" s="473"/>
      <c r="AP13" s="473"/>
      <c r="AQ13" s="473"/>
      <c r="AR13" s="473"/>
      <c r="AS13" s="473"/>
      <c r="AT13" s="474"/>
      <c r="AU13" s="475" t="s">
        <v>145</v>
      </c>
      <c r="AV13" s="476"/>
      <c r="AW13" s="476"/>
      <c r="AX13" s="476"/>
      <c r="AY13" s="477" t="s">
        <v>146</v>
      </c>
      <c r="AZ13" s="478"/>
      <c r="BA13" s="478"/>
      <c r="BB13" s="478"/>
      <c r="BC13" s="478"/>
      <c r="BD13" s="478"/>
      <c r="BE13" s="478"/>
      <c r="BF13" s="478"/>
      <c r="BG13" s="478"/>
      <c r="BH13" s="478"/>
      <c r="BI13" s="478"/>
      <c r="BJ13" s="478"/>
      <c r="BK13" s="478"/>
      <c r="BL13" s="478"/>
      <c r="BM13" s="479"/>
      <c r="BN13" s="443">
        <v>132031</v>
      </c>
      <c r="BO13" s="444"/>
      <c r="BP13" s="444"/>
      <c r="BQ13" s="444"/>
      <c r="BR13" s="444"/>
      <c r="BS13" s="444"/>
      <c r="BT13" s="444"/>
      <c r="BU13" s="445"/>
      <c r="BV13" s="443">
        <v>424292</v>
      </c>
      <c r="BW13" s="444"/>
      <c r="BX13" s="444"/>
      <c r="BY13" s="444"/>
      <c r="BZ13" s="444"/>
      <c r="CA13" s="444"/>
      <c r="CB13" s="444"/>
      <c r="CC13" s="445"/>
      <c r="CD13" s="446" t="s">
        <v>147</v>
      </c>
      <c r="CE13" s="447"/>
      <c r="CF13" s="447"/>
      <c r="CG13" s="447"/>
      <c r="CH13" s="447"/>
      <c r="CI13" s="447"/>
      <c r="CJ13" s="447"/>
      <c r="CK13" s="447"/>
      <c r="CL13" s="447"/>
      <c r="CM13" s="447"/>
      <c r="CN13" s="447"/>
      <c r="CO13" s="447"/>
      <c r="CP13" s="447"/>
      <c r="CQ13" s="447"/>
      <c r="CR13" s="447"/>
      <c r="CS13" s="448"/>
      <c r="CT13" s="440">
        <v>9.3000000000000007</v>
      </c>
      <c r="CU13" s="441"/>
      <c r="CV13" s="441"/>
      <c r="CW13" s="441"/>
      <c r="CX13" s="441"/>
      <c r="CY13" s="441"/>
      <c r="CZ13" s="441"/>
      <c r="DA13" s="442"/>
      <c r="DB13" s="440">
        <v>9.1999999999999993</v>
      </c>
      <c r="DC13" s="441"/>
      <c r="DD13" s="441"/>
      <c r="DE13" s="441"/>
      <c r="DF13" s="441"/>
      <c r="DG13" s="441"/>
      <c r="DH13" s="441"/>
      <c r="DI13" s="442"/>
    </row>
    <row r="14" spans="1:119" ht="18.75" customHeight="1" thickBot="1" x14ac:dyDescent="0.2">
      <c r="A14" s="181"/>
      <c r="B14" s="506"/>
      <c r="C14" s="507"/>
      <c r="D14" s="507"/>
      <c r="E14" s="507"/>
      <c r="F14" s="507"/>
      <c r="G14" s="507"/>
      <c r="H14" s="507"/>
      <c r="I14" s="507"/>
      <c r="J14" s="507"/>
      <c r="K14" s="508"/>
      <c r="L14" s="524" t="s">
        <v>148</v>
      </c>
      <c r="M14" s="525"/>
      <c r="N14" s="525"/>
      <c r="O14" s="525"/>
      <c r="P14" s="525"/>
      <c r="Q14" s="526"/>
      <c r="R14" s="527">
        <v>16388</v>
      </c>
      <c r="S14" s="528"/>
      <c r="T14" s="528"/>
      <c r="U14" s="528"/>
      <c r="V14" s="529"/>
      <c r="W14" s="433"/>
      <c r="X14" s="434"/>
      <c r="Y14" s="434"/>
      <c r="Z14" s="434"/>
      <c r="AA14" s="434"/>
      <c r="AB14" s="423"/>
      <c r="AC14" s="530">
        <v>21</v>
      </c>
      <c r="AD14" s="531"/>
      <c r="AE14" s="531"/>
      <c r="AF14" s="531"/>
      <c r="AG14" s="532"/>
      <c r="AH14" s="530">
        <v>23</v>
      </c>
      <c r="AI14" s="531"/>
      <c r="AJ14" s="531"/>
      <c r="AK14" s="531"/>
      <c r="AL14" s="533"/>
      <c r="AM14" s="472"/>
      <c r="AN14" s="473"/>
      <c r="AO14" s="473"/>
      <c r="AP14" s="473"/>
      <c r="AQ14" s="473"/>
      <c r="AR14" s="473"/>
      <c r="AS14" s="473"/>
      <c r="AT14" s="474"/>
      <c r="AU14" s="475"/>
      <c r="AV14" s="476"/>
      <c r="AW14" s="476"/>
      <c r="AX14" s="476"/>
      <c r="AY14" s="477"/>
      <c r="AZ14" s="478"/>
      <c r="BA14" s="478"/>
      <c r="BB14" s="478"/>
      <c r="BC14" s="478"/>
      <c r="BD14" s="478"/>
      <c r="BE14" s="478"/>
      <c r="BF14" s="478"/>
      <c r="BG14" s="478"/>
      <c r="BH14" s="478"/>
      <c r="BI14" s="478"/>
      <c r="BJ14" s="478"/>
      <c r="BK14" s="478"/>
      <c r="BL14" s="478"/>
      <c r="BM14" s="479"/>
      <c r="BN14" s="443"/>
      <c r="BO14" s="444"/>
      <c r="BP14" s="444"/>
      <c r="BQ14" s="444"/>
      <c r="BR14" s="444"/>
      <c r="BS14" s="444"/>
      <c r="BT14" s="444"/>
      <c r="BU14" s="445"/>
      <c r="BV14" s="443"/>
      <c r="BW14" s="444"/>
      <c r="BX14" s="444"/>
      <c r="BY14" s="444"/>
      <c r="BZ14" s="444"/>
      <c r="CA14" s="444"/>
      <c r="CB14" s="444"/>
      <c r="CC14" s="445"/>
      <c r="CD14" s="538" t="s">
        <v>149</v>
      </c>
      <c r="CE14" s="539"/>
      <c r="CF14" s="539"/>
      <c r="CG14" s="539"/>
      <c r="CH14" s="539"/>
      <c r="CI14" s="539"/>
      <c r="CJ14" s="539"/>
      <c r="CK14" s="539"/>
      <c r="CL14" s="539"/>
      <c r="CM14" s="539"/>
      <c r="CN14" s="539"/>
      <c r="CO14" s="539"/>
      <c r="CP14" s="539"/>
      <c r="CQ14" s="539"/>
      <c r="CR14" s="539"/>
      <c r="CS14" s="540"/>
      <c r="CT14" s="541" t="s">
        <v>132</v>
      </c>
      <c r="CU14" s="542"/>
      <c r="CV14" s="542"/>
      <c r="CW14" s="542"/>
      <c r="CX14" s="542"/>
      <c r="CY14" s="542"/>
      <c r="CZ14" s="542"/>
      <c r="DA14" s="543"/>
      <c r="DB14" s="541">
        <v>4.0999999999999996</v>
      </c>
      <c r="DC14" s="542"/>
      <c r="DD14" s="542"/>
      <c r="DE14" s="542"/>
      <c r="DF14" s="542"/>
      <c r="DG14" s="542"/>
      <c r="DH14" s="542"/>
      <c r="DI14" s="543"/>
    </row>
    <row r="15" spans="1:119" ht="18.75" customHeight="1" x14ac:dyDescent="0.15">
      <c r="A15" s="181"/>
      <c r="B15" s="506"/>
      <c r="C15" s="507"/>
      <c r="D15" s="507"/>
      <c r="E15" s="507"/>
      <c r="F15" s="507"/>
      <c r="G15" s="507"/>
      <c r="H15" s="507"/>
      <c r="I15" s="507"/>
      <c r="J15" s="507"/>
      <c r="K15" s="508"/>
      <c r="L15" s="190"/>
      <c r="M15" s="534" t="s">
        <v>150</v>
      </c>
      <c r="N15" s="535"/>
      <c r="O15" s="535"/>
      <c r="P15" s="535"/>
      <c r="Q15" s="536"/>
      <c r="R15" s="527">
        <v>16325</v>
      </c>
      <c r="S15" s="528"/>
      <c r="T15" s="528"/>
      <c r="U15" s="528"/>
      <c r="V15" s="529"/>
      <c r="W15" s="459" t="s">
        <v>151</v>
      </c>
      <c r="X15" s="460"/>
      <c r="Y15" s="460"/>
      <c r="Z15" s="460"/>
      <c r="AA15" s="460"/>
      <c r="AB15" s="450"/>
      <c r="AC15" s="494">
        <v>2222</v>
      </c>
      <c r="AD15" s="495"/>
      <c r="AE15" s="495"/>
      <c r="AF15" s="495"/>
      <c r="AG15" s="537"/>
      <c r="AH15" s="494">
        <v>2344</v>
      </c>
      <c r="AI15" s="495"/>
      <c r="AJ15" s="495"/>
      <c r="AK15" s="495"/>
      <c r="AL15" s="496"/>
      <c r="AM15" s="472"/>
      <c r="AN15" s="473"/>
      <c r="AO15" s="473"/>
      <c r="AP15" s="473"/>
      <c r="AQ15" s="473"/>
      <c r="AR15" s="473"/>
      <c r="AS15" s="473"/>
      <c r="AT15" s="474"/>
      <c r="AU15" s="475"/>
      <c r="AV15" s="476"/>
      <c r="AW15" s="476"/>
      <c r="AX15" s="476"/>
      <c r="AY15" s="403" t="s">
        <v>152</v>
      </c>
      <c r="AZ15" s="404"/>
      <c r="BA15" s="404"/>
      <c r="BB15" s="404"/>
      <c r="BC15" s="404"/>
      <c r="BD15" s="404"/>
      <c r="BE15" s="404"/>
      <c r="BF15" s="404"/>
      <c r="BG15" s="404"/>
      <c r="BH15" s="404"/>
      <c r="BI15" s="404"/>
      <c r="BJ15" s="404"/>
      <c r="BK15" s="404"/>
      <c r="BL15" s="404"/>
      <c r="BM15" s="405"/>
      <c r="BN15" s="406">
        <v>1592403</v>
      </c>
      <c r="BO15" s="407"/>
      <c r="BP15" s="407"/>
      <c r="BQ15" s="407"/>
      <c r="BR15" s="407"/>
      <c r="BS15" s="407"/>
      <c r="BT15" s="407"/>
      <c r="BU15" s="408"/>
      <c r="BV15" s="406">
        <v>1557783</v>
      </c>
      <c r="BW15" s="407"/>
      <c r="BX15" s="407"/>
      <c r="BY15" s="407"/>
      <c r="BZ15" s="407"/>
      <c r="CA15" s="407"/>
      <c r="CB15" s="407"/>
      <c r="CC15" s="408"/>
      <c r="CD15" s="544" t="s">
        <v>153</v>
      </c>
      <c r="CE15" s="545"/>
      <c r="CF15" s="545"/>
      <c r="CG15" s="545"/>
      <c r="CH15" s="545"/>
      <c r="CI15" s="545"/>
      <c r="CJ15" s="545"/>
      <c r="CK15" s="545"/>
      <c r="CL15" s="545"/>
      <c r="CM15" s="545"/>
      <c r="CN15" s="545"/>
      <c r="CO15" s="545"/>
      <c r="CP15" s="545"/>
      <c r="CQ15" s="545"/>
      <c r="CR15" s="545"/>
      <c r="CS15" s="546"/>
      <c r="CT15" s="191"/>
      <c r="CU15" s="192"/>
      <c r="CV15" s="192"/>
      <c r="CW15" s="192"/>
      <c r="CX15" s="192"/>
      <c r="CY15" s="192"/>
      <c r="CZ15" s="192"/>
      <c r="DA15" s="193"/>
      <c r="DB15" s="191"/>
      <c r="DC15" s="192"/>
      <c r="DD15" s="192"/>
      <c r="DE15" s="192"/>
      <c r="DF15" s="192"/>
      <c r="DG15" s="192"/>
      <c r="DH15" s="192"/>
      <c r="DI15" s="193"/>
    </row>
    <row r="16" spans="1:119" ht="18.75" customHeight="1" x14ac:dyDescent="0.15">
      <c r="A16" s="181"/>
      <c r="B16" s="506"/>
      <c r="C16" s="507"/>
      <c r="D16" s="507"/>
      <c r="E16" s="507"/>
      <c r="F16" s="507"/>
      <c r="G16" s="507"/>
      <c r="H16" s="507"/>
      <c r="I16" s="507"/>
      <c r="J16" s="507"/>
      <c r="K16" s="508"/>
      <c r="L16" s="524" t="s">
        <v>154</v>
      </c>
      <c r="M16" s="547"/>
      <c r="N16" s="547"/>
      <c r="O16" s="547"/>
      <c r="P16" s="547"/>
      <c r="Q16" s="548"/>
      <c r="R16" s="549" t="s">
        <v>155</v>
      </c>
      <c r="S16" s="550"/>
      <c r="T16" s="550"/>
      <c r="U16" s="550"/>
      <c r="V16" s="551"/>
      <c r="W16" s="433"/>
      <c r="X16" s="434"/>
      <c r="Y16" s="434"/>
      <c r="Z16" s="434"/>
      <c r="AA16" s="434"/>
      <c r="AB16" s="423"/>
      <c r="AC16" s="530">
        <v>26.1</v>
      </c>
      <c r="AD16" s="531"/>
      <c r="AE16" s="531"/>
      <c r="AF16" s="531"/>
      <c r="AG16" s="532"/>
      <c r="AH16" s="530">
        <v>26</v>
      </c>
      <c r="AI16" s="531"/>
      <c r="AJ16" s="531"/>
      <c r="AK16" s="531"/>
      <c r="AL16" s="533"/>
      <c r="AM16" s="472"/>
      <c r="AN16" s="473"/>
      <c r="AO16" s="473"/>
      <c r="AP16" s="473"/>
      <c r="AQ16" s="473"/>
      <c r="AR16" s="473"/>
      <c r="AS16" s="473"/>
      <c r="AT16" s="474"/>
      <c r="AU16" s="475"/>
      <c r="AV16" s="476"/>
      <c r="AW16" s="476"/>
      <c r="AX16" s="476"/>
      <c r="AY16" s="477" t="s">
        <v>156</v>
      </c>
      <c r="AZ16" s="478"/>
      <c r="BA16" s="478"/>
      <c r="BB16" s="478"/>
      <c r="BC16" s="478"/>
      <c r="BD16" s="478"/>
      <c r="BE16" s="478"/>
      <c r="BF16" s="478"/>
      <c r="BG16" s="478"/>
      <c r="BH16" s="478"/>
      <c r="BI16" s="478"/>
      <c r="BJ16" s="478"/>
      <c r="BK16" s="478"/>
      <c r="BL16" s="478"/>
      <c r="BM16" s="479"/>
      <c r="BN16" s="443">
        <v>5822610</v>
      </c>
      <c r="BO16" s="444"/>
      <c r="BP16" s="444"/>
      <c r="BQ16" s="444"/>
      <c r="BR16" s="444"/>
      <c r="BS16" s="444"/>
      <c r="BT16" s="444"/>
      <c r="BU16" s="445"/>
      <c r="BV16" s="443">
        <v>5843195</v>
      </c>
      <c r="BW16" s="444"/>
      <c r="BX16" s="444"/>
      <c r="BY16" s="444"/>
      <c r="BZ16" s="444"/>
      <c r="CA16" s="444"/>
      <c r="CB16" s="444"/>
      <c r="CC16" s="445"/>
      <c r="CD16" s="194"/>
      <c r="CE16" s="557"/>
      <c r="CF16" s="557"/>
      <c r="CG16" s="557"/>
      <c r="CH16" s="557"/>
      <c r="CI16" s="557"/>
      <c r="CJ16" s="557"/>
      <c r="CK16" s="557"/>
      <c r="CL16" s="557"/>
      <c r="CM16" s="557"/>
      <c r="CN16" s="557"/>
      <c r="CO16" s="557"/>
      <c r="CP16" s="557"/>
      <c r="CQ16" s="557"/>
      <c r="CR16" s="557"/>
      <c r="CS16" s="558"/>
      <c r="CT16" s="440"/>
      <c r="CU16" s="441"/>
      <c r="CV16" s="441"/>
      <c r="CW16" s="441"/>
      <c r="CX16" s="441"/>
      <c r="CY16" s="441"/>
      <c r="CZ16" s="441"/>
      <c r="DA16" s="442"/>
      <c r="DB16" s="440"/>
      <c r="DC16" s="441"/>
      <c r="DD16" s="441"/>
      <c r="DE16" s="441"/>
      <c r="DF16" s="441"/>
      <c r="DG16" s="441"/>
      <c r="DH16" s="441"/>
      <c r="DI16" s="442"/>
    </row>
    <row r="17" spans="1:113" ht="18.75" customHeight="1" thickBot="1" x14ac:dyDescent="0.2">
      <c r="A17" s="181"/>
      <c r="B17" s="509"/>
      <c r="C17" s="510"/>
      <c r="D17" s="510"/>
      <c r="E17" s="510"/>
      <c r="F17" s="510"/>
      <c r="G17" s="510"/>
      <c r="H17" s="510"/>
      <c r="I17" s="510"/>
      <c r="J17" s="510"/>
      <c r="K17" s="511"/>
      <c r="L17" s="195"/>
      <c r="M17" s="554" t="s">
        <v>157</v>
      </c>
      <c r="N17" s="555"/>
      <c r="O17" s="555"/>
      <c r="P17" s="555"/>
      <c r="Q17" s="556"/>
      <c r="R17" s="549" t="s">
        <v>158</v>
      </c>
      <c r="S17" s="550"/>
      <c r="T17" s="550"/>
      <c r="U17" s="550"/>
      <c r="V17" s="551"/>
      <c r="W17" s="459" t="s">
        <v>159</v>
      </c>
      <c r="X17" s="460"/>
      <c r="Y17" s="460"/>
      <c r="Z17" s="460"/>
      <c r="AA17" s="460"/>
      <c r="AB17" s="450"/>
      <c r="AC17" s="494">
        <v>4500</v>
      </c>
      <c r="AD17" s="495"/>
      <c r="AE17" s="495"/>
      <c r="AF17" s="495"/>
      <c r="AG17" s="537"/>
      <c r="AH17" s="494">
        <v>4594</v>
      </c>
      <c r="AI17" s="495"/>
      <c r="AJ17" s="495"/>
      <c r="AK17" s="495"/>
      <c r="AL17" s="496"/>
      <c r="AM17" s="472"/>
      <c r="AN17" s="473"/>
      <c r="AO17" s="473"/>
      <c r="AP17" s="473"/>
      <c r="AQ17" s="473"/>
      <c r="AR17" s="473"/>
      <c r="AS17" s="473"/>
      <c r="AT17" s="474"/>
      <c r="AU17" s="475"/>
      <c r="AV17" s="476"/>
      <c r="AW17" s="476"/>
      <c r="AX17" s="476"/>
      <c r="AY17" s="477" t="s">
        <v>160</v>
      </c>
      <c r="AZ17" s="478"/>
      <c r="BA17" s="478"/>
      <c r="BB17" s="478"/>
      <c r="BC17" s="478"/>
      <c r="BD17" s="478"/>
      <c r="BE17" s="478"/>
      <c r="BF17" s="478"/>
      <c r="BG17" s="478"/>
      <c r="BH17" s="478"/>
      <c r="BI17" s="478"/>
      <c r="BJ17" s="478"/>
      <c r="BK17" s="478"/>
      <c r="BL17" s="478"/>
      <c r="BM17" s="479"/>
      <c r="BN17" s="443">
        <v>1963836</v>
      </c>
      <c r="BO17" s="444"/>
      <c r="BP17" s="444"/>
      <c r="BQ17" s="444"/>
      <c r="BR17" s="444"/>
      <c r="BS17" s="444"/>
      <c r="BT17" s="444"/>
      <c r="BU17" s="445"/>
      <c r="BV17" s="443">
        <v>1912380</v>
      </c>
      <c r="BW17" s="444"/>
      <c r="BX17" s="444"/>
      <c r="BY17" s="444"/>
      <c r="BZ17" s="444"/>
      <c r="CA17" s="444"/>
      <c r="CB17" s="444"/>
      <c r="CC17" s="445"/>
      <c r="CD17" s="194"/>
      <c r="CE17" s="557"/>
      <c r="CF17" s="557"/>
      <c r="CG17" s="557"/>
      <c r="CH17" s="557"/>
      <c r="CI17" s="557"/>
      <c r="CJ17" s="557"/>
      <c r="CK17" s="557"/>
      <c r="CL17" s="557"/>
      <c r="CM17" s="557"/>
      <c r="CN17" s="557"/>
      <c r="CO17" s="557"/>
      <c r="CP17" s="557"/>
      <c r="CQ17" s="557"/>
      <c r="CR17" s="557"/>
      <c r="CS17" s="558"/>
      <c r="CT17" s="440"/>
      <c r="CU17" s="441"/>
      <c r="CV17" s="441"/>
      <c r="CW17" s="441"/>
      <c r="CX17" s="441"/>
      <c r="CY17" s="441"/>
      <c r="CZ17" s="441"/>
      <c r="DA17" s="442"/>
      <c r="DB17" s="440"/>
      <c r="DC17" s="441"/>
      <c r="DD17" s="441"/>
      <c r="DE17" s="441"/>
      <c r="DF17" s="441"/>
      <c r="DG17" s="441"/>
      <c r="DH17" s="441"/>
      <c r="DI17" s="442"/>
    </row>
    <row r="18" spans="1:113" ht="18.75" customHeight="1" thickBot="1" x14ac:dyDescent="0.2">
      <c r="A18" s="181"/>
      <c r="B18" s="568" t="s">
        <v>161</v>
      </c>
      <c r="C18" s="486"/>
      <c r="D18" s="486"/>
      <c r="E18" s="569"/>
      <c r="F18" s="569"/>
      <c r="G18" s="569"/>
      <c r="H18" s="569"/>
      <c r="I18" s="569"/>
      <c r="J18" s="569"/>
      <c r="K18" s="569"/>
      <c r="L18" s="570">
        <v>177.67</v>
      </c>
      <c r="M18" s="570"/>
      <c r="N18" s="570"/>
      <c r="O18" s="570"/>
      <c r="P18" s="570"/>
      <c r="Q18" s="570"/>
      <c r="R18" s="571"/>
      <c r="S18" s="571"/>
      <c r="T18" s="571"/>
      <c r="U18" s="571"/>
      <c r="V18" s="572"/>
      <c r="W18" s="461"/>
      <c r="X18" s="462"/>
      <c r="Y18" s="462"/>
      <c r="Z18" s="462"/>
      <c r="AA18" s="462"/>
      <c r="AB18" s="453"/>
      <c r="AC18" s="573">
        <v>52.9</v>
      </c>
      <c r="AD18" s="574"/>
      <c r="AE18" s="574"/>
      <c r="AF18" s="574"/>
      <c r="AG18" s="575"/>
      <c r="AH18" s="573">
        <v>51</v>
      </c>
      <c r="AI18" s="574"/>
      <c r="AJ18" s="574"/>
      <c r="AK18" s="574"/>
      <c r="AL18" s="576"/>
      <c r="AM18" s="472"/>
      <c r="AN18" s="473"/>
      <c r="AO18" s="473"/>
      <c r="AP18" s="473"/>
      <c r="AQ18" s="473"/>
      <c r="AR18" s="473"/>
      <c r="AS18" s="473"/>
      <c r="AT18" s="474"/>
      <c r="AU18" s="475"/>
      <c r="AV18" s="476"/>
      <c r="AW18" s="476"/>
      <c r="AX18" s="476"/>
      <c r="AY18" s="477" t="s">
        <v>162</v>
      </c>
      <c r="AZ18" s="478"/>
      <c r="BA18" s="478"/>
      <c r="BB18" s="478"/>
      <c r="BC18" s="478"/>
      <c r="BD18" s="478"/>
      <c r="BE18" s="478"/>
      <c r="BF18" s="478"/>
      <c r="BG18" s="478"/>
      <c r="BH18" s="478"/>
      <c r="BI18" s="478"/>
      <c r="BJ18" s="478"/>
      <c r="BK18" s="478"/>
      <c r="BL18" s="478"/>
      <c r="BM18" s="479"/>
      <c r="BN18" s="443">
        <v>5386271</v>
      </c>
      <c r="BO18" s="444"/>
      <c r="BP18" s="444"/>
      <c r="BQ18" s="444"/>
      <c r="BR18" s="444"/>
      <c r="BS18" s="444"/>
      <c r="BT18" s="444"/>
      <c r="BU18" s="445"/>
      <c r="BV18" s="443">
        <v>5440641</v>
      </c>
      <c r="BW18" s="444"/>
      <c r="BX18" s="444"/>
      <c r="BY18" s="444"/>
      <c r="BZ18" s="444"/>
      <c r="CA18" s="444"/>
      <c r="CB18" s="444"/>
      <c r="CC18" s="445"/>
      <c r="CD18" s="194"/>
      <c r="CE18" s="557"/>
      <c r="CF18" s="557"/>
      <c r="CG18" s="557"/>
      <c r="CH18" s="557"/>
      <c r="CI18" s="557"/>
      <c r="CJ18" s="557"/>
      <c r="CK18" s="557"/>
      <c r="CL18" s="557"/>
      <c r="CM18" s="557"/>
      <c r="CN18" s="557"/>
      <c r="CO18" s="557"/>
      <c r="CP18" s="557"/>
      <c r="CQ18" s="557"/>
      <c r="CR18" s="557"/>
      <c r="CS18" s="558"/>
      <c r="CT18" s="440"/>
      <c r="CU18" s="441"/>
      <c r="CV18" s="441"/>
      <c r="CW18" s="441"/>
      <c r="CX18" s="441"/>
      <c r="CY18" s="441"/>
      <c r="CZ18" s="441"/>
      <c r="DA18" s="442"/>
      <c r="DB18" s="440"/>
      <c r="DC18" s="441"/>
      <c r="DD18" s="441"/>
      <c r="DE18" s="441"/>
      <c r="DF18" s="441"/>
      <c r="DG18" s="441"/>
      <c r="DH18" s="441"/>
      <c r="DI18" s="442"/>
    </row>
    <row r="19" spans="1:113" ht="18.75" customHeight="1" thickBot="1" x14ac:dyDescent="0.2">
      <c r="A19" s="181"/>
      <c r="B19" s="568" t="s">
        <v>163</v>
      </c>
      <c r="C19" s="486"/>
      <c r="D19" s="486"/>
      <c r="E19" s="569"/>
      <c r="F19" s="569"/>
      <c r="G19" s="569"/>
      <c r="H19" s="569"/>
      <c r="I19" s="569"/>
      <c r="J19" s="569"/>
      <c r="K19" s="569"/>
      <c r="L19" s="577">
        <v>90</v>
      </c>
      <c r="M19" s="577"/>
      <c r="N19" s="577"/>
      <c r="O19" s="577"/>
      <c r="P19" s="577"/>
      <c r="Q19" s="577"/>
      <c r="R19" s="578"/>
      <c r="S19" s="578"/>
      <c r="T19" s="578"/>
      <c r="U19" s="578"/>
      <c r="V19" s="579"/>
      <c r="W19" s="400"/>
      <c r="X19" s="401"/>
      <c r="Y19" s="401"/>
      <c r="Z19" s="401"/>
      <c r="AA19" s="401"/>
      <c r="AB19" s="401"/>
      <c r="AC19" s="552"/>
      <c r="AD19" s="552"/>
      <c r="AE19" s="552"/>
      <c r="AF19" s="552"/>
      <c r="AG19" s="552"/>
      <c r="AH19" s="552"/>
      <c r="AI19" s="552"/>
      <c r="AJ19" s="552"/>
      <c r="AK19" s="552"/>
      <c r="AL19" s="553"/>
      <c r="AM19" s="472"/>
      <c r="AN19" s="473"/>
      <c r="AO19" s="473"/>
      <c r="AP19" s="473"/>
      <c r="AQ19" s="473"/>
      <c r="AR19" s="473"/>
      <c r="AS19" s="473"/>
      <c r="AT19" s="474"/>
      <c r="AU19" s="475"/>
      <c r="AV19" s="476"/>
      <c r="AW19" s="476"/>
      <c r="AX19" s="476"/>
      <c r="AY19" s="477" t="s">
        <v>164</v>
      </c>
      <c r="AZ19" s="478"/>
      <c r="BA19" s="478"/>
      <c r="BB19" s="478"/>
      <c r="BC19" s="478"/>
      <c r="BD19" s="478"/>
      <c r="BE19" s="478"/>
      <c r="BF19" s="478"/>
      <c r="BG19" s="478"/>
      <c r="BH19" s="478"/>
      <c r="BI19" s="478"/>
      <c r="BJ19" s="478"/>
      <c r="BK19" s="478"/>
      <c r="BL19" s="478"/>
      <c r="BM19" s="479"/>
      <c r="BN19" s="443">
        <v>7188957</v>
      </c>
      <c r="BO19" s="444"/>
      <c r="BP19" s="444"/>
      <c r="BQ19" s="444"/>
      <c r="BR19" s="444"/>
      <c r="BS19" s="444"/>
      <c r="BT19" s="444"/>
      <c r="BU19" s="445"/>
      <c r="BV19" s="443">
        <v>7414231</v>
      </c>
      <c r="BW19" s="444"/>
      <c r="BX19" s="444"/>
      <c r="BY19" s="444"/>
      <c r="BZ19" s="444"/>
      <c r="CA19" s="444"/>
      <c r="CB19" s="444"/>
      <c r="CC19" s="445"/>
      <c r="CD19" s="194"/>
      <c r="CE19" s="557"/>
      <c r="CF19" s="557"/>
      <c r="CG19" s="557"/>
      <c r="CH19" s="557"/>
      <c r="CI19" s="557"/>
      <c r="CJ19" s="557"/>
      <c r="CK19" s="557"/>
      <c r="CL19" s="557"/>
      <c r="CM19" s="557"/>
      <c r="CN19" s="557"/>
      <c r="CO19" s="557"/>
      <c r="CP19" s="557"/>
      <c r="CQ19" s="557"/>
      <c r="CR19" s="557"/>
      <c r="CS19" s="558"/>
      <c r="CT19" s="440"/>
      <c r="CU19" s="441"/>
      <c r="CV19" s="441"/>
      <c r="CW19" s="441"/>
      <c r="CX19" s="441"/>
      <c r="CY19" s="441"/>
      <c r="CZ19" s="441"/>
      <c r="DA19" s="442"/>
      <c r="DB19" s="440"/>
      <c r="DC19" s="441"/>
      <c r="DD19" s="441"/>
      <c r="DE19" s="441"/>
      <c r="DF19" s="441"/>
      <c r="DG19" s="441"/>
      <c r="DH19" s="441"/>
      <c r="DI19" s="442"/>
    </row>
    <row r="20" spans="1:113" ht="18.75" customHeight="1" thickBot="1" x14ac:dyDescent="0.2">
      <c r="A20" s="181"/>
      <c r="B20" s="568" t="s">
        <v>165</v>
      </c>
      <c r="C20" s="486"/>
      <c r="D20" s="486"/>
      <c r="E20" s="569"/>
      <c r="F20" s="569"/>
      <c r="G20" s="569"/>
      <c r="H20" s="569"/>
      <c r="I20" s="569"/>
      <c r="J20" s="569"/>
      <c r="K20" s="569"/>
      <c r="L20" s="577">
        <v>6059</v>
      </c>
      <c r="M20" s="577"/>
      <c r="N20" s="577"/>
      <c r="O20" s="577"/>
      <c r="P20" s="577"/>
      <c r="Q20" s="577"/>
      <c r="R20" s="578"/>
      <c r="S20" s="578"/>
      <c r="T20" s="578"/>
      <c r="U20" s="578"/>
      <c r="V20" s="579"/>
      <c r="W20" s="461"/>
      <c r="X20" s="462"/>
      <c r="Y20" s="462"/>
      <c r="Z20" s="462"/>
      <c r="AA20" s="462"/>
      <c r="AB20" s="462"/>
      <c r="AC20" s="580"/>
      <c r="AD20" s="580"/>
      <c r="AE20" s="580"/>
      <c r="AF20" s="580"/>
      <c r="AG20" s="580"/>
      <c r="AH20" s="580"/>
      <c r="AI20" s="580"/>
      <c r="AJ20" s="580"/>
      <c r="AK20" s="580"/>
      <c r="AL20" s="581"/>
      <c r="AM20" s="582"/>
      <c r="AN20" s="498"/>
      <c r="AO20" s="498"/>
      <c r="AP20" s="498"/>
      <c r="AQ20" s="498"/>
      <c r="AR20" s="498"/>
      <c r="AS20" s="498"/>
      <c r="AT20" s="499"/>
      <c r="AU20" s="583"/>
      <c r="AV20" s="584"/>
      <c r="AW20" s="584"/>
      <c r="AX20" s="585"/>
      <c r="AY20" s="477"/>
      <c r="AZ20" s="478"/>
      <c r="BA20" s="478"/>
      <c r="BB20" s="478"/>
      <c r="BC20" s="478"/>
      <c r="BD20" s="478"/>
      <c r="BE20" s="478"/>
      <c r="BF20" s="478"/>
      <c r="BG20" s="478"/>
      <c r="BH20" s="478"/>
      <c r="BI20" s="478"/>
      <c r="BJ20" s="478"/>
      <c r="BK20" s="478"/>
      <c r="BL20" s="478"/>
      <c r="BM20" s="479"/>
      <c r="BN20" s="443"/>
      <c r="BO20" s="444"/>
      <c r="BP20" s="444"/>
      <c r="BQ20" s="444"/>
      <c r="BR20" s="444"/>
      <c r="BS20" s="444"/>
      <c r="BT20" s="444"/>
      <c r="BU20" s="445"/>
      <c r="BV20" s="443"/>
      <c r="BW20" s="444"/>
      <c r="BX20" s="444"/>
      <c r="BY20" s="444"/>
      <c r="BZ20" s="444"/>
      <c r="CA20" s="444"/>
      <c r="CB20" s="444"/>
      <c r="CC20" s="445"/>
      <c r="CD20" s="194"/>
      <c r="CE20" s="557"/>
      <c r="CF20" s="557"/>
      <c r="CG20" s="557"/>
      <c r="CH20" s="557"/>
      <c r="CI20" s="557"/>
      <c r="CJ20" s="557"/>
      <c r="CK20" s="557"/>
      <c r="CL20" s="557"/>
      <c r="CM20" s="557"/>
      <c r="CN20" s="557"/>
      <c r="CO20" s="557"/>
      <c r="CP20" s="557"/>
      <c r="CQ20" s="557"/>
      <c r="CR20" s="557"/>
      <c r="CS20" s="558"/>
      <c r="CT20" s="440"/>
      <c r="CU20" s="441"/>
      <c r="CV20" s="441"/>
      <c r="CW20" s="441"/>
      <c r="CX20" s="441"/>
      <c r="CY20" s="441"/>
      <c r="CZ20" s="441"/>
      <c r="DA20" s="442"/>
      <c r="DB20" s="440"/>
      <c r="DC20" s="441"/>
      <c r="DD20" s="441"/>
      <c r="DE20" s="441"/>
      <c r="DF20" s="441"/>
      <c r="DG20" s="441"/>
      <c r="DH20" s="441"/>
      <c r="DI20" s="442"/>
    </row>
    <row r="21" spans="1:113" ht="18.75" customHeight="1" thickBot="1" x14ac:dyDescent="0.2">
      <c r="A21" s="181"/>
      <c r="B21" s="559" t="s">
        <v>166</v>
      </c>
      <c r="C21" s="560"/>
      <c r="D21" s="560"/>
      <c r="E21" s="560"/>
      <c r="F21" s="560"/>
      <c r="G21" s="560"/>
      <c r="H21" s="560"/>
      <c r="I21" s="560"/>
      <c r="J21" s="560"/>
      <c r="K21" s="560"/>
      <c r="L21" s="560"/>
      <c r="M21" s="560"/>
      <c r="N21" s="560"/>
      <c r="O21" s="560"/>
      <c r="P21" s="560"/>
      <c r="Q21" s="560"/>
      <c r="R21" s="560"/>
      <c r="S21" s="560"/>
      <c r="T21" s="560"/>
      <c r="U21" s="560"/>
      <c r="V21" s="560"/>
      <c r="W21" s="560"/>
      <c r="X21" s="560"/>
      <c r="Y21" s="560"/>
      <c r="Z21" s="560"/>
      <c r="AA21" s="560"/>
      <c r="AB21" s="560"/>
      <c r="AC21" s="560"/>
      <c r="AD21" s="560"/>
      <c r="AE21" s="560"/>
      <c r="AF21" s="560"/>
      <c r="AG21" s="560"/>
      <c r="AH21" s="560"/>
      <c r="AI21" s="560"/>
      <c r="AJ21" s="560"/>
      <c r="AK21" s="560"/>
      <c r="AL21" s="560"/>
      <c r="AM21" s="560"/>
      <c r="AN21" s="560"/>
      <c r="AO21" s="560"/>
      <c r="AP21" s="560"/>
      <c r="AQ21" s="560"/>
      <c r="AR21" s="560"/>
      <c r="AS21" s="560"/>
      <c r="AT21" s="560"/>
      <c r="AU21" s="560"/>
      <c r="AV21" s="560"/>
      <c r="AW21" s="560"/>
      <c r="AX21" s="561"/>
      <c r="AY21" s="562"/>
      <c r="AZ21" s="563"/>
      <c r="BA21" s="563"/>
      <c r="BB21" s="563"/>
      <c r="BC21" s="563"/>
      <c r="BD21" s="563"/>
      <c r="BE21" s="563"/>
      <c r="BF21" s="563"/>
      <c r="BG21" s="563"/>
      <c r="BH21" s="563"/>
      <c r="BI21" s="563"/>
      <c r="BJ21" s="563"/>
      <c r="BK21" s="563"/>
      <c r="BL21" s="563"/>
      <c r="BM21" s="564"/>
      <c r="BN21" s="565"/>
      <c r="BO21" s="566"/>
      <c r="BP21" s="566"/>
      <c r="BQ21" s="566"/>
      <c r="BR21" s="566"/>
      <c r="BS21" s="566"/>
      <c r="BT21" s="566"/>
      <c r="BU21" s="567"/>
      <c r="BV21" s="565"/>
      <c r="BW21" s="566"/>
      <c r="BX21" s="566"/>
      <c r="BY21" s="566"/>
      <c r="BZ21" s="566"/>
      <c r="CA21" s="566"/>
      <c r="CB21" s="566"/>
      <c r="CC21" s="567"/>
      <c r="CD21" s="194"/>
      <c r="CE21" s="557"/>
      <c r="CF21" s="557"/>
      <c r="CG21" s="557"/>
      <c r="CH21" s="557"/>
      <c r="CI21" s="557"/>
      <c r="CJ21" s="557"/>
      <c r="CK21" s="557"/>
      <c r="CL21" s="557"/>
      <c r="CM21" s="557"/>
      <c r="CN21" s="557"/>
      <c r="CO21" s="557"/>
      <c r="CP21" s="557"/>
      <c r="CQ21" s="557"/>
      <c r="CR21" s="557"/>
      <c r="CS21" s="558"/>
      <c r="CT21" s="440"/>
      <c r="CU21" s="441"/>
      <c r="CV21" s="441"/>
      <c r="CW21" s="441"/>
      <c r="CX21" s="441"/>
      <c r="CY21" s="441"/>
      <c r="CZ21" s="441"/>
      <c r="DA21" s="442"/>
      <c r="DB21" s="440"/>
      <c r="DC21" s="441"/>
      <c r="DD21" s="441"/>
      <c r="DE21" s="441"/>
      <c r="DF21" s="441"/>
      <c r="DG21" s="441"/>
      <c r="DH21" s="441"/>
      <c r="DI21" s="442"/>
    </row>
    <row r="22" spans="1:113" ht="18.75" customHeight="1" x14ac:dyDescent="0.15">
      <c r="A22" s="181"/>
      <c r="B22" s="613" t="s">
        <v>167</v>
      </c>
      <c r="C22" s="587"/>
      <c r="D22" s="588"/>
      <c r="E22" s="455" t="s">
        <v>1</v>
      </c>
      <c r="F22" s="460"/>
      <c r="G22" s="460"/>
      <c r="H22" s="460"/>
      <c r="I22" s="460"/>
      <c r="J22" s="460"/>
      <c r="K22" s="450"/>
      <c r="L22" s="455" t="s">
        <v>168</v>
      </c>
      <c r="M22" s="460"/>
      <c r="N22" s="460"/>
      <c r="O22" s="460"/>
      <c r="P22" s="450"/>
      <c r="Q22" s="618" t="s">
        <v>169</v>
      </c>
      <c r="R22" s="619"/>
      <c r="S22" s="619"/>
      <c r="T22" s="619"/>
      <c r="U22" s="619"/>
      <c r="V22" s="620"/>
      <c r="W22" s="586" t="s">
        <v>170</v>
      </c>
      <c r="X22" s="587"/>
      <c r="Y22" s="588"/>
      <c r="Z22" s="455" t="s">
        <v>1</v>
      </c>
      <c r="AA22" s="460"/>
      <c r="AB22" s="460"/>
      <c r="AC22" s="460"/>
      <c r="AD22" s="460"/>
      <c r="AE22" s="460"/>
      <c r="AF22" s="460"/>
      <c r="AG22" s="450"/>
      <c r="AH22" s="624" t="s">
        <v>171</v>
      </c>
      <c r="AI22" s="460"/>
      <c r="AJ22" s="460"/>
      <c r="AK22" s="460"/>
      <c r="AL22" s="450"/>
      <c r="AM22" s="624" t="s">
        <v>172</v>
      </c>
      <c r="AN22" s="625"/>
      <c r="AO22" s="625"/>
      <c r="AP22" s="625"/>
      <c r="AQ22" s="625"/>
      <c r="AR22" s="626"/>
      <c r="AS22" s="618" t="s">
        <v>169</v>
      </c>
      <c r="AT22" s="619"/>
      <c r="AU22" s="619"/>
      <c r="AV22" s="619"/>
      <c r="AW22" s="619"/>
      <c r="AX22" s="630"/>
      <c r="AY22" s="403" t="s">
        <v>173</v>
      </c>
      <c r="AZ22" s="404"/>
      <c r="BA22" s="404"/>
      <c r="BB22" s="404"/>
      <c r="BC22" s="404"/>
      <c r="BD22" s="404"/>
      <c r="BE22" s="404"/>
      <c r="BF22" s="404"/>
      <c r="BG22" s="404"/>
      <c r="BH22" s="404"/>
      <c r="BI22" s="404"/>
      <c r="BJ22" s="404"/>
      <c r="BK22" s="404"/>
      <c r="BL22" s="404"/>
      <c r="BM22" s="405"/>
      <c r="BN22" s="406">
        <v>9553817</v>
      </c>
      <c r="BO22" s="407"/>
      <c r="BP22" s="407"/>
      <c r="BQ22" s="407"/>
      <c r="BR22" s="407"/>
      <c r="BS22" s="407"/>
      <c r="BT22" s="407"/>
      <c r="BU22" s="408"/>
      <c r="BV22" s="406">
        <v>10170760</v>
      </c>
      <c r="BW22" s="407"/>
      <c r="BX22" s="407"/>
      <c r="BY22" s="407"/>
      <c r="BZ22" s="407"/>
      <c r="CA22" s="407"/>
      <c r="CB22" s="407"/>
      <c r="CC22" s="408"/>
      <c r="CD22" s="194"/>
      <c r="CE22" s="557"/>
      <c r="CF22" s="557"/>
      <c r="CG22" s="557"/>
      <c r="CH22" s="557"/>
      <c r="CI22" s="557"/>
      <c r="CJ22" s="557"/>
      <c r="CK22" s="557"/>
      <c r="CL22" s="557"/>
      <c r="CM22" s="557"/>
      <c r="CN22" s="557"/>
      <c r="CO22" s="557"/>
      <c r="CP22" s="557"/>
      <c r="CQ22" s="557"/>
      <c r="CR22" s="557"/>
      <c r="CS22" s="558"/>
      <c r="CT22" s="440"/>
      <c r="CU22" s="441"/>
      <c r="CV22" s="441"/>
      <c r="CW22" s="441"/>
      <c r="CX22" s="441"/>
      <c r="CY22" s="441"/>
      <c r="CZ22" s="441"/>
      <c r="DA22" s="442"/>
      <c r="DB22" s="440"/>
      <c r="DC22" s="441"/>
      <c r="DD22" s="441"/>
      <c r="DE22" s="441"/>
      <c r="DF22" s="441"/>
      <c r="DG22" s="441"/>
      <c r="DH22" s="441"/>
      <c r="DI22" s="442"/>
    </row>
    <row r="23" spans="1:113" ht="18.75" customHeight="1" x14ac:dyDescent="0.15">
      <c r="A23" s="181"/>
      <c r="B23" s="614"/>
      <c r="C23" s="590"/>
      <c r="D23" s="591"/>
      <c r="E23" s="429"/>
      <c r="F23" s="434"/>
      <c r="G23" s="434"/>
      <c r="H23" s="434"/>
      <c r="I23" s="434"/>
      <c r="J23" s="434"/>
      <c r="K23" s="423"/>
      <c r="L23" s="429"/>
      <c r="M23" s="434"/>
      <c r="N23" s="434"/>
      <c r="O23" s="434"/>
      <c r="P23" s="423"/>
      <c r="Q23" s="621"/>
      <c r="R23" s="622"/>
      <c r="S23" s="622"/>
      <c r="T23" s="622"/>
      <c r="U23" s="622"/>
      <c r="V23" s="623"/>
      <c r="W23" s="589"/>
      <c r="X23" s="590"/>
      <c r="Y23" s="591"/>
      <c r="Z23" s="429"/>
      <c r="AA23" s="434"/>
      <c r="AB23" s="434"/>
      <c r="AC23" s="434"/>
      <c r="AD23" s="434"/>
      <c r="AE23" s="434"/>
      <c r="AF23" s="434"/>
      <c r="AG23" s="423"/>
      <c r="AH23" s="429"/>
      <c r="AI23" s="434"/>
      <c r="AJ23" s="434"/>
      <c r="AK23" s="434"/>
      <c r="AL23" s="423"/>
      <c r="AM23" s="627"/>
      <c r="AN23" s="628"/>
      <c r="AO23" s="628"/>
      <c r="AP23" s="628"/>
      <c r="AQ23" s="628"/>
      <c r="AR23" s="629"/>
      <c r="AS23" s="621"/>
      <c r="AT23" s="622"/>
      <c r="AU23" s="622"/>
      <c r="AV23" s="622"/>
      <c r="AW23" s="622"/>
      <c r="AX23" s="631"/>
      <c r="AY23" s="477" t="s">
        <v>174</v>
      </c>
      <c r="AZ23" s="478"/>
      <c r="BA23" s="478"/>
      <c r="BB23" s="478"/>
      <c r="BC23" s="478"/>
      <c r="BD23" s="478"/>
      <c r="BE23" s="478"/>
      <c r="BF23" s="478"/>
      <c r="BG23" s="478"/>
      <c r="BH23" s="478"/>
      <c r="BI23" s="478"/>
      <c r="BJ23" s="478"/>
      <c r="BK23" s="478"/>
      <c r="BL23" s="478"/>
      <c r="BM23" s="479"/>
      <c r="BN23" s="443">
        <v>8472728</v>
      </c>
      <c r="BO23" s="444"/>
      <c r="BP23" s="444"/>
      <c r="BQ23" s="444"/>
      <c r="BR23" s="444"/>
      <c r="BS23" s="444"/>
      <c r="BT23" s="444"/>
      <c r="BU23" s="445"/>
      <c r="BV23" s="443">
        <v>8939887</v>
      </c>
      <c r="BW23" s="444"/>
      <c r="BX23" s="444"/>
      <c r="BY23" s="444"/>
      <c r="BZ23" s="444"/>
      <c r="CA23" s="444"/>
      <c r="CB23" s="444"/>
      <c r="CC23" s="445"/>
      <c r="CD23" s="194"/>
      <c r="CE23" s="557"/>
      <c r="CF23" s="557"/>
      <c r="CG23" s="557"/>
      <c r="CH23" s="557"/>
      <c r="CI23" s="557"/>
      <c r="CJ23" s="557"/>
      <c r="CK23" s="557"/>
      <c r="CL23" s="557"/>
      <c r="CM23" s="557"/>
      <c r="CN23" s="557"/>
      <c r="CO23" s="557"/>
      <c r="CP23" s="557"/>
      <c r="CQ23" s="557"/>
      <c r="CR23" s="557"/>
      <c r="CS23" s="558"/>
      <c r="CT23" s="440"/>
      <c r="CU23" s="441"/>
      <c r="CV23" s="441"/>
      <c r="CW23" s="441"/>
      <c r="CX23" s="441"/>
      <c r="CY23" s="441"/>
      <c r="CZ23" s="441"/>
      <c r="DA23" s="442"/>
      <c r="DB23" s="440"/>
      <c r="DC23" s="441"/>
      <c r="DD23" s="441"/>
      <c r="DE23" s="441"/>
      <c r="DF23" s="441"/>
      <c r="DG23" s="441"/>
      <c r="DH23" s="441"/>
      <c r="DI23" s="442"/>
    </row>
    <row r="24" spans="1:113" ht="18.75" customHeight="1" thickBot="1" x14ac:dyDescent="0.2">
      <c r="A24" s="181"/>
      <c r="B24" s="614"/>
      <c r="C24" s="590"/>
      <c r="D24" s="591"/>
      <c r="E24" s="493" t="s">
        <v>175</v>
      </c>
      <c r="F24" s="473"/>
      <c r="G24" s="473"/>
      <c r="H24" s="473"/>
      <c r="I24" s="473"/>
      <c r="J24" s="473"/>
      <c r="K24" s="474"/>
      <c r="L24" s="494">
        <v>1</v>
      </c>
      <c r="M24" s="495"/>
      <c r="N24" s="495"/>
      <c r="O24" s="495"/>
      <c r="P24" s="537"/>
      <c r="Q24" s="494">
        <v>7680</v>
      </c>
      <c r="R24" s="495"/>
      <c r="S24" s="495"/>
      <c r="T24" s="495"/>
      <c r="U24" s="495"/>
      <c r="V24" s="537"/>
      <c r="W24" s="589"/>
      <c r="X24" s="590"/>
      <c r="Y24" s="591"/>
      <c r="Z24" s="493" t="s">
        <v>176</v>
      </c>
      <c r="AA24" s="473"/>
      <c r="AB24" s="473"/>
      <c r="AC24" s="473"/>
      <c r="AD24" s="473"/>
      <c r="AE24" s="473"/>
      <c r="AF24" s="473"/>
      <c r="AG24" s="474"/>
      <c r="AH24" s="494">
        <v>134</v>
      </c>
      <c r="AI24" s="495"/>
      <c r="AJ24" s="495"/>
      <c r="AK24" s="495"/>
      <c r="AL24" s="537"/>
      <c r="AM24" s="494">
        <v>375602</v>
      </c>
      <c r="AN24" s="495"/>
      <c r="AO24" s="495"/>
      <c r="AP24" s="495"/>
      <c r="AQ24" s="495"/>
      <c r="AR24" s="537"/>
      <c r="AS24" s="494">
        <v>2803</v>
      </c>
      <c r="AT24" s="495"/>
      <c r="AU24" s="495"/>
      <c r="AV24" s="495"/>
      <c r="AW24" s="495"/>
      <c r="AX24" s="496"/>
      <c r="AY24" s="562" t="s">
        <v>177</v>
      </c>
      <c r="AZ24" s="563"/>
      <c r="BA24" s="563"/>
      <c r="BB24" s="563"/>
      <c r="BC24" s="563"/>
      <c r="BD24" s="563"/>
      <c r="BE24" s="563"/>
      <c r="BF24" s="563"/>
      <c r="BG24" s="563"/>
      <c r="BH24" s="563"/>
      <c r="BI24" s="563"/>
      <c r="BJ24" s="563"/>
      <c r="BK24" s="563"/>
      <c r="BL24" s="563"/>
      <c r="BM24" s="564"/>
      <c r="BN24" s="443">
        <v>6453446</v>
      </c>
      <c r="BO24" s="444"/>
      <c r="BP24" s="444"/>
      <c r="BQ24" s="444"/>
      <c r="BR24" s="444"/>
      <c r="BS24" s="444"/>
      <c r="BT24" s="444"/>
      <c r="BU24" s="445"/>
      <c r="BV24" s="443">
        <v>6851458</v>
      </c>
      <c r="BW24" s="444"/>
      <c r="BX24" s="444"/>
      <c r="BY24" s="444"/>
      <c r="BZ24" s="444"/>
      <c r="CA24" s="444"/>
      <c r="CB24" s="444"/>
      <c r="CC24" s="445"/>
      <c r="CD24" s="194"/>
      <c r="CE24" s="557"/>
      <c r="CF24" s="557"/>
      <c r="CG24" s="557"/>
      <c r="CH24" s="557"/>
      <c r="CI24" s="557"/>
      <c r="CJ24" s="557"/>
      <c r="CK24" s="557"/>
      <c r="CL24" s="557"/>
      <c r="CM24" s="557"/>
      <c r="CN24" s="557"/>
      <c r="CO24" s="557"/>
      <c r="CP24" s="557"/>
      <c r="CQ24" s="557"/>
      <c r="CR24" s="557"/>
      <c r="CS24" s="558"/>
      <c r="CT24" s="440"/>
      <c r="CU24" s="441"/>
      <c r="CV24" s="441"/>
      <c r="CW24" s="441"/>
      <c r="CX24" s="441"/>
      <c r="CY24" s="441"/>
      <c r="CZ24" s="441"/>
      <c r="DA24" s="442"/>
      <c r="DB24" s="440"/>
      <c r="DC24" s="441"/>
      <c r="DD24" s="441"/>
      <c r="DE24" s="441"/>
      <c r="DF24" s="441"/>
      <c r="DG24" s="441"/>
      <c r="DH24" s="441"/>
      <c r="DI24" s="442"/>
    </row>
    <row r="25" spans="1:113" ht="18.75" customHeight="1" x14ac:dyDescent="0.15">
      <c r="A25" s="181"/>
      <c r="B25" s="614"/>
      <c r="C25" s="590"/>
      <c r="D25" s="591"/>
      <c r="E25" s="493" t="s">
        <v>178</v>
      </c>
      <c r="F25" s="473"/>
      <c r="G25" s="473"/>
      <c r="H25" s="473"/>
      <c r="I25" s="473"/>
      <c r="J25" s="473"/>
      <c r="K25" s="474"/>
      <c r="L25" s="494">
        <v>1</v>
      </c>
      <c r="M25" s="495"/>
      <c r="N25" s="495"/>
      <c r="O25" s="495"/>
      <c r="P25" s="537"/>
      <c r="Q25" s="494">
        <v>6090</v>
      </c>
      <c r="R25" s="495"/>
      <c r="S25" s="495"/>
      <c r="T25" s="495"/>
      <c r="U25" s="495"/>
      <c r="V25" s="537"/>
      <c r="W25" s="589"/>
      <c r="X25" s="590"/>
      <c r="Y25" s="591"/>
      <c r="Z25" s="493" t="s">
        <v>179</v>
      </c>
      <c r="AA25" s="473"/>
      <c r="AB25" s="473"/>
      <c r="AC25" s="473"/>
      <c r="AD25" s="473"/>
      <c r="AE25" s="473"/>
      <c r="AF25" s="473"/>
      <c r="AG25" s="474"/>
      <c r="AH25" s="494" t="s">
        <v>133</v>
      </c>
      <c r="AI25" s="495"/>
      <c r="AJ25" s="495"/>
      <c r="AK25" s="495"/>
      <c r="AL25" s="537"/>
      <c r="AM25" s="494" t="s">
        <v>180</v>
      </c>
      <c r="AN25" s="495"/>
      <c r="AO25" s="495"/>
      <c r="AP25" s="495"/>
      <c r="AQ25" s="495"/>
      <c r="AR25" s="537"/>
      <c r="AS25" s="494" t="s">
        <v>180</v>
      </c>
      <c r="AT25" s="495"/>
      <c r="AU25" s="495"/>
      <c r="AV25" s="495"/>
      <c r="AW25" s="495"/>
      <c r="AX25" s="496"/>
      <c r="AY25" s="403" t="s">
        <v>181</v>
      </c>
      <c r="AZ25" s="404"/>
      <c r="BA25" s="404"/>
      <c r="BB25" s="404"/>
      <c r="BC25" s="404"/>
      <c r="BD25" s="404"/>
      <c r="BE25" s="404"/>
      <c r="BF25" s="404"/>
      <c r="BG25" s="404"/>
      <c r="BH25" s="404"/>
      <c r="BI25" s="404"/>
      <c r="BJ25" s="404"/>
      <c r="BK25" s="404"/>
      <c r="BL25" s="404"/>
      <c r="BM25" s="405"/>
      <c r="BN25" s="406">
        <v>552625</v>
      </c>
      <c r="BO25" s="407"/>
      <c r="BP25" s="407"/>
      <c r="BQ25" s="407"/>
      <c r="BR25" s="407"/>
      <c r="BS25" s="407"/>
      <c r="BT25" s="407"/>
      <c r="BU25" s="408"/>
      <c r="BV25" s="406">
        <v>155560</v>
      </c>
      <c r="BW25" s="407"/>
      <c r="BX25" s="407"/>
      <c r="BY25" s="407"/>
      <c r="BZ25" s="407"/>
      <c r="CA25" s="407"/>
      <c r="CB25" s="407"/>
      <c r="CC25" s="408"/>
      <c r="CD25" s="194"/>
      <c r="CE25" s="557"/>
      <c r="CF25" s="557"/>
      <c r="CG25" s="557"/>
      <c r="CH25" s="557"/>
      <c r="CI25" s="557"/>
      <c r="CJ25" s="557"/>
      <c r="CK25" s="557"/>
      <c r="CL25" s="557"/>
      <c r="CM25" s="557"/>
      <c r="CN25" s="557"/>
      <c r="CO25" s="557"/>
      <c r="CP25" s="557"/>
      <c r="CQ25" s="557"/>
      <c r="CR25" s="557"/>
      <c r="CS25" s="558"/>
      <c r="CT25" s="440"/>
      <c r="CU25" s="441"/>
      <c r="CV25" s="441"/>
      <c r="CW25" s="441"/>
      <c r="CX25" s="441"/>
      <c r="CY25" s="441"/>
      <c r="CZ25" s="441"/>
      <c r="DA25" s="442"/>
      <c r="DB25" s="440"/>
      <c r="DC25" s="441"/>
      <c r="DD25" s="441"/>
      <c r="DE25" s="441"/>
      <c r="DF25" s="441"/>
      <c r="DG25" s="441"/>
      <c r="DH25" s="441"/>
      <c r="DI25" s="442"/>
    </row>
    <row r="26" spans="1:113" ht="18.75" customHeight="1" x14ac:dyDescent="0.15">
      <c r="A26" s="181"/>
      <c r="B26" s="614"/>
      <c r="C26" s="590"/>
      <c r="D26" s="591"/>
      <c r="E26" s="493" t="s">
        <v>182</v>
      </c>
      <c r="F26" s="473"/>
      <c r="G26" s="473"/>
      <c r="H26" s="473"/>
      <c r="I26" s="473"/>
      <c r="J26" s="473"/>
      <c r="K26" s="474"/>
      <c r="L26" s="494">
        <v>1</v>
      </c>
      <c r="M26" s="495"/>
      <c r="N26" s="495"/>
      <c r="O26" s="495"/>
      <c r="P26" s="537"/>
      <c r="Q26" s="494">
        <v>5610</v>
      </c>
      <c r="R26" s="495"/>
      <c r="S26" s="495"/>
      <c r="T26" s="495"/>
      <c r="U26" s="495"/>
      <c r="V26" s="537"/>
      <c r="W26" s="589"/>
      <c r="X26" s="590"/>
      <c r="Y26" s="591"/>
      <c r="Z26" s="493" t="s">
        <v>183</v>
      </c>
      <c r="AA26" s="595"/>
      <c r="AB26" s="595"/>
      <c r="AC26" s="595"/>
      <c r="AD26" s="595"/>
      <c r="AE26" s="595"/>
      <c r="AF26" s="595"/>
      <c r="AG26" s="596"/>
      <c r="AH26" s="494">
        <v>11</v>
      </c>
      <c r="AI26" s="495"/>
      <c r="AJ26" s="495"/>
      <c r="AK26" s="495"/>
      <c r="AL26" s="537"/>
      <c r="AM26" s="494">
        <v>27159</v>
      </c>
      <c r="AN26" s="495"/>
      <c r="AO26" s="495"/>
      <c r="AP26" s="495"/>
      <c r="AQ26" s="495"/>
      <c r="AR26" s="537"/>
      <c r="AS26" s="494">
        <v>2469</v>
      </c>
      <c r="AT26" s="495"/>
      <c r="AU26" s="495"/>
      <c r="AV26" s="495"/>
      <c r="AW26" s="495"/>
      <c r="AX26" s="496"/>
      <c r="AY26" s="446" t="s">
        <v>184</v>
      </c>
      <c r="AZ26" s="447"/>
      <c r="BA26" s="447"/>
      <c r="BB26" s="447"/>
      <c r="BC26" s="447"/>
      <c r="BD26" s="447"/>
      <c r="BE26" s="447"/>
      <c r="BF26" s="447"/>
      <c r="BG26" s="447"/>
      <c r="BH26" s="447"/>
      <c r="BI26" s="447"/>
      <c r="BJ26" s="447"/>
      <c r="BK26" s="447"/>
      <c r="BL26" s="447"/>
      <c r="BM26" s="448"/>
      <c r="BN26" s="443" t="s">
        <v>180</v>
      </c>
      <c r="BO26" s="444"/>
      <c r="BP26" s="444"/>
      <c r="BQ26" s="444"/>
      <c r="BR26" s="444"/>
      <c r="BS26" s="444"/>
      <c r="BT26" s="444"/>
      <c r="BU26" s="445"/>
      <c r="BV26" s="443" t="s">
        <v>180</v>
      </c>
      <c r="BW26" s="444"/>
      <c r="BX26" s="444"/>
      <c r="BY26" s="444"/>
      <c r="BZ26" s="444"/>
      <c r="CA26" s="444"/>
      <c r="CB26" s="444"/>
      <c r="CC26" s="445"/>
      <c r="CD26" s="194"/>
      <c r="CE26" s="557"/>
      <c r="CF26" s="557"/>
      <c r="CG26" s="557"/>
      <c r="CH26" s="557"/>
      <c r="CI26" s="557"/>
      <c r="CJ26" s="557"/>
      <c r="CK26" s="557"/>
      <c r="CL26" s="557"/>
      <c r="CM26" s="557"/>
      <c r="CN26" s="557"/>
      <c r="CO26" s="557"/>
      <c r="CP26" s="557"/>
      <c r="CQ26" s="557"/>
      <c r="CR26" s="557"/>
      <c r="CS26" s="558"/>
      <c r="CT26" s="440"/>
      <c r="CU26" s="441"/>
      <c r="CV26" s="441"/>
      <c r="CW26" s="441"/>
      <c r="CX26" s="441"/>
      <c r="CY26" s="441"/>
      <c r="CZ26" s="441"/>
      <c r="DA26" s="442"/>
      <c r="DB26" s="440"/>
      <c r="DC26" s="441"/>
      <c r="DD26" s="441"/>
      <c r="DE26" s="441"/>
      <c r="DF26" s="441"/>
      <c r="DG26" s="441"/>
      <c r="DH26" s="441"/>
      <c r="DI26" s="442"/>
    </row>
    <row r="27" spans="1:113" ht="18.75" customHeight="1" thickBot="1" x14ac:dyDescent="0.2">
      <c r="A27" s="181"/>
      <c r="B27" s="614"/>
      <c r="C27" s="590"/>
      <c r="D27" s="591"/>
      <c r="E27" s="493" t="s">
        <v>185</v>
      </c>
      <c r="F27" s="473"/>
      <c r="G27" s="473"/>
      <c r="H27" s="473"/>
      <c r="I27" s="473"/>
      <c r="J27" s="473"/>
      <c r="K27" s="474"/>
      <c r="L27" s="494">
        <v>1</v>
      </c>
      <c r="M27" s="495"/>
      <c r="N27" s="495"/>
      <c r="O27" s="495"/>
      <c r="P27" s="537"/>
      <c r="Q27" s="494">
        <v>2840</v>
      </c>
      <c r="R27" s="495"/>
      <c r="S27" s="495"/>
      <c r="T27" s="495"/>
      <c r="U27" s="495"/>
      <c r="V27" s="537"/>
      <c r="W27" s="589"/>
      <c r="X27" s="590"/>
      <c r="Y27" s="591"/>
      <c r="Z27" s="493" t="s">
        <v>186</v>
      </c>
      <c r="AA27" s="473"/>
      <c r="AB27" s="473"/>
      <c r="AC27" s="473"/>
      <c r="AD27" s="473"/>
      <c r="AE27" s="473"/>
      <c r="AF27" s="473"/>
      <c r="AG27" s="474"/>
      <c r="AH27" s="494" t="s">
        <v>180</v>
      </c>
      <c r="AI27" s="495"/>
      <c r="AJ27" s="495"/>
      <c r="AK27" s="495"/>
      <c r="AL27" s="537"/>
      <c r="AM27" s="494" t="s">
        <v>132</v>
      </c>
      <c r="AN27" s="495"/>
      <c r="AO27" s="495"/>
      <c r="AP27" s="495"/>
      <c r="AQ27" s="495"/>
      <c r="AR27" s="537"/>
      <c r="AS27" s="494" t="s">
        <v>180</v>
      </c>
      <c r="AT27" s="495"/>
      <c r="AU27" s="495"/>
      <c r="AV27" s="495"/>
      <c r="AW27" s="495"/>
      <c r="AX27" s="496"/>
      <c r="AY27" s="538" t="s">
        <v>187</v>
      </c>
      <c r="AZ27" s="539"/>
      <c r="BA27" s="539"/>
      <c r="BB27" s="539"/>
      <c r="BC27" s="539"/>
      <c r="BD27" s="539"/>
      <c r="BE27" s="539"/>
      <c r="BF27" s="539"/>
      <c r="BG27" s="539"/>
      <c r="BH27" s="539"/>
      <c r="BI27" s="539"/>
      <c r="BJ27" s="539"/>
      <c r="BK27" s="539"/>
      <c r="BL27" s="539"/>
      <c r="BM27" s="540"/>
      <c r="BN27" s="565">
        <v>145788</v>
      </c>
      <c r="BO27" s="566"/>
      <c r="BP27" s="566"/>
      <c r="BQ27" s="566"/>
      <c r="BR27" s="566"/>
      <c r="BS27" s="566"/>
      <c r="BT27" s="566"/>
      <c r="BU27" s="567"/>
      <c r="BV27" s="565">
        <v>145785</v>
      </c>
      <c r="BW27" s="566"/>
      <c r="BX27" s="566"/>
      <c r="BY27" s="566"/>
      <c r="BZ27" s="566"/>
      <c r="CA27" s="566"/>
      <c r="CB27" s="566"/>
      <c r="CC27" s="567"/>
      <c r="CD27" s="196"/>
      <c r="CE27" s="557"/>
      <c r="CF27" s="557"/>
      <c r="CG27" s="557"/>
      <c r="CH27" s="557"/>
      <c r="CI27" s="557"/>
      <c r="CJ27" s="557"/>
      <c r="CK27" s="557"/>
      <c r="CL27" s="557"/>
      <c r="CM27" s="557"/>
      <c r="CN27" s="557"/>
      <c r="CO27" s="557"/>
      <c r="CP27" s="557"/>
      <c r="CQ27" s="557"/>
      <c r="CR27" s="557"/>
      <c r="CS27" s="558"/>
      <c r="CT27" s="440"/>
      <c r="CU27" s="441"/>
      <c r="CV27" s="441"/>
      <c r="CW27" s="441"/>
      <c r="CX27" s="441"/>
      <c r="CY27" s="441"/>
      <c r="CZ27" s="441"/>
      <c r="DA27" s="442"/>
      <c r="DB27" s="440"/>
      <c r="DC27" s="441"/>
      <c r="DD27" s="441"/>
      <c r="DE27" s="441"/>
      <c r="DF27" s="441"/>
      <c r="DG27" s="441"/>
      <c r="DH27" s="441"/>
      <c r="DI27" s="442"/>
    </row>
    <row r="28" spans="1:113" ht="18.75" customHeight="1" x14ac:dyDescent="0.15">
      <c r="A28" s="181"/>
      <c r="B28" s="614"/>
      <c r="C28" s="590"/>
      <c r="D28" s="591"/>
      <c r="E28" s="493" t="s">
        <v>188</v>
      </c>
      <c r="F28" s="473"/>
      <c r="G28" s="473"/>
      <c r="H28" s="473"/>
      <c r="I28" s="473"/>
      <c r="J28" s="473"/>
      <c r="K28" s="474"/>
      <c r="L28" s="494">
        <v>1</v>
      </c>
      <c r="M28" s="495"/>
      <c r="N28" s="495"/>
      <c r="O28" s="495"/>
      <c r="P28" s="537"/>
      <c r="Q28" s="494">
        <v>2410</v>
      </c>
      <c r="R28" s="495"/>
      <c r="S28" s="495"/>
      <c r="T28" s="495"/>
      <c r="U28" s="495"/>
      <c r="V28" s="537"/>
      <c r="W28" s="589"/>
      <c r="X28" s="590"/>
      <c r="Y28" s="591"/>
      <c r="Z28" s="493" t="s">
        <v>189</v>
      </c>
      <c r="AA28" s="473"/>
      <c r="AB28" s="473"/>
      <c r="AC28" s="473"/>
      <c r="AD28" s="473"/>
      <c r="AE28" s="473"/>
      <c r="AF28" s="473"/>
      <c r="AG28" s="474"/>
      <c r="AH28" s="494" t="s">
        <v>180</v>
      </c>
      <c r="AI28" s="495"/>
      <c r="AJ28" s="495"/>
      <c r="AK28" s="495"/>
      <c r="AL28" s="537"/>
      <c r="AM28" s="494" t="s">
        <v>141</v>
      </c>
      <c r="AN28" s="495"/>
      <c r="AO28" s="495"/>
      <c r="AP28" s="495"/>
      <c r="AQ28" s="495"/>
      <c r="AR28" s="537"/>
      <c r="AS28" s="494" t="s">
        <v>180</v>
      </c>
      <c r="AT28" s="495"/>
      <c r="AU28" s="495"/>
      <c r="AV28" s="495"/>
      <c r="AW28" s="495"/>
      <c r="AX28" s="496"/>
      <c r="AY28" s="597" t="s">
        <v>190</v>
      </c>
      <c r="AZ28" s="598"/>
      <c r="BA28" s="598"/>
      <c r="BB28" s="599"/>
      <c r="BC28" s="403" t="s">
        <v>50</v>
      </c>
      <c r="BD28" s="404"/>
      <c r="BE28" s="404"/>
      <c r="BF28" s="404"/>
      <c r="BG28" s="404"/>
      <c r="BH28" s="404"/>
      <c r="BI28" s="404"/>
      <c r="BJ28" s="404"/>
      <c r="BK28" s="404"/>
      <c r="BL28" s="404"/>
      <c r="BM28" s="405"/>
      <c r="BN28" s="406">
        <v>2797318</v>
      </c>
      <c r="BO28" s="407"/>
      <c r="BP28" s="407"/>
      <c r="BQ28" s="407"/>
      <c r="BR28" s="407"/>
      <c r="BS28" s="407"/>
      <c r="BT28" s="407"/>
      <c r="BU28" s="408"/>
      <c r="BV28" s="406">
        <v>2520725</v>
      </c>
      <c r="BW28" s="407"/>
      <c r="BX28" s="407"/>
      <c r="BY28" s="407"/>
      <c r="BZ28" s="407"/>
      <c r="CA28" s="407"/>
      <c r="CB28" s="407"/>
      <c r="CC28" s="408"/>
      <c r="CD28" s="194"/>
      <c r="CE28" s="557"/>
      <c r="CF28" s="557"/>
      <c r="CG28" s="557"/>
      <c r="CH28" s="557"/>
      <c r="CI28" s="557"/>
      <c r="CJ28" s="557"/>
      <c r="CK28" s="557"/>
      <c r="CL28" s="557"/>
      <c r="CM28" s="557"/>
      <c r="CN28" s="557"/>
      <c r="CO28" s="557"/>
      <c r="CP28" s="557"/>
      <c r="CQ28" s="557"/>
      <c r="CR28" s="557"/>
      <c r="CS28" s="558"/>
      <c r="CT28" s="440"/>
      <c r="CU28" s="441"/>
      <c r="CV28" s="441"/>
      <c r="CW28" s="441"/>
      <c r="CX28" s="441"/>
      <c r="CY28" s="441"/>
      <c r="CZ28" s="441"/>
      <c r="DA28" s="442"/>
      <c r="DB28" s="440"/>
      <c r="DC28" s="441"/>
      <c r="DD28" s="441"/>
      <c r="DE28" s="441"/>
      <c r="DF28" s="441"/>
      <c r="DG28" s="441"/>
      <c r="DH28" s="441"/>
      <c r="DI28" s="442"/>
    </row>
    <row r="29" spans="1:113" ht="18.75" customHeight="1" x14ac:dyDescent="0.15">
      <c r="A29" s="181"/>
      <c r="B29" s="614"/>
      <c r="C29" s="590"/>
      <c r="D29" s="591"/>
      <c r="E29" s="493" t="s">
        <v>191</v>
      </c>
      <c r="F29" s="473"/>
      <c r="G29" s="473"/>
      <c r="H29" s="473"/>
      <c r="I29" s="473"/>
      <c r="J29" s="473"/>
      <c r="K29" s="474"/>
      <c r="L29" s="494">
        <v>14</v>
      </c>
      <c r="M29" s="495"/>
      <c r="N29" s="495"/>
      <c r="O29" s="495"/>
      <c r="P29" s="537"/>
      <c r="Q29" s="494">
        <v>2260</v>
      </c>
      <c r="R29" s="495"/>
      <c r="S29" s="495"/>
      <c r="T29" s="495"/>
      <c r="U29" s="495"/>
      <c r="V29" s="537"/>
      <c r="W29" s="592"/>
      <c r="X29" s="593"/>
      <c r="Y29" s="594"/>
      <c r="Z29" s="493" t="s">
        <v>192</v>
      </c>
      <c r="AA29" s="473"/>
      <c r="AB29" s="473"/>
      <c r="AC29" s="473"/>
      <c r="AD29" s="473"/>
      <c r="AE29" s="473"/>
      <c r="AF29" s="473"/>
      <c r="AG29" s="474"/>
      <c r="AH29" s="494">
        <v>134</v>
      </c>
      <c r="AI29" s="495"/>
      <c r="AJ29" s="495"/>
      <c r="AK29" s="495"/>
      <c r="AL29" s="537"/>
      <c r="AM29" s="494">
        <v>375602</v>
      </c>
      <c r="AN29" s="495"/>
      <c r="AO29" s="495"/>
      <c r="AP29" s="495"/>
      <c r="AQ29" s="495"/>
      <c r="AR29" s="537"/>
      <c r="AS29" s="494">
        <v>2803</v>
      </c>
      <c r="AT29" s="495"/>
      <c r="AU29" s="495"/>
      <c r="AV29" s="495"/>
      <c r="AW29" s="495"/>
      <c r="AX29" s="496"/>
      <c r="AY29" s="600"/>
      <c r="AZ29" s="601"/>
      <c r="BA29" s="601"/>
      <c r="BB29" s="602"/>
      <c r="BC29" s="477" t="s">
        <v>193</v>
      </c>
      <c r="BD29" s="478"/>
      <c r="BE29" s="478"/>
      <c r="BF29" s="478"/>
      <c r="BG29" s="478"/>
      <c r="BH29" s="478"/>
      <c r="BI29" s="478"/>
      <c r="BJ29" s="478"/>
      <c r="BK29" s="478"/>
      <c r="BL29" s="478"/>
      <c r="BM29" s="479"/>
      <c r="BN29" s="443">
        <v>674541</v>
      </c>
      <c r="BO29" s="444"/>
      <c r="BP29" s="444"/>
      <c r="BQ29" s="444"/>
      <c r="BR29" s="444"/>
      <c r="BS29" s="444"/>
      <c r="BT29" s="444"/>
      <c r="BU29" s="445"/>
      <c r="BV29" s="443">
        <v>674527</v>
      </c>
      <c r="BW29" s="444"/>
      <c r="BX29" s="444"/>
      <c r="BY29" s="444"/>
      <c r="BZ29" s="444"/>
      <c r="CA29" s="444"/>
      <c r="CB29" s="444"/>
      <c r="CC29" s="445"/>
      <c r="CD29" s="196"/>
      <c r="CE29" s="557"/>
      <c r="CF29" s="557"/>
      <c r="CG29" s="557"/>
      <c r="CH29" s="557"/>
      <c r="CI29" s="557"/>
      <c r="CJ29" s="557"/>
      <c r="CK29" s="557"/>
      <c r="CL29" s="557"/>
      <c r="CM29" s="557"/>
      <c r="CN29" s="557"/>
      <c r="CO29" s="557"/>
      <c r="CP29" s="557"/>
      <c r="CQ29" s="557"/>
      <c r="CR29" s="557"/>
      <c r="CS29" s="558"/>
      <c r="CT29" s="440"/>
      <c r="CU29" s="441"/>
      <c r="CV29" s="441"/>
      <c r="CW29" s="441"/>
      <c r="CX29" s="441"/>
      <c r="CY29" s="441"/>
      <c r="CZ29" s="441"/>
      <c r="DA29" s="442"/>
      <c r="DB29" s="440"/>
      <c r="DC29" s="441"/>
      <c r="DD29" s="441"/>
      <c r="DE29" s="441"/>
      <c r="DF29" s="441"/>
      <c r="DG29" s="441"/>
      <c r="DH29" s="441"/>
      <c r="DI29" s="442"/>
    </row>
    <row r="30" spans="1:113" ht="18.75" customHeight="1" thickBot="1" x14ac:dyDescent="0.2">
      <c r="A30" s="181"/>
      <c r="B30" s="615"/>
      <c r="C30" s="616"/>
      <c r="D30" s="617"/>
      <c r="E30" s="497"/>
      <c r="F30" s="498"/>
      <c r="G30" s="498"/>
      <c r="H30" s="498"/>
      <c r="I30" s="498"/>
      <c r="J30" s="498"/>
      <c r="K30" s="499"/>
      <c r="L30" s="607"/>
      <c r="M30" s="608"/>
      <c r="N30" s="608"/>
      <c r="O30" s="608"/>
      <c r="P30" s="609"/>
      <c r="Q30" s="607"/>
      <c r="R30" s="608"/>
      <c r="S30" s="608"/>
      <c r="T30" s="608"/>
      <c r="U30" s="608"/>
      <c r="V30" s="609"/>
      <c r="W30" s="610" t="s">
        <v>194</v>
      </c>
      <c r="X30" s="611"/>
      <c r="Y30" s="611"/>
      <c r="Z30" s="611"/>
      <c r="AA30" s="611"/>
      <c r="AB30" s="611"/>
      <c r="AC30" s="611"/>
      <c r="AD30" s="611"/>
      <c r="AE30" s="611"/>
      <c r="AF30" s="611"/>
      <c r="AG30" s="612"/>
      <c r="AH30" s="573">
        <v>94.4</v>
      </c>
      <c r="AI30" s="574"/>
      <c r="AJ30" s="574"/>
      <c r="AK30" s="574"/>
      <c r="AL30" s="574"/>
      <c r="AM30" s="574"/>
      <c r="AN30" s="574"/>
      <c r="AO30" s="574"/>
      <c r="AP30" s="574"/>
      <c r="AQ30" s="574"/>
      <c r="AR30" s="574"/>
      <c r="AS30" s="574"/>
      <c r="AT30" s="574"/>
      <c r="AU30" s="574"/>
      <c r="AV30" s="574"/>
      <c r="AW30" s="574"/>
      <c r="AX30" s="576"/>
      <c r="AY30" s="603"/>
      <c r="AZ30" s="604"/>
      <c r="BA30" s="604"/>
      <c r="BB30" s="605"/>
      <c r="BC30" s="562" t="s">
        <v>52</v>
      </c>
      <c r="BD30" s="563"/>
      <c r="BE30" s="563"/>
      <c r="BF30" s="563"/>
      <c r="BG30" s="563"/>
      <c r="BH30" s="563"/>
      <c r="BI30" s="563"/>
      <c r="BJ30" s="563"/>
      <c r="BK30" s="563"/>
      <c r="BL30" s="563"/>
      <c r="BM30" s="564"/>
      <c r="BN30" s="565">
        <v>2056320</v>
      </c>
      <c r="BO30" s="566"/>
      <c r="BP30" s="566"/>
      <c r="BQ30" s="566"/>
      <c r="BR30" s="566"/>
      <c r="BS30" s="566"/>
      <c r="BT30" s="566"/>
      <c r="BU30" s="567"/>
      <c r="BV30" s="565">
        <v>1910300</v>
      </c>
      <c r="BW30" s="566"/>
      <c r="BX30" s="566"/>
      <c r="BY30" s="566"/>
      <c r="BZ30" s="566"/>
      <c r="CA30" s="566"/>
      <c r="CB30" s="566"/>
      <c r="CC30" s="567"/>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15">
      <c r="A31" s="181"/>
      <c r="B31" s="203"/>
      <c r="DI31" s="204"/>
    </row>
    <row r="32" spans="1:113" ht="13.5" customHeight="1" x14ac:dyDescent="0.15">
      <c r="A32" s="181"/>
      <c r="B32" s="205"/>
      <c r="C32" s="606" t="s">
        <v>195</v>
      </c>
      <c r="D32" s="606"/>
      <c r="E32" s="606"/>
      <c r="F32" s="606"/>
      <c r="G32" s="606"/>
      <c r="H32" s="606"/>
      <c r="I32" s="606"/>
      <c r="J32" s="606"/>
      <c r="K32" s="606"/>
      <c r="L32" s="606"/>
      <c r="M32" s="606"/>
      <c r="N32" s="606"/>
      <c r="O32" s="606"/>
      <c r="P32" s="606"/>
      <c r="Q32" s="606"/>
      <c r="R32" s="606"/>
      <c r="S32" s="606"/>
      <c r="U32" s="447" t="s">
        <v>196</v>
      </c>
      <c r="V32" s="447"/>
      <c r="W32" s="447"/>
      <c r="X32" s="447"/>
      <c r="Y32" s="447"/>
      <c r="Z32" s="447"/>
      <c r="AA32" s="447"/>
      <c r="AB32" s="447"/>
      <c r="AC32" s="447"/>
      <c r="AD32" s="447"/>
      <c r="AE32" s="447"/>
      <c r="AF32" s="447"/>
      <c r="AG32" s="447"/>
      <c r="AH32" s="447"/>
      <c r="AI32" s="447"/>
      <c r="AJ32" s="447"/>
      <c r="AK32" s="447"/>
      <c r="AM32" s="447" t="s">
        <v>197</v>
      </c>
      <c r="AN32" s="447"/>
      <c r="AO32" s="447"/>
      <c r="AP32" s="447"/>
      <c r="AQ32" s="447"/>
      <c r="AR32" s="447"/>
      <c r="AS32" s="447"/>
      <c r="AT32" s="447"/>
      <c r="AU32" s="447"/>
      <c r="AV32" s="447"/>
      <c r="AW32" s="447"/>
      <c r="AX32" s="447"/>
      <c r="AY32" s="447"/>
      <c r="AZ32" s="447"/>
      <c r="BA32" s="447"/>
      <c r="BB32" s="447"/>
      <c r="BC32" s="447"/>
      <c r="BE32" s="447" t="s">
        <v>198</v>
      </c>
      <c r="BF32" s="447"/>
      <c r="BG32" s="447"/>
      <c r="BH32" s="447"/>
      <c r="BI32" s="447"/>
      <c r="BJ32" s="447"/>
      <c r="BK32" s="447"/>
      <c r="BL32" s="447"/>
      <c r="BM32" s="447"/>
      <c r="BN32" s="447"/>
      <c r="BO32" s="447"/>
      <c r="BP32" s="447"/>
      <c r="BQ32" s="447"/>
      <c r="BR32" s="447"/>
      <c r="BS32" s="447"/>
      <c r="BT32" s="447"/>
      <c r="BU32" s="447"/>
      <c r="BW32" s="447" t="s">
        <v>199</v>
      </c>
      <c r="BX32" s="447"/>
      <c r="BY32" s="447"/>
      <c r="BZ32" s="447"/>
      <c r="CA32" s="447"/>
      <c r="CB32" s="447"/>
      <c r="CC32" s="447"/>
      <c r="CD32" s="447"/>
      <c r="CE32" s="447"/>
      <c r="CF32" s="447"/>
      <c r="CG32" s="447"/>
      <c r="CH32" s="447"/>
      <c r="CI32" s="447"/>
      <c r="CJ32" s="447"/>
      <c r="CK32" s="447"/>
      <c r="CL32" s="447"/>
      <c r="CM32" s="447"/>
      <c r="CO32" s="447" t="s">
        <v>200</v>
      </c>
      <c r="CP32" s="447"/>
      <c r="CQ32" s="447"/>
      <c r="CR32" s="447"/>
      <c r="CS32" s="447"/>
      <c r="CT32" s="447"/>
      <c r="CU32" s="447"/>
      <c r="CV32" s="447"/>
      <c r="CW32" s="447"/>
      <c r="CX32" s="447"/>
      <c r="CY32" s="447"/>
      <c r="CZ32" s="447"/>
      <c r="DA32" s="447"/>
      <c r="DB32" s="447"/>
      <c r="DC32" s="447"/>
      <c r="DD32" s="447"/>
      <c r="DE32" s="447"/>
      <c r="DI32" s="204"/>
    </row>
    <row r="33" spans="1:113" ht="13.5" customHeight="1" x14ac:dyDescent="0.15">
      <c r="A33" s="181"/>
      <c r="B33" s="205"/>
      <c r="C33" s="467" t="s">
        <v>201</v>
      </c>
      <c r="D33" s="467"/>
      <c r="E33" s="432" t="s">
        <v>202</v>
      </c>
      <c r="F33" s="432"/>
      <c r="G33" s="432"/>
      <c r="H33" s="432"/>
      <c r="I33" s="432"/>
      <c r="J33" s="432"/>
      <c r="K33" s="432"/>
      <c r="L33" s="432"/>
      <c r="M33" s="432"/>
      <c r="N33" s="432"/>
      <c r="O33" s="432"/>
      <c r="P33" s="432"/>
      <c r="Q33" s="432"/>
      <c r="R33" s="432"/>
      <c r="S33" s="432"/>
      <c r="T33" s="206"/>
      <c r="U33" s="467" t="s">
        <v>203</v>
      </c>
      <c r="V33" s="467"/>
      <c r="W33" s="432" t="s">
        <v>204</v>
      </c>
      <c r="X33" s="432"/>
      <c r="Y33" s="432"/>
      <c r="Z33" s="432"/>
      <c r="AA33" s="432"/>
      <c r="AB33" s="432"/>
      <c r="AC33" s="432"/>
      <c r="AD33" s="432"/>
      <c r="AE33" s="432"/>
      <c r="AF33" s="432"/>
      <c r="AG33" s="432"/>
      <c r="AH33" s="432"/>
      <c r="AI33" s="432"/>
      <c r="AJ33" s="432"/>
      <c r="AK33" s="432"/>
      <c r="AL33" s="206"/>
      <c r="AM33" s="467" t="s">
        <v>205</v>
      </c>
      <c r="AN33" s="467"/>
      <c r="AO33" s="432" t="s">
        <v>206</v>
      </c>
      <c r="AP33" s="432"/>
      <c r="AQ33" s="432"/>
      <c r="AR33" s="432"/>
      <c r="AS33" s="432"/>
      <c r="AT33" s="432"/>
      <c r="AU33" s="432"/>
      <c r="AV33" s="432"/>
      <c r="AW33" s="432"/>
      <c r="AX33" s="432"/>
      <c r="AY33" s="432"/>
      <c r="AZ33" s="432"/>
      <c r="BA33" s="432"/>
      <c r="BB33" s="432"/>
      <c r="BC33" s="432"/>
      <c r="BD33" s="207"/>
      <c r="BE33" s="432" t="s">
        <v>207</v>
      </c>
      <c r="BF33" s="432"/>
      <c r="BG33" s="432" t="s">
        <v>208</v>
      </c>
      <c r="BH33" s="432"/>
      <c r="BI33" s="432"/>
      <c r="BJ33" s="432"/>
      <c r="BK33" s="432"/>
      <c r="BL33" s="432"/>
      <c r="BM33" s="432"/>
      <c r="BN33" s="432"/>
      <c r="BO33" s="432"/>
      <c r="BP33" s="432"/>
      <c r="BQ33" s="432"/>
      <c r="BR33" s="432"/>
      <c r="BS33" s="432"/>
      <c r="BT33" s="432"/>
      <c r="BU33" s="432"/>
      <c r="BV33" s="207"/>
      <c r="BW33" s="467" t="s">
        <v>207</v>
      </c>
      <c r="BX33" s="467"/>
      <c r="BY33" s="432" t="s">
        <v>209</v>
      </c>
      <c r="BZ33" s="432"/>
      <c r="CA33" s="432"/>
      <c r="CB33" s="432"/>
      <c r="CC33" s="432"/>
      <c r="CD33" s="432"/>
      <c r="CE33" s="432"/>
      <c r="CF33" s="432"/>
      <c r="CG33" s="432"/>
      <c r="CH33" s="432"/>
      <c r="CI33" s="432"/>
      <c r="CJ33" s="432"/>
      <c r="CK33" s="432"/>
      <c r="CL33" s="432"/>
      <c r="CM33" s="432"/>
      <c r="CN33" s="206"/>
      <c r="CO33" s="467" t="s">
        <v>203</v>
      </c>
      <c r="CP33" s="467"/>
      <c r="CQ33" s="432" t="s">
        <v>210</v>
      </c>
      <c r="CR33" s="432"/>
      <c r="CS33" s="432"/>
      <c r="CT33" s="432"/>
      <c r="CU33" s="432"/>
      <c r="CV33" s="432"/>
      <c r="CW33" s="432"/>
      <c r="CX33" s="432"/>
      <c r="CY33" s="432"/>
      <c r="CZ33" s="432"/>
      <c r="DA33" s="432"/>
      <c r="DB33" s="432"/>
      <c r="DC33" s="432"/>
      <c r="DD33" s="432"/>
      <c r="DE33" s="432"/>
      <c r="DF33" s="206"/>
      <c r="DG33" s="632" t="s">
        <v>211</v>
      </c>
      <c r="DH33" s="632"/>
      <c r="DI33" s="208"/>
    </row>
    <row r="34" spans="1:113" ht="32.25" customHeight="1" x14ac:dyDescent="0.15">
      <c r="A34" s="181"/>
      <c r="B34" s="205"/>
      <c r="C34" s="633">
        <f>IF(E34="","",1)</f>
        <v>1</v>
      </c>
      <c r="D34" s="633"/>
      <c r="E34" s="634" t="str">
        <f>IF('各会計、関係団体の財政状況及び健全化判断比率'!B7="","",'各会計、関係団体の財政状況及び健全化判断比率'!B7)</f>
        <v>一般会計</v>
      </c>
      <c r="F34" s="634"/>
      <c r="G34" s="634"/>
      <c r="H34" s="634"/>
      <c r="I34" s="634"/>
      <c r="J34" s="634"/>
      <c r="K34" s="634"/>
      <c r="L34" s="634"/>
      <c r="M34" s="634"/>
      <c r="N34" s="634"/>
      <c r="O34" s="634"/>
      <c r="P34" s="634"/>
      <c r="Q34" s="634"/>
      <c r="R34" s="634"/>
      <c r="S34" s="634"/>
      <c r="T34" s="181"/>
      <c r="U34" s="633">
        <f>IF(W34="","",MAX(C34:D43)+1)</f>
        <v>3</v>
      </c>
      <c r="V34" s="633"/>
      <c r="W34" s="634" t="str">
        <f>IF('各会計、関係団体の財政状況及び健全化判断比率'!B28="","",'各会計、関係団体の財政状況及び健全化判断比率'!B28)</f>
        <v>五戸町国民健康保険特別会計</v>
      </c>
      <c r="X34" s="634"/>
      <c r="Y34" s="634"/>
      <c r="Z34" s="634"/>
      <c r="AA34" s="634"/>
      <c r="AB34" s="634"/>
      <c r="AC34" s="634"/>
      <c r="AD34" s="634"/>
      <c r="AE34" s="634"/>
      <c r="AF34" s="634"/>
      <c r="AG34" s="634"/>
      <c r="AH34" s="634"/>
      <c r="AI34" s="634"/>
      <c r="AJ34" s="634"/>
      <c r="AK34" s="634"/>
      <c r="AL34" s="181"/>
      <c r="AM34" s="633">
        <f>IF(AO34="","",MAX(C34:D43,U34:V43)+1)</f>
        <v>6</v>
      </c>
      <c r="AN34" s="633"/>
      <c r="AO34" s="634" t="str">
        <f>IF('各会計、関係団体の財政状況及び健全化判断比率'!B31="","",'各会計、関係団体の財政状況及び健全化判断比率'!B31)</f>
        <v>五戸町病院事業会計</v>
      </c>
      <c r="AP34" s="634"/>
      <c r="AQ34" s="634"/>
      <c r="AR34" s="634"/>
      <c r="AS34" s="634"/>
      <c r="AT34" s="634"/>
      <c r="AU34" s="634"/>
      <c r="AV34" s="634"/>
      <c r="AW34" s="634"/>
      <c r="AX34" s="634"/>
      <c r="AY34" s="634"/>
      <c r="AZ34" s="634"/>
      <c r="BA34" s="634"/>
      <c r="BB34" s="634"/>
      <c r="BC34" s="634"/>
      <c r="BD34" s="181"/>
      <c r="BE34" s="633">
        <f>IF(BG34="","",MAX(C34:D43,U34:V43,AM34:AN43)+1)</f>
        <v>7</v>
      </c>
      <c r="BF34" s="633"/>
      <c r="BG34" s="634" t="str">
        <f>IF('各会計、関係団体の財政状況及び健全化判断比率'!B32="","",'各会計、関係団体の財政状況及び健全化判断比率'!B32)</f>
        <v>五戸町下水道事業特別会計</v>
      </c>
      <c r="BH34" s="634"/>
      <c r="BI34" s="634"/>
      <c r="BJ34" s="634"/>
      <c r="BK34" s="634"/>
      <c r="BL34" s="634"/>
      <c r="BM34" s="634"/>
      <c r="BN34" s="634"/>
      <c r="BO34" s="634"/>
      <c r="BP34" s="634"/>
      <c r="BQ34" s="634"/>
      <c r="BR34" s="634"/>
      <c r="BS34" s="634"/>
      <c r="BT34" s="634"/>
      <c r="BU34" s="634"/>
      <c r="BV34" s="181"/>
      <c r="BW34" s="633">
        <f>IF(BY34="","",MAX(C34:D43,U34:V43,AM34:AN43,BE34:BF43)+1)</f>
        <v>12</v>
      </c>
      <c r="BX34" s="633"/>
      <c r="BY34" s="634" t="str">
        <f>IF('各会計、関係団体の財政状況及び健全化判断比率'!B68="","",'各会計、関係団体の財政状況及び健全化判断比率'!B68)</f>
        <v>八戸圏域水道企業団</v>
      </c>
      <c r="BZ34" s="634"/>
      <c r="CA34" s="634"/>
      <c r="CB34" s="634"/>
      <c r="CC34" s="634"/>
      <c r="CD34" s="634"/>
      <c r="CE34" s="634"/>
      <c r="CF34" s="634"/>
      <c r="CG34" s="634"/>
      <c r="CH34" s="634"/>
      <c r="CI34" s="634"/>
      <c r="CJ34" s="634"/>
      <c r="CK34" s="634"/>
      <c r="CL34" s="634"/>
      <c r="CM34" s="634"/>
      <c r="CN34" s="181"/>
      <c r="CO34" s="633">
        <f>IF(CQ34="","",MAX(C34:D43,U34:V43,AM34:AN43,BE34:BF43,BW34:BX43)+1)</f>
        <v>21</v>
      </c>
      <c r="CP34" s="633"/>
      <c r="CQ34" s="634" t="str">
        <f>IF('各会計、関係団体の財政状況及び健全化判断比率'!BS7="","",'各会計、関係団体の財政状況及び健全化判断比率'!BS7)</f>
        <v>五戸町スポーツ振興公社</v>
      </c>
      <c r="CR34" s="634"/>
      <c r="CS34" s="634"/>
      <c r="CT34" s="634"/>
      <c r="CU34" s="634"/>
      <c r="CV34" s="634"/>
      <c r="CW34" s="634"/>
      <c r="CX34" s="634"/>
      <c r="CY34" s="634"/>
      <c r="CZ34" s="634"/>
      <c r="DA34" s="634"/>
      <c r="DB34" s="634"/>
      <c r="DC34" s="634"/>
      <c r="DD34" s="634"/>
      <c r="DE34" s="634"/>
      <c r="DG34" s="635" t="str">
        <f>IF('各会計、関係団体の財政状況及び健全化判断比率'!BR7="","",'各会計、関係団体の財政状況及び健全化判断比率'!BR7)</f>
        <v/>
      </c>
      <c r="DH34" s="635"/>
      <c r="DI34" s="208"/>
    </row>
    <row r="35" spans="1:113" ht="32.25" customHeight="1" x14ac:dyDescent="0.15">
      <c r="A35" s="181"/>
      <c r="B35" s="205"/>
      <c r="C35" s="633">
        <f>IF(E35="","",C34+1)</f>
        <v>2</v>
      </c>
      <c r="D35" s="633"/>
      <c r="E35" s="634" t="str">
        <f>IF('各会計、関係団体の財政状況及び健全化判断比率'!B8="","",'各会計、関係団体の財政状況及び健全化判断比率'!B8)</f>
        <v>五戸町ケーブルテレビ事業特別会計</v>
      </c>
      <c r="F35" s="634"/>
      <c r="G35" s="634"/>
      <c r="H35" s="634"/>
      <c r="I35" s="634"/>
      <c r="J35" s="634"/>
      <c r="K35" s="634"/>
      <c r="L35" s="634"/>
      <c r="M35" s="634"/>
      <c r="N35" s="634"/>
      <c r="O35" s="634"/>
      <c r="P35" s="634"/>
      <c r="Q35" s="634"/>
      <c r="R35" s="634"/>
      <c r="S35" s="634"/>
      <c r="T35" s="181"/>
      <c r="U35" s="633">
        <f>IF(W35="","",U34+1)</f>
        <v>4</v>
      </c>
      <c r="V35" s="633"/>
      <c r="W35" s="634" t="str">
        <f>IF('各会計、関係団体の財政状況及び健全化判断比率'!B29="","",'各会計、関係団体の財政状況及び健全化判断比率'!B29)</f>
        <v>五戸町介護保険特別会計</v>
      </c>
      <c r="X35" s="634"/>
      <c r="Y35" s="634"/>
      <c r="Z35" s="634"/>
      <c r="AA35" s="634"/>
      <c r="AB35" s="634"/>
      <c r="AC35" s="634"/>
      <c r="AD35" s="634"/>
      <c r="AE35" s="634"/>
      <c r="AF35" s="634"/>
      <c r="AG35" s="634"/>
      <c r="AH35" s="634"/>
      <c r="AI35" s="634"/>
      <c r="AJ35" s="634"/>
      <c r="AK35" s="634"/>
      <c r="AL35" s="181"/>
      <c r="AM35" s="633" t="str">
        <f t="shared" ref="AM35:AM43" si="0">IF(AO35="","",AM34+1)</f>
        <v/>
      </c>
      <c r="AN35" s="633"/>
      <c r="AO35" s="634"/>
      <c r="AP35" s="634"/>
      <c r="AQ35" s="634"/>
      <c r="AR35" s="634"/>
      <c r="AS35" s="634"/>
      <c r="AT35" s="634"/>
      <c r="AU35" s="634"/>
      <c r="AV35" s="634"/>
      <c r="AW35" s="634"/>
      <c r="AX35" s="634"/>
      <c r="AY35" s="634"/>
      <c r="AZ35" s="634"/>
      <c r="BA35" s="634"/>
      <c r="BB35" s="634"/>
      <c r="BC35" s="634"/>
      <c r="BD35" s="181"/>
      <c r="BE35" s="633">
        <f t="shared" ref="BE35:BE43" si="1">IF(BG35="","",BE34+1)</f>
        <v>8</v>
      </c>
      <c r="BF35" s="633"/>
      <c r="BG35" s="634" t="str">
        <f>IF('各会計、関係団体の財政状況及び健全化判断比率'!B33="","",'各会計、関係団体の財政状況及び健全化判断比率'!B33)</f>
        <v>五戸町農業集落排水処理施設事業特別会計</v>
      </c>
      <c r="BH35" s="634"/>
      <c r="BI35" s="634"/>
      <c r="BJ35" s="634"/>
      <c r="BK35" s="634"/>
      <c r="BL35" s="634"/>
      <c r="BM35" s="634"/>
      <c r="BN35" s="634"/>
      <c r="BO35" s="634"/>
      <c r="BP35" s="634"/>
      <c r="BQ35" s="634"/>
      <c r="BR35" s="634"/>
      <c r="BS35" s="634"/>
      <c r="BT35" s="634"/>
      <c r="BU35" s="634"/>
      <c r="BV35" s="181"/>
      <c r="BW35" s="633">
        <f t="shared" ref="BW35:BW43" si="2">IF(BY35="","",BW34+1)</f>
        <v>13</v>
      </c>
      <c r="BX35" s="633"/>
      <c r="BY35" s="634" t="str">
        <f>IF('各会計、関係団体の財政状況及び健全化判断比率'!B69="","",'各会計、関係団体の財政状況及び健全化判断比率'!B69)</f>
        <v>八戸地域広域市町村圏事務組合</v>
      </c>
      <c r="BZ35" s="634"/>
      <c r="CA35" s="634"/>
      <c r="CB35" s="634"/>
      <c r="CC35" s="634"/>
      <c r="CD35" s="634"/>
      <c r="CE35" s="634"/>
      <c r="CF35" s="634"/>
      <c r="CG35" s="634"/>
      <c r="CH35" s="634"/>
      <c r="CI35" s="634"/>
      <c r="CJ35" s="634"/>
      <c r="CK35" s="634"/>
      <c r="CL35" s="634"/>
      <c r="CM35" s="634"/>
      <c r="CN35" s="181"/>
      <c r="CO35" s="633" t="str">
        <f t="shared" ref="CO35:CO43" si="3">IF(CQ35="","",CO34+1)</f>
        <v/>
      </c>
      <c r="CP35" s="633"/>
      <c r="CQ35" s="634" t="str">
        <f>IF('各会計、関係団体の財政状況及び健全化判断比率'!BS8="","",'各会計、関係団体の財政状況及び健全化判断比率'!BS8)</f>
        <v/>
      </c>
      <c r="CR35" s="634"/>
      <c r="CS35" s="634"/>
      <c r="CT35" s="634"/>
      <c r="CU35" s="634"/>
      <c r="CV35" s="634"/>
      <c r="CW35" s="634"/>
      <c r="CX35" s="634"/>
      <c r="CY35" s="634"/>
      <c r="CZ35" s="634"/>
      <c r="DA35" s="634"/>
      <c r="DB35" s="634"/>
      <c r="DC35" s="634"/>
      <c r="DD35" s="634"/>
      <c r="DE35" s="634"/>
      <c r="DG35" s="635" t="str">
        <f>IF('各会計、関係団体の財政状況及び健全化判断比率'!BR8="","",'各会計、関係団体の財政状況及び健全化判断比率'!BR8)</f>
        <v/>
      </c>
      <c r="DH35" s="635"/>
      <c r="DI35" s="208"/>
    </row>
    <row r="36" spans="1:113" ht="32.25" customHeight="1" x14ac:dyDescent="0.15">
      <c r="A36" s="181"/>
      <c r="B36" s="205"/>
      <c r="C36" s="633" t="str">
        <f>IF(E36="","",C35+1)</f>
        <v/>
      </c>
      <c r="D36" s="633"/>
      <c r="E36" s="634" t="str">
        <f>IF('各会計、関係団体の財政状況及び健全化判断比率'!B9="","",'各会計、関係団体の財政状況及び健全化判断比率'!B9)</f>
        <v/>
      </c>
      <c r="F36" s="634"/>
      <c r="G36" s="634"/>
      <c r="H36" s="634"/>
      <c r="I36" s="634"/>
      <c r="J36" s="634"/>
      <c r="K36" s="634"/>
      <c r="L36" s="634"/>
      <c r="M36" s="634"/>
      <c r="N36" s="634"/>
      <c r="O36" s="634"/>
      <c r="P36" s="634"/>
      <c r="Q36" s="634"/>
      <c r="R36" s="634"/>
      <c r="S36" s="634"/>
      <c r="T36" s="181"/>
      <c r="U36" s="633">
        <f t="shared" ref="U36:U43" si="4">IF(W36="","",U35+1)</f>
        <v>5</v>
      </c>
      <c r="V36" s="633"/>
      <c r="W36" s="634" t="str">
        <f>IF('各会計、関係団体の財政状況及び健全化判断比率'!B30="","",'各会計、関係団体の財政状況及び健全化判断比率'!B30)</f>
        <v>五戸町後期高齢者医療特別会計</v>
      </c>
      <c r="X36" s="634"/>
      <c r="Y36" s="634"/>
      <c r="Z36" s="634"/>
      <c r="AA36" s="634"/>
      <c r="AB36" s="634"/>
      <c r="AC36" s="634"/>
      <c r="AD36" s="634"/>
      <c r="AE36" s="634"/>
      <c r="AF36" s="634"/>
      <c r="AG36" s="634"/>
      <c r="AH36" s="634"/>
      <c r="AI36" s="634"/>
      <c r="AJ36" s="634"/>
      <c r="AK36" s="634"/>
      <c r="AL36" s="181"/>
      <c r="AM36" s="633" t="str">
        <f t="shared" si="0"/>
        <v/>
      </c>
      <c r="AN36" s="633"/>
      <c r="AO36" s="634"/>
      <c r="AP36" s="634"/>
      <c r="AQ36" s="634"/>
      <c r="AR36" s="634"/>
      <c r="AS36" s="634"/>
      <c r="AT36" s="634"/>
      <c r="AU36" s="634"/>
      <c r="AV36" s="634"/>
      <c r="AW36" s="634"/>
      <c r="AX36" s="634"/>
      <c r="AY36" s="634"/>
      <c r="AZ36" s="634"/>
      <c r="BA36" s="634"/>
      <c r="BB36" s="634"/>
      <c r="BC36" s="634"/>
      <c r="BD36" s="181"/>
      <c r="BE36" s="633">
        <f t="shared" si="1"/>
        <v>9</v>
      </c>
      <c r="BF36" s="633"/>
      <c r="BG36" s="634" t="str">
        <f>IF('各会計、関係団体の財政状況及び健全化判断比率'!B34="","",'各会計、関係団体の財政状況及び健全化判断比率'!B34)</f>
        <v>五戸町浄化槽事業特別会計</v>
      </c>
      <c r="BH36" s="634"/>
      <c r="BI36" s="634"/>
      <c r="BJ36" s="634"/>
      <c r="BK36" s="634"/>
      <c r="BL36" s="634"/>
      <c r="BM36" s="634"/>
      <c r="BN36" s="634"/>
      <c r="BO36" s="634"/>
      <c r="BP36" s="634"/>
      <c r="BQ36" s="634"/>
      <c r="BR36" s="634"/>
      <c r="BS36" s="634"/>
      <c r="BT36" s="634"/>
      <c r="BU36" s="634"/>
      <c r="BV36" s="181"/>
      <c r="BW36" s="633">
        <f t="shared" si="2"/>
        <v>14</v>
      </c>
      <c r="BX36" s="633"/>
      <c r="BY36" s="634" t="str">
        <f>IF('各会計、関係団体の財政状況及び健全化判断比率'!B70="","",'各会計、関係団体の財政状況及び健全化判断比率'!B70)</f>
        <v>十和田地域広域事務組合</v>
      </c>
      <c r="BZ36" s="634"/>
      <c r="CA36" s="634"/>
      <c r="CB36" s="634"/>
      <c r="CC36" s="634"/>
      <c r="CD36" s="634"/>
      <c r="CE36" s="634"/>
      <c r="CF36" s="634"/>
      <c r="CG36" s="634"/>
      <c r="CH36" s="634"/>
      <c r="CI36" s="634"/>
      <c r="CJ36" s="634"/>
      <c r="CK36" s="634"/>
      <c r="CL36" s="634"/>
      <c r="CM36" s="634"/>
      <c r="CN36" s="181"/>
      <c r="CO36" s="633" t="str">
        <f t="shared" si="3"/>
        <v/>
      </c>
      <c r="CP36" s="633"/>
      <c r="CQ36" s="634" t="str">
        <f>IF('各会計、関係団体の財政状況及び健全化判断比率'!BS9="","",'各会計、関係団体の財政状況及び健全化判断比率'!BS9)</f>
        <v/>
      </c>
      <c r="CR36" s="634"/>
      <c r="CS36" s="634"/>
      <c r="CT36" s="634"/>
      <c r="CU36" s="634"/>
      <c r="CV36" s="634"/>
      <c r="CW36" s="634"/>
      <c r="CX36" s="634"/>
      <c r="CY36" s="634"/>
      <c r="CZ36" s="634"/>
      <c r="DA36" s="634"/>
      <c r="DB36" s="634"/>
      <c r="DC36" s="634"/>
      <c r="DD36" s="634"/>
      <c r="DE36" s="634"/>
      <c r="DG36" s="635" t="str">
        <f>IF('各会計、関係団体の財政状況及び健全化判断比率'!BR9="","",'各会計、関係団体の財政状況及び健全化判断比率'!BR9)</f>
        <v/>
      </c>
      <c r="DH36" s="635"/>
      <c r="DI36" s="208"/>
    </row>
    <row r="37" spans="1:113" ht="32.25" customHeight="1" x14ac:dyDescent="0.15">
      <c r="A37" s="181"/>
      <c r="B37" s="205"/>
      <c r="C37" s="633" t="str">
        <f>IF(E37="","",C36+1)</f>
        <v/>
      </c>
      <c r="D37" s="633"/>
      <c r="E37" s="634" t="str">
        <f>IF('各会計、関係団体の財政状況及び健全化判断比率'!B10="","",'各会計、関係団体の財政状況及び健全化判断比率'!B10)</f>
        <v/>
      </c>
      <c r="F37" s="634"/>
      <c r="G37" s="634"/>
      <c r="H37" s="634"/>
      <c r="I37" s="634"/>
      <c r="J37" s="634"/>
      <c r="K37" s="634"/>
      <c r="L37" s="634"/>
      <c r="M37" s="634"/>
      <c r="N37" s="634"/>
      <c r="O37" s="634"/>
      <c r="P37" s="634"/>
      <c r="Q37" s="634"/>
      <c r="R37" s="634"/>
      <c r="S37" s="634"/>
      <c r="T37" s="181"/>
      <c r="U37" s="633" t="str">
        <f t="shared" si="4"/>
        <v/>
      </c>
      <c r="V37" s="633"/>
      <c r="W37" s="634"/>
      <c r="X37" s="634"/>
      <c r="Y37" s="634"/>
      <c r="Z37" s="634"/>
      <c r="AA37" s="634"/>
      <c r="AB37" s="634"/>
      <c r="AC37" s="634"/>
      <c r="AD37" s="634"/>
      <c r="AE37" s="634"/>
      <c r="AF37" s="634"/>
      <c r="AG37" s="634"/>
      <c r="AH37" s="634"/>
      <c r="AI37" s="634"/>
      <c r="AJ37" s="634"/>
      <c r="AK37" s="634"/>
      <c r="AL37" s="181"/>
      <c r="AM37" s="633" t="str">
        <f t="shared" si="0"/>
        <v/>
      </c>
      <c r="AN37" s="633"/>
      <c r="AO37" s="634"/>
      <c r="AP37" s="634"/>
      <c r="AQ37" s="634"/>
      <c r="AR37" s="634"/>
      <c r="AS37" s="634"/>
      <c r="AT37" s="634"/>
      <c r="AU37" s="634"/>
      <c r="AV37" s="634"/>
      <c r="AW37" s="634"/>
      <c r="AX37" s="634"/>
      <c r="AY37" s="634"/>
      <c r="AZ37" s="634"/>
      <c r="BA37" s="634"/>
      <c r="BB37" s="634"/>
      <c r="BC37" s="634"/>
      <c r="BD37" s="181"/>
      <c r="BE37" s="633">
        <f t="shared" si="1"/>
        <v>10</v>
      </c>
      <c r="BF37" s="633"/>
      <c r="BG37" s="634" t="str">
        <f>IF('各会計、関係団体の財政状況及び健全化判断比率'!B35="","",'各会計、関係団体の財政状況及び健全化判断比率'!B35)</f>
        <v>五戸町簡易水道事業特別会計</v>
      </c>
      <c r="BH37" s="634"/>
      <c r="BI37" s="634"/>
      <c r="BJ37" s="634"/>
      <c r="BK37" s="634"/>
      <c r="BL37" s="634"/>
      <c r="BM37" s="634"/>
      <c r="BN37" s="634"/>
      <c r="BO37" s="634"/>
      <c r="BP37" s="634"/>
      <c r="BQ37" s="634"/>
      <c r="BR37" s="634"/>
      <c r="BS37" s="634"/>
      <c r="BT37" s="634"/>
      <c r="BU37" s="634"/>
      <c r="BV37" s="181"/>
      <c r="BW37" s="633">
        <f t="shared" si="2"/>
        <v>15</v>
      </c>
      <c r="BX37" s="633"/>
      <c r="BY37" s="634" t="str">
        <f>IF('各会計、関係団体の財政状況及び健全化判断比率'!B71="","",'各会計、関係団体の財政状況及び健全化判断比率'!B71)</f>
        <v>田子高原広域事務組合</v>
      </c>
      <c r="BZ37" s="634"/>
      <c r="CA37" s="634"/>
      <c r="CB37" s="634"/>
      <c r="CC37" s="634"/>
      <c r="CD37" s="634"/>
      <c r="CE37" s="634"/>
      <c r="CF37" s="634"/>
      <c r="CG37" s="634"/>
      <c r="CH37" s="634"/>
      <c r="CI37" s="634"/>
      <c r="CJ37" s="634"/>
      <c r="CK37" s="634"/>
      <c r="CL37" s="634"/>
      <c r="CM37" s="634"/>
      <c r="CN37" s="181"/>
      <c r="CO37" s="633" t="str">
        <f t="shared" si="3"/>
        <v/>
      </c>
      <c r="CP37" s="633"/>
      <c r="CQ37" s="634" t="str">
        <f>IF('各会計、関係団体の財政状況及び健全化判断比率'!BS10="","",'各会計、関係団体の財政状況及び健全化判断比率'!BS10)</f>
        <v/>
      </c>
      <c r="CR37" s="634"/>
      <c r="CS37" s="634"/>
      <c r="CT37" s="634"/>
      <c r="CU37" s="634"/>
      <c r="CV37" s="634"/>
      <c r="CW37" s="634"/>
      <c r="CX37" s="634"/>
      <c r="CY37" s="634"/>
      <c r="CZ37" s="634"/>
      <c r="DA37" s="634"/>
      <c r="DB37" s="634"/>
      <c r="DC37" s="634"/>
      <c r="DD37" s="634"/>
      <c r="DE37" s="634"/>
      <c r="DG37" s="635" t="str">
        <f>IF('各会計、関係団体の財政状況及び健全化判断比率'!BR10="","",'各会計、関係団体の財政状況及び健全化判断比率'!BR10)</f>
        <v/>
      </c>
      <c r="DH37" s="635"/>
      <c r="DI37" s="208"/>
    </row>
    <row r="38" spans="1:113" ht="32.25" customHeight="1" x14ac:dyDescent="0.15">
      <c r="A38" s="181"/>
      <c r="B38" s="205"/>
      <c r="C38" s="633" t="str">
        <f t="shared" ref="C38:C43" si="5">IF(E38="","",C37+1)</f>
        <v/>
      </c>
      <c r="D38" s="633"/>
      <c r="E38" s="634" t="str">
        <f>IF('各会計、関係団体の財政状況及び健全化判断比率'!B11="","",'各会計、関係団体の財政状況及び健全化判断比率'!B11)</f>
        <v/>
      </c>
      <c r="F38" s="634"/>
      <c r="G38" s="634"/>
      <c r="H38" s="634"/>
      <c r="I38" s="634"/>
      <c r="J38" s="634"/>
      <c r="K38" s="634"/>
      <c r="L38" s="634"/>
      <c r="M38" s="634"/>
      <c r="N38" s="634"/>
      <c r="O38" s="634"/>
      <c r="P38" s="634"/>
      <c r="Q38" s="634"/>
      <c r="R38" s="634"/>
      <c r="S38" s="634"/>
      <c r="T38" s="181"/>
      <c r="U38" s="633" t="str">
        <f t="shared" si="4"/>
        <v/>
      </c>
      <c r="V38" s="633"/>
      <c r="W38" s="634"/>
      <c r="X38" s="634"/>
      <c r="Y38" s="634"/>
      <c r="Z38" s="634"/>
      <c r="AA38" s="634"/>
      <c r="AB38" s="634"/>
      <c r="AC38" s="634"/>
      <c r="AD38" s="634"/>
      <c r="AE38" s="634"/>
      <c r="AF38" s="634"/>
      <c r="AG38" s="634"/>
      <c r="AH38" s="634"/>
      <c r="AI38" s="634"/>
      <c r="AJ38" s="634"/>
      <c r="AK38" s="634"/>
      <c r="AL38" s="181"/>
      <c r="AM38" s="633" t="str">
        <f t="shared" si="0"/>
        <v/>
      </c>
      <c r="AN38" s="633"/>
      <c r="AO38" s="634"/>
      <c r="AP38" s="634"/>
      <c r="AQ38" s="634"/>
      <c r="AR38" s="634"/>
      <c r="AS38" s="634"/>
      <c r="AT38" s="634"/>
      <c r="AU38" s="634"/>
      <c r="AV38" s="634"/>
      <c r="AW38" s="634"/>
      <c r="AX38" s="634"/>
      <c r="AY38" s="634"/>
      <c r="AZ38" s="634"/>
      <c r="BA38" s="634"/>
      <c r="BB38" s="634"/>
      <c r="BC38" s="634"/>
      <c r="BD38" s="181"/>
      <c r="BE38" s="633">
        <f t="shared" si="1"/>
        <v>11</v>
      </c>
      <c r="BF38" s="633"/>
      <c r="BG38" s="634" t="str">
        <f>IF('各会計、関係団体の財政状況及び健全化判断比率'!B36="","",'各会計、関係団体の財政状況及び健全化判断比率'!B36)</f>
        <v>五戸町住宅用地造成事業等特別会計</v>
      </c>
      <c r="BH38" s="634"/>
      <c r="BI38" s="634"/>
      <c r="BJ38" s="634"/>
      <c r="BK38" s="634"/>
      <c r="BL38" s="634"/>
      <c r="BM38" s="634"/>
      <c r="BN38" s="634"/>
      <c r="BO38" s="634"/>
      <c r="BP38" s="634"/>
      <c r="BQ38" s="634"/>
      <c r="BR38" s="634"/>
      <c r="BS38" s="634"/>
      <c r="BT38" s="634"/>
      <c r="BU38" s="634"/>
      <c r="BV38" s="181"/>
      <c r="BW38" s="633">
        <f t="shared" si="2"/>
        <v>16</v>
      </c>
      <c r="BX38" s="633"/>
      <c r="BY38" s="634" t="str">
        <f>IF('各会計、関係団体の財政状況及び健全化判断比率'!B72="","",'各会計、関係団体の財政状況及び健全化判断比率'!B72)</f>
        <v>青森県市町村総合事務組合</v>
      </c>
      <c r="BZ38" s="634"/>
      <c r="CA38" s="634"/>
      <c r="CB38" s="634"/>
      <c r="CC38" s="634"/>
      <c r="CD38" s="634"/>
      <c r="CE38" s="634"/>
      <c r="CF38" s="634"/>
      <c r="CG38" s="634"/>
      <c r="CH38" s="634"/>
      <c r="CI38" s="634"/>
      <c r="CJ38" s="634"/>
      <c r="CK38" s="634"/>
      <c r="CL38" s="634"/>
      <c r="CM38" s="634"/>
      <c r="CN38" s="181"/>
      <c r="CO38" s="633" t="str">
        <f t="shared" si="3"/>
        <v/>
      </c>
      <c r="CP38" s="633"/>
      <c r="CQ38" s="634" t="str">
        <f>IF('各会計、関係団体の財政状況及び健全化判断比率'!BS11="","",'各会計、関係団体の財政状況及び健全化判断比率'!BS11)</f>
        <v/>
      </c>
      <c r="CR38" s="634"/>
      <c r="CS38" s="634"/>
      <c r="CT38" s="634"/>
      <c r="CU38" s="634"/>
      <c r="CV38" s="634"/>
      <c r="CW38" s="634"/>
      <c r="CX38" s="634"/>
      <c r="CY38" s="634"/>
      <c r="CZ38" s="634"/>
      <c r="DA38" s="634"/>
      <c r="DB38" s="634"/>
      <c r="DC38" s="634"/>
      <c r="DD38" s="634"/>
      <c r="DE38" s="634"/>
      <c r="DG38" s="635" t="str">
        <f>IF('各会計、関係団体の財政状況及び健全化判断比率'!BR11="","",'各会計、関係団体の財政状況及び健全化判断比率'!BR11)</f>
        <v/>
      </c>
      <c r="DH38" s="635"/>
      <c r="DI38" s="208"/>
    </row>
    <row r="39" spans="1:113" ht="32.25" customHeight="1" x14ac:dyDescent="0.15">
      <c r="A39" s="181"/>
      <c r="B39" s="205"/>
      <c r="C39" s="633" t="str">
        <f t="shared" si="5"/>
        <v/>
      </c>
      <c r="D39" s="633"/>
      <c r="E39" s="634" t="str">
        <f>IF('各会計、関係団体の財政状況及び健全化判断比率'!B12="","",'各会計、関係団体の財政状況及び健全化判断比率'!B12)</f>
        <v/>
      </c>
      <c r="F39" s="634"/>
      <c r="G39" s="634"/>
      <c r="H39" s="634"/>
      <c r="I39" s="634"/>
      <c r="J39" s="634"/>
      <c r="K39" s="634"/>
      <c r="L39" s="634"/>
      <c r="M39" s="634"/>
      <c r="N39" s="634"/>
      <c r="O39" s="634"/>
      <c r="P39" s="634"/>
      <c r="Q39" s="634"/>
      <c r="R39" s="634"/>
      <c r="S39" s="634"/>
      <c r="T39" s="181"/>
      <c r="U39" s="633" t="str">
        <f t="shared" si="4"/>
        <v/>
      </c>
      <c r="V39" s="633"/>
      <c r="W39" s="634"/>
      <c r="X39" s="634"/>
      <c r="Y39" s="634"/>
      <c r="Z39" s="634"/>
      <c r="AA39" s="634"/>
      <c r="AB39" s="634"/>
      <c r="AC39" s="634"/>
      <c r="AD39" s="634"/>
      <c r="AE39" s="634"/>
      <c r="AF39" s="634"/>
      <c r="AG39" s="634"/>
      <c r="AH39" s="634"/>
      <c r="AI39" s="634"/>
      <c r="AJ39" s="634"/>
      <c r="AK39" s="634"/>
      <c r="AL39" s="181"/>
      <c r="AM39" s="633" t="str">
        <f t="shared" si="0"/>
        <v/>
      </c>
      <c r="AN39" s="633"/>
      <c r="AO39" s="634"/>
      <c r="AP39" s="634"/>
      <c r="AQ39" s="634"/>
      <c r="AR39" s="634"/>
      <c r="AS39" s="634"/>
      <c r="AT39" s="634"/>
      <c r="AU39" s="634"/>
      <c r="AV39" s="634"/>
      <c r="AW39" s="634"/>
      <c r="AX39" s="634"/>
      <c r="AY39" s="634"/>
      <c r="AZ39" s="634"/>
      <c r="BA39" s="634"/>
      <c r="BB39" s="634"/>
      <c r="BC39" s="634"/>
      <c r="BD39" s="181"/>
      <c r="BE39" s="633" t="str">
        <f t="shared" si="1"/>
        <v/>
      </c>
      <c r="BF39" s="633"/>
      <c r="BG39" s="634"/>
      <c r="BH39" s="634"/>
      <c r="BI39" s="634"/>
      <c r="BJ39" s="634"/>
      <c r="BK39" s="634"/>
      <c r="BL39" s="634"/>
      <c r="BM39" s="634"/>
      <c r="BN39" s="634"/>
      <c r="BO39" s="634"/>
      <c r="BP39" s="634"/>
      <c r="BQ39" s="634"/>
      <c r="BR39" s="634"/>
      <c r="BS39" s="634"/>
      <c r="BT39" s="634"/>
      <c r="BU39" s="634"/>
      <c r="BV39" s="181"/>
      <c r="BW39" s="633">
        <f t="shared" si="2"/>
        <v>17</v>
      </c>
      <c r="BX39" s="633"/>
      <c r="BY39" s="634" t="str">
        <f>IF('各会計、関係団体の財政状況及び健全化判断比率'!B73="","",'各会計、関係団体の財政状況及び健全化判断比率'!B73)</f>
        <v>青森県市町村職員退職手当組合</v>
      </c>
      <c r="BZ39" s="634"/>
      <c r="CA39" s="634"/>
      <c r="CB39" s="634"/>
      <c r="CC39" s="634"/>
      <c r="CD39" s="634"/>
      <c r="CE39" s="634"/>
      <c r="CF39" s="634"/>
      <c r="CG39" s="634"/>
      <c r="CH39" s="634"/>
      <c r="CI39" s="634"/>
      <c r="CJ39" s="634"/>
      <c r="CK39" s="634"/>
      <c r="CL39" s="634"/>
      <c r="CM39" s="634"/>
      <c r="CN39" s="181"/>
      <c r="CO39" s="633" t="str">
        <f t="shared" si="3"/>
        <v/>
      </c>
      <c r="CP39" s="633"/>
      <c r="CQ39" s="634" t="str">
        <f>IF('各会計、関係団体の財政状況及び健全化判断比率'!BS12="","",'各会計、関係団体の財政状況及び健全化判断比率'!BS12)</f>
        <v/>
      </c>
      <c r="CR39" s="634"/>
      <c r="CS39" s="634"/>
      <c r="CT39" s="634"/>
      <c r="CU39" s="634"/>
      <c r="CV39" s="634"/>
      <c r="CW39" s="634"/>
      <c r="CX39" s="634"/>
      <c r="CY39" s="634"/>
      <c r="CZ39" s="634"/>
      <c r="DA39" s="634"/>
      <c r="DB39" s="634"/>
      <c r="DC39" s="634"/>
      <c r="DD39" s="634"/>
      <c r="DE39" s="634"/>
      <c r="DG39" s="635" t="str">
        <f>IF('各会計、関係団体の財政状況及び健全化判断比率'!BR12="","",'各会計、関係団体の財政状況及び健全化判断比率'!BR12)</f>
        <v/>
      </c>
      <c r="DH39" s="635"/>
      <c r="DI39" s="208"/>
    </row>
    <row r="40" spans="1:113" ht="32.25" customHeight="1" x14ac:dyDescent="0.15">
      <c r="A40" s="181"/>
      <c r="B40" s="205"/>
      <c r="C40" s="633" t="str">
        <f t="shared" si="5"/>
        <v/>
      </c>
      <c r="D40" s="633"/>
      <c r="E40" s="634" t="str">
        <f>IF('各会計、関係団体の財政状況及び健全化判断比率'!B13="","",'各会計、関係団体の財政状況及び健全化判断比率'!B13)</f>
        <v/>
      </c>
      <c r="F40" s="634"/>
      <c r="G40" s="634"/>
      <c r="H40" s="634"/>
      <c r="I40" s="634"/>
      <c r="J40" s="634"/>
      <c r="K40" s="634"/>
      <c r="L40" s="634"/>
      <c r="M40" s="634"/>
      <c r="N40" s="634"/>
      <c r="O40" s="634"/>
      <c r="P40" s="634"/>
      <c r="Q40" s="634"/>
      <c r="R40" s="634"/>
      <c r="S40" s="634"/>
      <c r="T40" s="181"/>
      <c r="U40" s="633" t="str">
        <f t="shared" si="4"/>
        <v/>
      </c>
      <c r="V40" s="633"/>
      <c r="W40" s="634"/>
      <c r="X40" s="634"/>
      <c r="Y40" s="634"/>
      <c r="Z40" s="634"/>
      <c r="AA40" s="634"/>
      <c r="AB40" s="634"/>
      <c r="AC40" s="634"/>
      <c r="AD40" s="634"/>
      <c r="AE40" s="634"/>
      <c r="AF40" s="634"/>
      <c r="AG40" s="634"/>
      <c r="AH40" s="634"/>
      <c r="AI40" s="634"/>
      <c r="AJ40" s="634"/>
      <c r="AK40" s="634"/>
      <c r="AL40" s="181"/>
      <c r="AM40" s="633" t="str">
        <f t="shared" si="0"/>
        <v/>
      </c>
      <c r="AN40" s="633"/>
      <c r="AO40" s="634"/>
      <c r="AP40" s="634"/>
      <c r="AQ40" s="634"/>
      <c r="AR40" s="634"/>
      <c r="AS40" s="634"/>
      <c r="AT40" s="634"/>
      <c r="AU40" s="634"/>
      <c r="AV40" s="634"/>
      <c r="AW40" s="634"/>
      <c r="AX40" s="634"/>
      <c r="AY40" s="634"/>
      <c r="AZ40" s="634"/>
      <c r="BA40" s="634"/>
      <c r="BB40" s="634"/>
      <c r="BC40" s="634"/>
      <c r="BD40" s="181"/>
      <c r="BE40" s="633" t="str">
        <f t="shared" si="1"/>
        <v/>
      </c>
      <c r="BF40" s="633"/>
      <c r="BG40" s="634"/>
      <c r="BH40" s="634"/>
      <c r="BI40" s="634"/>
      <c r="BJ40" s="634"/>
      <c r="BK40" s="634"/>
      <c r="BL40" s="634"/>
      <c r="BM40" s="634"/>
      <c r="BN40" s="634"/>
      <c r="BO40" s="634"/>
      <c r="BP40" s="634"/>
      <c r="BQ40" s="634"/>
      <c r="BR40" s="634"/>
      <c r="BS40" s="634"/>
      <c r="BT40" s="634"/>
      <c r="BU40" s="634"/>
      <c r="BV40" s="181"/>
      <c r="BW40" s="633">
        <f t="shared" si="2"/>
        <v>18</v>
      </c>
      <c r="BX40" s="633"/>
      <c r="BY40" s="634" t="str">
        <f>IF('各会計、関係団体の財政状況及び健全化判断比率'!B74="","",'各会計、関係団体の財政状況及び健全化判断比率'!B74)</f>
        <v>青森県交通災害共済組合</v>
      </c>
      <c r="BZ40" s="634"/>
      <c r="CA40" s="634"/>
      <c r="CB40" s="634"/>
      <c r="CC40" s="634"/>
      <c r="CD40" s="634"/>
      <c r="CE40" s="634"/>
      <c r="CF40" s="634"/>
      <c r="CG40" s="634"/>
      <c r="CH40" s="634"/>
      <c r="CI40" s="634"/>
      <c r="CJ40" s="634"/>
      <c r="CK40" s="634"/>
      <c r="CL40" s="634"/>
      <c r="CM40" s="634"/>
      <c r="CN40" s="181"/>
      <c r="CO40" s="633" t="str">
        <f t="shared" si="3"/>
        <v/>
      </c>
      <c r="CP40" s="633"/>
      <c r="CQ40" s="634" t="str">
        <f>IF('各会計、関係団体の財政状況及び健全化判断比率'!BS13="","",'各会計、関係団体の財政状況及び健全化判断比率'!BS13)</f>
        <v/>
      </c>
      <c r="CR40" s="634"/>
      <c r="CS40" s="634"/>
      <c r="CT40" s="634"/>
      <c r="CU40" s="634"/>
      <c r="CV40" s="634"/>
      <c r="CW40" s="634"/>
      <c r="CX40" s="634"/>
      <c r="CY40" s="634"/>
      <c r="CZ40" s="634"/>
      <c r="DA40" s="634"/>
      <c r="DB40" s="634"/>
      <c r="DC40" s="634"/>
      <c r="DD40" s="634"/>
      <c r="DE40" s="634"/>
      <c r="DG40" s="635" t="str">
        <f>IF('各会計、関係団体の財政状況及び健全化判断比率'!BR13="","",'各会計、関係団体の財政状況及び健全化判断比率'!BR13)</f>
        <v/>
      </c>
      <c r="DH40" s="635"/>
      <c r="DI40" s="208"/>
    </row>
    <row r="41" spans="1:113" ht="32.25" customHeight="1" x14ac:dyDescent="0.15">
      <c r="A41" s="181"/>
      <c r="B41" s="205"/>
      <c r="C41" s="633" t="str">
        <f t="shared" si="5"/>
        <v/>
      </c>
      <c r="D41" s="633"/>
      <c r="E41" s="634" t="str">
        <f>IF('各会計、関係団体の財政状況及び健全化判断比率'!B14="","",'各会計、関係団体の財政状況及び健全化判断比率'!B14)</f>
        <v/>
      </c>
      <c r="F41" s="634"/>
      <c r="G41" s="634"/>
      <c r="H41" s="634"/>
      <c r="I41" s="634"/>
      <c r="J41" s="634"/>
      <c r="K41" s="634"/>
      <c r="L41" s="634"/>
      <c r="M41" s="634"/>
      <c r="N41" s="634"/>
      <c r="O41" s="634"/>
      <c r="P41" s="634"/>
      <c r="Q41" s="634"/>
      <c r="R41" s="634"/>
      <c r="S41" s="634"/>
      <c r="T41" s="181"/>
      <c r="U41" s="633" t="str">
        <f t="shared" si="4"/>
        <v/>
      </c>
      <c r="V41" s="633"/>
      <c r="W41" s="634"/>
      <c r="X41" s="634"/>
      <c r="Y41" s="634"/>
      <c r="Z41" s="634"/>
      <c r="AA41" s="634"/>
      <c r="AB41" s="634"/>
      <c r="AC41" s="634"/>
      <c r="AD41" s="634"/>
      <c r="AE41" s="634"/>
      <c r="AF41" s="634"/>
      <c r="AG41" s="634"/>
      <c r="AH41" s="634"/>
      <c r="AI41" s="634"/>
      <c r="AJ41" s="634"/>
      <c r="AK41" s="634"/>
      <c r="AL41" s="181"/>
      <c r="AM41" s="633" t="str">
        <f t="shared" si="0"/>
        <v/>
      </c>
      <c r="AN41" s="633"/>
      <c r="AO41" s="634"/>
      <c r="AP41" s="634"/>
      <c r="AQ41" s="634"/>
      <c r="AR41" s="634"/>
      <c r="AS41" s="634"/>
      <c r="AT41" s="634"/>
      <c r="AU41" s="634"/>
      <c r="AV41" s="634"/>
      <c r="AW41" s="634"/>
      <c r="AX41" s="634"/>
      <c r="AY41" s="634"/>
      <c r="AZ41" s="634"/>
      <c r="BA41" s="634"/>
      <c r="BB41" s="634"/>
      <c r="BC41" s="634"/>
      <c r="BD41" s="181"/>
      <c r="BE41" s="633" t="str">
        <f t="shared" si="1"/>
        <v/>
      </c>
      <c r="BF41" s="633"/>
      <c r="BG41" s="634"/>
      <c r="BH41" s="634"/>
      <c r="BI41" s="634"/>
      <c r="BJ41" s="634"/>
      <c r="BK41" s="634"/>
      <c r="BL41" s="634"/>
      <c r="BM41" s="634"/>
      <c r="BN41" s="634"/>
      <c r="BO41" s="634"/>
      <c r="BP41" s="634"/>
      <c r="BQ41" s="634"/>
      <c r="BR41" s="634"/>
      <c r="BS41" s="634"/>
      <c r="BT41" s="634"/>
      <c r="BU41" s="634"/>
      <c r="BV41" s="181"/>
      <c r="BW41" s="633">
        <f t="shared" si="2"/>
        <v>19</v>
      </c>
      <c r="BX41" s="633"/>
      <c r="BY41" s="634" t="str">
        <f>IF('各会計、関係団体の財政状況及び健全化判断比率'!B75="","",'各会計、関係団体の財政状況及び健全化判断比率'!B75)</f>
        <v>青森県後期高齢者医療広域連合（一般会計）</v>
      </c>
      <c r="BZ41" s="634"/>
      <c r="CA41" s="634"/>
      <c r="CB41" s="634"/>
      <c r="CC41" s="634"/>
      <c r="CD41" s="634"/>
      <c r="CE41" s="634"/>
      <c r="CF41" s="634"/>
      <c r="CG41" s="634"/>
      <c r="CH41" s="634"/>
      <c r="CI41" s="634"/>
      <c r="CJ41" s="634"/>
      <c r="CK41" s="634"/>
      <c r="CL41" s="634"/>
      <c r="CM41" s="634"/>
      <c r="CN41" s="181"/>
      <c r="CO41" s="633" t="str">
        <f t="shared" si="3"/>
        <v/>
      </c>
      <c r="CP41" s="633"/>
      <c r="CQ41" s="634" t="str">
        <f>IF('各会計、関係団体の財政状況及び健全化判断比率'!BS14="","",'各会計、関係団体の財政状況及び健全化判断比率'!BS14)</f>
        <v/>
      </c>
      <c r="CR41" s="634"/>
      <c r="CS41" s="634"/>
      <c r="CT41" s="634"/>
      <c r="CU41" s="634"/>
      <c r="CV41" s="634"/>
      <c r="CW41" s="634"/>
      <c r="CX41" s="634"/>
      <c r="CY41" s="634"/>
      <c r="CZ41" s="634"/>
      <c r="DA41" s="634"/>
      <c r="DB41" s="634"/>
      <c r="DC41" s="634"/>
      <c r="DD41" s="634"/>
      <c r="DE41" s="634"/>
      <c r="DG41" s="635" t="str">
        <f>IF('各会計、関係団体の財政状況及び健全化判断比率'!BR14="","",'各会計、関係団体の財政状況及び健全化判断比率'!BR14)</f>
        <v/>
      </c>
      <c r="DH41" s="635"/>
      <c r="DI41" s="208"/>
    </row>
    <row r="42" spans="1:113" ht="32.25" customHeight="1" x14ac:dyDescent="0.15">
      <c r="B42" s="205"/>
      <c r="C42" s="633" t="str">
        <f t="shared" si="5"/>
        <v/>
      </c>
      <c r="D42" s="633"/>
      <c r="E42" s="634" t="str">
        <f>IF('各会計、関係団体の財政状況及び健全化判断比率'!B15="","",'各会計、関係団体の財政状況及び健全化判断比率'!B15)</f>
        <v/>
      </c>
      <c r="F42" s="634"/>
      <c r="G42" s="634"/>
      <c r="H42" s="634"/>
      <c r="I42" s="634"/>
      <c r="J42" s="634"/>
      <c r="K42" s="634"/>
      <c r="L42" s="634"/>
      <c r="M42" s="634"/>
      <c r="N42" s="634"/>
      <c r="O42" s="634"/>
      <c r="P42" s="634"/>
      <c r="Q42" s="634"/>
      <c r="R42" s="634"/>
      <c r="S42" s="634"/>
      <c r="T42" s="181"/>
      <c r="U42" s="633" t="str">
        <f t="shared" si="4"/>
        <v/>
      </c>
      <c r="V42" s="633"/>
      <c r="W42" s="634"/>
      <c r="X42" s="634"/>
      <c r="Y42" s="634"/>
      <c r="Z42" s="634"/>
      <c r="AA42" s="634"/>
      <c r="AB42" s="634"/>
      <c r="AC42" s="634"/>
      <c r="AD42" s="634"/>
      <c r="AE42" s="634"/>
      <c r="AF42" s="634"/>
      <c r="AG42" s="634"/>
      <c r="AH42" s="634"/>
      <c r="AI42" s="634"/>
      <c r="AJ42" s="634"/>
      <c r="AK42" s="634"/>
      <c r="AL42" s="181"/>
      <c r="AM42" s="633" t="str">
        <f t="shared" si="0"/>
        <v/>
      </c>
      <c r="AN42" s="633"/>
      <c r="AO42" s="634"/>
      <c r="AP42" s="634"/>
      <c r="AQ42" s="634"/>
      <c r="AR42" s="634"/>
      <c r="AS42" s="634"/>
      <c r="AT42" s="634"/>
      <c r="AU42" s="634"/>
      <c r="AV42" s="634"/>
      <c r="AW42" s="634"/>
      <c r="AX42" s="634"/>
      <c r="AY42" s="634"/>
      <c r="AZ42" s="634"/>
      <c r="BA42" s="634"/>
      <c r="BB42" s="634"/>
      <c r="BC42" s="634"/>
      <c r="BD42" s="181"/>
      <c r="BE42" s="633" t="str">
        <f t="shared" si="1"/>
        <v/>
      </c>
      <c r="BF42" s="633"/>
      <c r="BG42" s="634"/>
      <c r="BH42" s="634"/>
      <c r="BI42" s="634"/>
      <c r="BJ42" s="634"/>
      <c r="BK42" s="634"/>
      <c r="BL42" s="634"/>
      <c r="BM42" s="634"/>
      <c r="BN42" s="634"/>
      <c r="BO42" s="634"/>
      <c r="BP42" s="634"/>
      <c r="BQ42" s="634"/>
      <c r="BR42" s="634"/>
      <c r="BS42" s="634"/>
      <c r="BT42" s="634"/>
      <c r="BU42" s="634"/>
      <c r="BV42" s="181"/>
      <c r="BW42" s="633">
        <f t="shared" si="2"/>
        <v>20</v>
      </c>
      <c r="BX42" s="633"/>
      <c r="BY42" s="634" t="str">
        <f>IF('各会計、関係団体の財政状況及び健全化判断比率'!B76="","",'各会計、関係団体の財政状況及び健全化判断比率'!B76)</f>
        <v>青森県後期高齢者医療広域連合（特別会計）</v>
      </c>
      <c r="BZ42" s="634"/>
      <c r="CA42" s="634"/>
      <c r="CB42" s="634"/>
      <c r="CC42" s="634"/>
      <c r="CD42" s="634"/>
      <c r="CE42" s="634"/>
      <c r="CF42" s="634"/>
      <c r="CG42" s="634"/>
      <c r="CH42" s="634"/>
      <c r="CI42" s="634"/>
      <c r="CJ42" s="634"/>
      <c r="CK42" s="634"/>
      <c r="CL42" s="634"/>
      <c r="CM42" s="634"/>
      <c r="CN42" s="181"/>
      <c r="CO42" s="633" t="str">
        <f t="shared" si="3"/>
        <v/>
      </c>
      <c r="CP42" s="633"/>
      <c r="CQ42" s="634" t="str">
        <f>IF('各会計、関係団体の財政状況及び健全化判断比率'!BS15="","",'各会計、関係団体の財政状況及び健全化判断比率'!BS15)</f>
        <v/>
      </c>
      <c r="CR42" s="634"/>
      <c r="CS42" s="634"/>
      <c r="CT42" s="634"/>
      <c r="CU42" s="634"/>
      <c r="CV42" s="634"/>
      <c r="CW42" s="634"/>
      <c r="CX42" s="634"/>
      <c r="CY42" s="634"/>
      <c r="CZ42" s="634"/>
      <c r="DA42" s="634"/>
      <c r="DB42" s="634"/>
      <c r="DC42" s="634"/>
      <c r="DD42" s="634"/>
      <c r="DE42" s="634"/>
      <c r="DG42" s="635" t="str">
        <f>IF('各会計、関係団体の財政状況及び健全化判断比率'!BR15="","",'各会計、関係団体の財政状況及び健全化判断比率'!BR15)</f>
        <v/>
      </c>
      <c r="DH42" s="635"/>
      <c r="DI42" s="208"/>
    </row>
    <row r="43" spans="1:113" ht="32.25" customHeight="1" x14ac:dyDescent="0.15">
      <c r="B43" s="205"/>
      <c r="C43" s="633" t="str">
        <f t="shared" si="5"/>
        <v/>
      </c>
      <c r="D43" s="633"/>
      <c r="E43" s="634" t="str">
        <f>IF('各会計、関係団体の財政状況及び健全化判断比率'!B16="","",'各会計、関係団体の財政状況及び健全化判断比率'!B16)</f>
        <v/>
      </c>
      <c r="F43" s="634"/>
      <c r="G43" s="634"/>
      <c r="H43" s="634"/>
      <c r="I43" s="634"/>
      <c r="J43" s="634"/>
      <c r="K43" s="634"/>
      <c r="L43" s="634"/>
      <c r="M43" s="634"/>
      <c r="N43" s="634"/>
      <c r="O43" s="634"/>
      <c r="P43" s="634"/>
      <c r="Q43" s="634"/>
      <c r="R43" s="634"/>
      <c r="S43" s="634"/>
      <c r="T43" s="181"/>
      <c r="U43" s="633" t="str">
        <f t="shared" si="4"/>
        <v/>
      </c>
      <c r="V43" s="633"/>
      <c r="W43" s="634"/>
      <c r="X43" s="634"/>
      <c r="Y43" s="634"/>
      <c r="Z43" s="634"/>
      <c r="AA43" s="634"/>
      <c r="AB43" s="634"/>
      <c r="AC43" s="634"/>
      <c r="AD43" s="634"/>
      <c r="AE43" s="634"/>
      <c r="AF43" s="634"/>
      <c r="AG43" s="634"/>
      <c r="AH43" s="634"/>
      <c r="AI43" s="634"/>
      <c r="AJ43" s="634"/>
      <c r="AK43" s="634"/>
      <c r="AL43" s="181"/>
      <c r="AM43" s="633" t="str">
        <f t="shared" si="0"/>
        <v/>
      </c>
      <c r="AN43" s="633"/>
      <c r="AO43" s="634"/>
      <c r="AP43" s="634"/>
      <c r="AQ43" s="634"/>
      <c r="AR43" s="634"/>
      <c r="AS43" s="634"/>
      <c r="AT43" s="634"/>
      <c r="AU43" s="634"/>
      <c r="AV43" s="634"/>
      <c r="AW43" s="634"/>
      <c r="AX43" s="634"/>
      <c r="AY43" s="634"/>
      <c r="AZ43" s="634"/>
      <c r="BA43" s="634"/>
      <c r="BB43" s="634"/>
      <c r="BC43" s="634"/>
      <c r="BD43" s="181"/>
      <c r="BE43" s="633" t="str">
        <f t="shared" si="1"/>
        <v/>
      </c>
      <c r="BF43" s="633"/>
      <c r="BG43" s="634"/>
      <c r="BH43" s="634"/>
      <c r="BI43" s="634"/>
      <c r="BJ43" s="634"/>
      <c r="BK43" s="634"/>
      <c r="BL43" s="634"/>
      <c r="BM43" s="634"/>
      <c r="BN43" s="634"/>
      <c r="BO43" s="634"/>
      <c r="BP43" s="634"/>
      <c r="BQ43" s="634"/>
      <c r="BR43" s="634"/>
      <c r="BS43" s="634"/>
      <c r="BT43" s="634"/>
      <c r="BU43" s="634"/>
      <c r="BV43" s="181"/>
      <c r="BW43" s="633" t="str">
        <f t="shared" si="2"/>
        <v/>
      </c>
      <c r="BX43" s="633"/>
      <c r="BY43" s="634" t="str">
        <f>IF('各会計、関係団体の財政状況及び健全化判断比率'!B77="","",'各会計、関係団体の財政状況及び健全化判断比率'!B77)</f>
        <v/>
      </c>
      <c r="BZ43" s="634"/>
      <c r="CA43" s="634"/>
      <c r="CB43" s="634"/>
      <c r="CC43" s="634"/>
      <c r="CD43" s="634"/>
      <c r="CE43" s="634"/>
      <c r="CF43" s="634"/>
      <c r="CG43" s="634"/>
      <c r="CH43" s="634"/>
      <c r="CI43" s="634"/>
      <c r="CJ43" s="634"/>
      <c r="CK43" s="634"/>
      <c r="CL43" s="634"/>
      <c r="CM43" s="634"/>
      <c r="CN43" s="181"/>
      <c r="CO43" s="633" t="str">
        <f t="shared" si="3"/>
        <v/>
      </c>
      <c r="CP43" s="633"/>
      <c r="CQ43" s="634" t="str">
        <f>IF('各会計、関係団体の財政状況及び健全化判断比率'!BS16="","",'各会計、関係団体の財政状況及び健全化判断比率'!BS16)</f>
        <v/>
      </c>
      <c r="CR43" s="634"/>
      <c r="CS43" s="634"/>
      <c r="CT43" s="634"/>
      <c r="CU43" s="634"/>
      <c r="CV43" s="634"/>
      <c r="CW43" s="634"/>
      <c r="CX43" s="634"/>
      <c r="CY43" s="634"/>
      <c r="CZ43" s="634"/>
      <c r="DA43" s="634"/>
      <c r="DB43" s="634"/>
      <c r="DC43" s="634"/>
      <c r="DD43" s="634"/>
      <c r="DE43" s="634"/>
      <c r="DG43" s="635" t="str">
        <f>IF('各会計、関係団体の財政状況及び健全化判断比率'!BR16="","",'各会計、関係団体の財政状況及び健全化判断比率'!BR16)</f>
        <v/>
      </c>
      <c r="DH43" s="635"/>
      <c r="DI43" s="208"/>
    </row>
    <row r="44" spans="1:113" ht="13.5" customHeight="1" thickBot="1" x14ac:dyDescent="0.2">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15"/>
    <row r="46" spans="1:113" x14ac:dyDescent="0.15">
      <c r="B46" s="180" t="s">
        <v>212</v>
      </c>
      <c r="E46" s="636" t="s">
        <v>213</v>
      </c>
      <c r="F46" s="636"/>
      <c r="G46" s="636"/>
      <c r="H46" s="636"/>
      <c r="I46" s="636"/>
      <c r="J46" s="636"/>
      <c r="K46" s="636"/>
      <c r="L46" s="636"/>
      <c r="M46" s="636"/>
      <c r="N46" s="636"/>
      <c r="O46" s="636"/>
      <c r="P46" s="636"/>
      <c r="Q46" s="636"/>
      <c r="R46" s="636"/>
      <c r="S46" s="636"/>
      <c r="T46" s="636"/>
      <c r="U46" s="636"/>
      <c r="V46" s="636"/>
      <c r="W46" s="636"/>
      <c r="X46" s="636"/>
      <c r="Y46" s="636"/>
      <c r="Z46" s="636"/>
      <c r="AA46" s="636"/>
      <c r="AB46" s="636"/>
      <c r="AC46" s="636"/>
      <c r="AD46" s="636"/>
      <c r="AE46" s="636"/>
      <c r="AF46" s="636"/>
      <c r="AG46" s="636"/>
      <c r="AH46" s="636"/>
      <c r="AI46" s="636"/>
      <c r="AJ46" s="636"/>
      <c r="AK46" s="636"/>
      <c r="AL46" s="636"/>
      <c r="AM46" s="636"/>
      <c r="AN46" s="636"/>
      <c r="AO46" s="636"/>
      <c r="AP46" s="636"/>
      <c r="AQ46" s="636"/>
      <c r="AR46" s="636"/>
      <c r="AS46" s="636"/>
      <c r="AT46" s="636"/>
      <c r="AU46" s="636"/>
      <c r="AV46" s="636"/>
      <c r="AW46" s="636"/>
      <c r="AX46" s="636"/>
      <c r="AY46" s="636"/>
      <c r="AZ46" s="636"/>
      <c r="BA46" s="636"/>
      <c r="BB46" s="636"/>
      <c r="BC46" s="636"/>
      <c r="BD46" s="636"/>
      <c r="BE46" s="636"/>
      <c r="BF46" s="636"/>
      <c r="BG46" s="636"/>
      <c r="BH46" s="636"/>
      <c r="BI46" s="636"/>
      <c r="BJ46" s="636"/>
      <c r="BK46" s="636"/>
      <c r="BL46" s="636"/>
      <c r="BM46" s="636"/>
      <c r="BN46" s="636"/>
      <c r="BO46" s="636"/>
      <c r="BP46" s="636"/>
      <c r="BQ46" s="636"/>
      <c r="BR46" s="636"/>
      <c r="BS46" s="636"/>
      <c r="BT46" s="636"/>
      <c r="BU46" s="636"/>
      <c r="BV46" s="636"/>
      <c r="BW46" s="636"/>
      <c r="BX46" s="636"/>
      <c r="BY46" s="636"/>
      <c r="BZ46" s="636"/>
      <c r="CA46" s="636"/>
      <c r="CB46" s="636"/>
      <c r="CC46" s="636"/>
      <c r="CD46" s="636"/>
      <c r="CE46" s="636"/>
      <c r="CF46" s="636"/>
      <c r="CG46" s="636"/>
      <c r="CH46" s="636"/>
      <c r="CI46" s="636"/>
      <c r="CJ46" s="636"/>
      <c r="CK46" s="636"/>
      <c r="CL46" s="636"/>
      <c r="CM46" s="636"/>
      <c r="CN46" s="636"/>
      <c r="CO46" s="636"/>
      <c r="CP46" s="636"/>
      <c r="CQ46" s="636"/>
      <c r="CR46" s="636"/>
      <c r="CS46" s="636"/>
      <c r="CT46" s="636"/>
      <c r="CU46" s="636"/>
      <c r="CV46" s="636"/>
      <c r="CW46" s="636"/>
      <c r="CX46" s="636"/>
      <c r="CY46" s="636"/>
      <c r="CZ46" s="636"/>
      <c r="DA46" s="636"/>
      <c r="DB46" s="636"/>
      <c r="DC46" s="636"/>
      <c r="DD46" s="636"/>
      <c r="DE46" s="636"/>
      <c r="DF46" s="636"/>
      <c r="DG46" s="636"/>
      <c r="DH46" s="636"/>
      <c r="DI46" s="636"/>
    </row>
    <row r="47" spans="1:113" x14ac:dyDescent="0.15">
      <c r="E47" s="636" t="s">
        <v>214</v>
      </c>
      <c r="F47" s="636"/>
      <c r="G47" s="636"/>
      <c r="H47" s="636"/>
      <c r="I47" s="636"/>
      <c r="J47" s="636"/>
      <c r="K47" s="636"/>
      <c r="L47" s="636"/>
      <c r="M47" s="636"/>
      <c r="N47" s="636"/>
      <c r="O47" s="636"/>
      <c r="P47" s="636"/>
      <c r="Q47" s="636"/>
      <c r="R47" s="636"/>
      <c r="S47" s="636"/>
      <c r="T47" s="636"/>
      <c r="U47" s="636"/>
      <c r="V47" s="636"/>
      <c r="W47" s="636"/>
      <c r="X47" s="636"/>
      <c r="Y47" s="636"/>
      <c r="Z47" s="636"/>
      <c r="AA47" s="636"/>
      <c r="AB47" s="636"/>
      <c r="AC47" s="636"/>
      <c r="AD47" s="636"/>
      <c r="AE47" s="636"/>
      <c r="AF47" s="636"/>
      <c r="AG47" s="636"/>
      <c r="AH47" s="636"/>
      <c r="AI47" s="636"/>
      <c r="AJ47" s="636"/>
      <c r="AK47" s="636"/>
      <c r="AL47" s="636"/>
      <c r="AM47" s="636"/>
      <c r="AN47" s="636"/>
      <c r="AO47" s="636"/>
      <c r="AP47" s="636"/>
      <c r="AQ47" s="636"/>
      <c r="AR47" s="636"/>
      <c r="AS47" s="636"/>
      <c r="AT47" s="636"/>
      <c r="AU47" s="636"/>
      <c r="AV47" s="636"/>
      <c r="AW47" s="636"/>
      <c r="AX47" s="636"/>
      <c r="AY47" s="636"/>
      <c r="AZ47" s="636"/>
      <c r="BA47" s="636"/>
      <c r="BB47" s="636"/>
      <c r="BC47" s="636"/>
      <c r="BD47" s="636"/>
      <c r="BE47" s="636"/>
      <c r="BF47" s="636"/>
      <c r="BG47" s="636"/>
      <c r="BH47" s="636"/>
      <c r="BI47" s="636"/>
      <c r="BJ47" s="636"/>
      <c r="BK47" s="636"/>
      <c r="BL47" s="636"/>
      <c r="BM47" s="636"/>
      <c r="BN47" s="636"/>
      <c r="BO47" s="636"/>
      <c r="BP47" s="636"/>
      <c r="BQ47" s="636"/>
      <c r="BR47" s="636"/>
      <c r="BS47" s="636"/>
      <c r="BT47" s="636"/>
      <c r="BU47" s="636"/>
      <c r="BV47" s="636"/>
      <c r="BW47" s="636"/>
      <c r="BX47" s="636"/>
      <c r="BY47" s="636"/>
      <c r="BZ47" s="636"/>
      <c r="CA47" s="636"/>
      <c r="CB47" s="636"/>
      <c r="CC47" s="636"/>
      <c r="CD47" s="636"/>
      <c r="CE47" s="636"/>
      <c r="CF47" s="636"/>
      <c r="CG47" s="636"/>
      <c r="CH47" s="636"/>
      <c r="CI47" s="636"/>
      <c r="CJ47" s="636"/>
      <c r="CK47" s="636"/>
      <c r="CL47" s="636"/>
      <c r="CM47" s="636"/>
      <c r="CN47" s="636"/>
      <c r="CO47" s="636"/>
      <c r="CP47" s="636"/>
      <c r="CQ47" s="636"/>
      <c r="CR47" s="636"/>
      <c r="CS47" s="636"/>
      <c r="CT47" s="636"/>
      <c r="CU47" s="636"/>
      <c r="CV47" s="636"/>
      <c r="CW47" s="636"/>
      <c r="CX47" s="636"/>
      <c r="CY47" s="636"/>
      <c r="CZ47" s="636"/>
      <c r="DA47" s="636"/>
      <c r="DB47" s="636"/>
      <c r="DC47" s="636"/>
      <c r="DD47" s="636"/>
      <c r="DE47" s="636"/>
      <c r="DF47" s="636"/>
      <c r="DG47" s="636"/>
      <c r="DH47" s="636"/>
      <c r="DI47" s="636"/>
    </row>
    <row r="48" spans="1:113" x14ac:dyDescent="0.15">
      <c r="E48" s="636" t="s">
        <v>215</v>
      </c>
      <c r="F48" s="636"/>
      <c r="G48" s="636"/>
      <c r="H48" s="636"/>
      <c r="I48" s="636"/>
      <c r="J48" s="636"/>
      <c r="K48" s="636"/>
      <c r="L48" s="636"/>
      <c r="M48" s="636"/>
      <c r="N48" s="636"/>
      <c r="O48" s="636"/>
      <c r="P48" s="636"/>
      <c r="Q48" s="636"/>
      <c r="R48" s="636"/>
      <c r="S48" s="636"/>
      <c r="T48" s="636"/>
      <c r="U48" s="636"/>
      <c r="V48" s="636"/>
      <c r="W48" s="636"/>
      <c r="X48" s="636"/>
      <c r="Y48" s="636"/>
      <c r="Z48" s="636"/>
      <c r="AA48" s="636"/>
      <c r="AB48" s="636"/>
      <c r="AC48" s="636"/>
      <c r="AD48" s="636"/>
      <c r="AE48" s="636"/>
      <c r="AF48" s="636"/>
      <c r="AG48" s="636"/>
      <c r="AH48" s="636"/>
      <c r="AI48" s="636"/>
      <c r="AJ48" s="636"/>
      <c r="AK48" s="636"/>
      <c r="AL48" s="636"/>
      <c r="AM48" s="636"/>
      <c r="AN48" s="636"/>
      <c r="AO48" s="636"/>
      <c r="AP48" s="636"/>
      <c r="AQ48" s="636"/>
      <c r="AR48" s="636"/>
      <c r="AS48" s="636"/>
      <c r="AT48" s="636"/>
      <c r="AU48" s="636"/>
      <c r="AV48" s="636"/>
      <c r="AW48" s="636"/>
      <c r="AX48" s="636"/>
      <c r="AY48" s="636"/>
      <c r="AZ48" s="636"/>
      <c r="BA48" s="636"/>
      <c r="BB48" s="636"/>
      <c r="BC48" s="636"/>
      <c r="BD48" s="636"/>
      <c r="BE48" s="636"/>
      <c r="BF48" s="636"/>
      <c r="BG48" s="636"/>
      <c r="BH48" s="636"/>
      <c r="BI48" s="636"/>
      <c r="BJ48" s="636"/>
      <c r="BK48" s="636"/>
      <c r="BL48" s="636"/>
      <c r="BM48" s="636"/>
      <c r="BN48" s="636"/>
      <c r="BO48" s="636"/>
      <c r="BP48" s="636"/>
      <c r="BQ48" s="636"/>
      <c r="BR48" s="636"/>
      <c r="BS48" s="636"/>
      <c r="BT48" s="636"/>
      <c r="BU48" s="636"/>
      <c r="BV48" s="636"/>
      <c r="BW48" s="636"/>
      <c r="BX48" s="636"/>
      <c r="BY48" s="636"/>
      <c r="BZ48" s="636"/>
      <c r="CA48" s="636"/>
      <c r="CB48" s="636"/>
      <c r="CC48" s="636"/>
      <c r="CD48" s="636"/>
      <c r="CE48" s="636"/>
      <c r="CF48" s="636"/>
      <c r="CG48" s="636"/>
      <c r="CH48" s="636"/>
      <c r="CI48" s="636"/>
      <c r="CJ48" s="636"/>
      <c r="CK48" s="636"/>
      <c r="CL48" s="636"/>
      <c r="CM48" s="636"/>
      <c r="CN48" s="636"/>
      <c r="CO48" s="636"/>
      <c r="CP48" s="636"/>
      <c r="CQ48" s="636"/>
      <c r="CR48" s="636"/>
      <c r="CS48" s="636"/>
      <c r="CT48" s="636"/>
      <c r="CU48" s="636"/>
      <c r="CV48" s="636"/>
      <c r="CW48" s="636"/>
      <c r="CX48" s="636"/>
      <c r="CY48" s="636"/>
      <c r="CZ48" s="636"/>
      <c r="DA48" s="636"/>
      <c r="DB48" s="636"/>
      <c r="DC48" s="636"/>
      <c r="DD48" s="636"/>
      <c r="DE48" s="636"/>
      <c r="DF48" s="636"/>
      <c r="DG48" s="636"/>
      <c r="DH48" s="636"/>
      <c r="DI48" s="636"/>
    </row>
    <row r="49" spans="5:113" x14ac:dyDescent="0.15">
      <c r="E49" s="637" t="s">
        <v>216</v>
      </c>
      <c r="F49" s="637"/>
      <c r="G49" s="637"/>
      <c r="H49" s="637"/>
      <c r="I49" s="637"/>
      <c r="J49" s="637"/>
      <c r="K49" s="637"/>
      <c r="L49" s="637"/>
      <c r="M49" s="637"/>
      <c r="N49" s="637"/>
      <c r="O49" s="637"/>
      <c r="P49" s="637"/>
      <c r="Q49" s="637"/>
      <c r="R49" s="637"/>
      <c r="S49" s="637"/>
      <c r="T49" s="637"/>
      <c r="U49" s="637"/>
      <c r="V49" s="637"/>
      <c r="W49" s="637"/>
      <c r="X49" s="637"/>
      <c r="Y49" s="637"/>
      <c r="Z49" s="637"/>
      <c r="AA49" s="637"/>
      <c r="AB49" s="637"/>
      <c r="AC49" s="637"/>
      <c r="AD49" s="637"/>
      <c r="AE49" s="637"/>
      <c r="AF49" s="637"/>
      <c r="AG49" s="637"/>
      <c r="AH49" s="637"/>
      <c r="AI49" s="637"/>
      <c r="AJ49" s="637"/>
      <c r="AK49" s="637"/>
      <c r="AL49" s="637"/>
      <c r="AM49" s="637"/>
      <c r="AN49" s="637"/>
      <c r="AO49" s="637"/>
      <c r="AP49" s="637"/>
      <c r="AQ49" s="637"/>
      <c r="AR49" s="637"/>
      <c r="AS49" s="637"/>
      <c r="AT49" s="637"/>
      <c r="AU49" s="637"/>
      <c r="AV49" s="637"/>
      <c r="AW49" s="637"/>
      <c r="AX49" s="637"/>
      <c r="AY49" s="637"/>
      <c r="AZ49" s="637"/>
      <c r="BA49" s="637"/>
      <c r="BB49" s="637"/>
      <c r="BC49" s="637"/>
      <c r="BD49" s="637"/>
      <c r="BE49" s="637"/>
      <c r="BF49" s="637"/>
      <c r="BG49" s="637"/>
      <c r="BH49" s="637"/>
      <c r="BI49" s="637"/>
      <c r="BJ49" s="637"/>
      <c r="BK49" s="637"/>
      <c r="BL49" s="637"/>
      <c r="BM49" s="637"/>
      <c r="BN49" s="637"/>
      <c r="BO49" s="637"/>
      <c r="BP49" s="637"/>
      <c r="BQ49" s="637"/>
      <c r="BR49" s="637"/>
      <c r="BS49" s="637"/>
      <c r="BT49" s="637"/>
      <c r="BU49" s="637"/>
      <c r="BV49" s="637"/>
      <c r="BW49" s="637"/>
      <c r="BX49" s="637"/>
      <c r="BY49" s="637"/>
      <c r="BZ49" s="637"/>
      <c r="CA49" s="637"/>
      <c r="CB49" s="637"/>
      <c r="CC49" s="637"/>
      <c r="CD49" s="637"/>
      <c r="CE49" s="637"/>
      <c r="CF49" s="637"/>
      <c r="CG49" s="637"/>
      <c r="CH49" s="637"/>
      <c r="CI49" s="637"/>
      <c r="CJ49" s="637"/>
      <c r="CK49" s="637"/>
      <c r="CL49" s="637"/>
      <c r="CM49" s="637"/>
      <c r="CN49" s="637"/>
      <c r="CO49" s="637"/>
      <c r="CP49" s="637"/>
      <c r="CQ49" s="637"/>
      <c r="CR49" s="637"/>
      <c r="CS49" s="637"/>
      <c r="CT49" s="637"/>
      <c r="CU49" s="637"/>
      <c r="CV49" s="637"/>
      <c r="CW49" s="637"/>
      <c r="CX49" s="637"/>
      <c r="CY49" s="637"/>
      <c r="CZ49" s="637"/>
      <c r="DA49" s="637"/>
      <c r="DB49" s="637"/>
      <c r="DC49" s="637"/>
      <c r="DD49" s="637"/>
      <c r="DE49" s="637"/>
      <c r="DF49" s="637"/>
      <c r="DG49" s="637"/>
      <c r="DH49" s="637"/>
      <c r="DI49" s="637"/>
    </row>
    <row r="50" spans="5:113" x14ac:dyDescent="0.15">
      <c r="E50" s="636" t="s">
        <v>217</v>
      </c>
      <c r="F50" s="636"/>
      <c r="G50" s="636"/>
      <c r="H50" s="636"/>
      <c r="I50" s="636"/>
      <c r="J50" s="636"/>
      <c r="K50" s="636"/>
      <c r="L50" s="636"/>
      <c r="M50" s="636"/>
      <c r="N50" s="636"/>
      <c r="O50" s="636"/>
      <c r="P50" s="636"/>
      <c r="Q50" s="636"/>
      <c r="R50" s="636"/>
      <c r="S50" s="636"/>
      <c r="T50" s="636"/>
      <c r="U50" s="636"/>
      <c r="V50" s="636"/>
      <c r="W50" s="636"/>
      <c r="X50" s="636"/>
      <c r="Y50" s="636"/>
      <c r="Z50" s="636"/>
      <c r="AA50" s="636"/>
      <c r="AB50" s="636"/>
      <c r="AC50" s="636"/>
      <c r="AD50" s="636"/>
      <c r="AE50" s="636"/>
      <c r="AF50" s="636"/>
      <c r="AG50" s="636"/>
      <c r="AH50" s="636"/>
      <c r="AI50" s="636"/>
      <c r="AJ50" s="636"/>
      <c r="AK50" s="636"/>
      <c r="AL50" s="636"/>
      <c r="AM50" s="636"/>
      <c r="AN50" s="636"/>
      <c r="AO50" s="636"/>
      <c r="AP50" s="636"/>
      <c r="AQ50" s="636"/>
      <c r="AR50" s="636"/>
      <c r="AS50" s="636"/>
      <c r="AT50" s="636"/>
      <c r="AU50" s="636"/>
      <c r="AV50" s="636"/>
      <c r="AW50" s="636"/>
      <c r="AX50" s="636"/>
      <c r="AY50" s="636"/>
      <c r="AZ50" s="636"/>
      <c r="BA50" s="636"/>
      <c r="BB50" s="636"/>
      <c r="BC50" s="636"/>
      <c r="BD50" s="636"/>
      <c r="BE50" s="636"/>
      <c r="BF50" s="636"/>
      <c r="BG50" s="636"/>
      <c r="BH50" s="636"/>
      <c r="BI50" s="636"/>
      <c r="BJ50" s="636"/>
      <c r="BK50" s="636"/>
      <c r="BL50" s="636"/>
      <c r="BM50" s="636"/>
      <c r="BN50" s="636"/>
      <c r="BO50" s="636"/>
      <c r="BP50" s="636"/>
      <c r="BQ50" s="636"/>
      <c r="BR50" s="636"/>
      <c r="BS50" s="636"/>
      <c r="BT50" s="636"/>
      <c r="BU50" s="636"/>
      <c r="BV50" s="636"/>
      <c r="BW50" s="636"/>
      <c r="BX50" s="636"/>
      <c r="BY50" s="636"/>
      <c r="BZ50" s="636"/>
      <c r="CA50" s="636"/>
      <c r="CB50" s="636"/>
      <c r="CC50" s="636"/>
      <c r="CD50" s="636"/>
      <c r="CE50" s="636"/>
      <c r="CF50" s="636"/>
      <c r="CG50" s="636"/>
      <c r="CH50" s="636"/>
      <c r="CI50" s="636"/>
      <c r="CJ50" s="636"/>
      <c r="CK50" s="636"/>
      <c r="CL50" s="636"/>
      <c r="CM50" s="636"/>
      <c r="CN50" s="636"/>
      <c r="CO50" s="636"/>
      <c r="CP50" s="636"/>
      <c r="CQ50" s="636"/>
      <c r="CR50" s="636"/>
      <c r="CS50" s="636"/>
      <c r="CT50" s="636"/>
      <c r="CU50" s="636"/>
      <c r="CV50" s="636"/>
      <c r="CW50" s="636"/>
      <c r="CX50" s="636"/>
      <c r="CY50" s="636"/>
      <c r="CZ50" s="636"/>
      <c r="DA50" s="636"/>
      <c r="DB50" s="636"/>
      <c r="DC50" s="636"/>
      <c r="DD50" s="636"/>
      <c r="DE50" s="636"/>
      <c r="DF50" s="636"/>
      <c r="DG50" s="636"/>
      <c r="DH50" s="636"/>
      <c r="DI50" s="636"/>
    </row>
    <row r="51" spans="5:113" x14ac:dyDescent="0.15">
      <c r="E51" s="636" t="s">
        <v>218</v>
      </c>
      <c r="F51" s="636"/>
      <c r="G51" s="636"/>
      <c r="H51" s="636"/>
      <c r="I51" s="636"/>
      <c r="J51" s="636"/>
      <c r="K51" s="636"/>
      <c r="L51" s="636"/>
      <c r="M51" s="636"/>
      <c r="N51" s="636"/>
      <c r="O51" s="636"/>
      <c r="P51" s="636"/>
      <c r="Q51" s="636"/>
      <c r="R51" s="636"/>
      <c r="S51" s="636"/>
      <c r="T51" s="636"/>
      <c r="U51" s="636"/>
      <c r="V51" s="636"/>
      <c r="W51" s="636"/>
      <c r="X51" s="636"/>
      <c r="Y51" s="636"/>
      <c r="Z51" s="636"/>
      <c r="AA51" s="636"/>
      <c r="AB51" s="636"/>
      <c r="AC51" s="636"/>
      <c r="AD51" s="636"/>
      <c r="AE51" s="636"/>
      <c r="AF51" s="636"/>
      <c r="AG51" s="636"/>
      <c r="AH51" s="636"/>
      <c r="AI51" s="636"/>
      <c r="AJ51" s="636"/>
      <c r="AK51" s="636"/>
      <c r="AL51" s="636"/>
      <c r="AM51" s="636"/>
      <c r="AN51" s="636"/>
      <c r="AO51" s="636"/>
      <c r="AP51" s="636"/>
      <c r="AQ51" s="636"/>
      <c r="AR51" s="636"/>
      <c r="AS51" s="636"/>
      <c r="AT51" s="636"/>
      <c r="AU51" s="636"/>
      <c r="AV51" s="636"/>
      <c r="AW51" s="636"/>
      <c r="AX51" s="636"/>
      <c r="AY51" s="636"/>
      <c r="AZ51" s="636"/>
      <c r="BA51" s="636"/>
      <c r="BB51" s="636"/>
      <c r="BC51" s="636"/>
      <c r="BD51" s="636"/>
      <c r="BE51" s="636"/>
      <c r="BF51" s="636"/>
      <c r="BG51" s="636"/>
      <c r="BH51" s="636"/>
      <c r="BI51" s="636"/>
      <c r="BJ51" s="636"/>
      <c r="BK51" s="636"/>
      <c r="BL51" s="636"/>
      <c r="BM51" s="636"/>
      <c r="BN51" s="636"/>
      <c r="BO51" s="636"/>
      <c r="BP51" s="636"/>
      <c r="BQ51" s="636"/>
      <c r="BR51" s="636"/>
      <c r="BS51" s="636"/>
      <c r="BT51" s="636"/>
      <c r="BU51" s="636"/>
      <c r="BV51" s="636"/>
      <c r="BW51" s="636"/>
      <c r="BX51" s="636"/>
      <c r="BY51" s="636"/>
      <c r="BZ51" s="636"/>
      <c r="CA51" s="636"/>
      <c r="CB51" s="636"/>
      <c r="CC51" s="636"/>
      <c r="CD51" s="636"/>
      <c r="CE51" s="636"/>
      <c r="CF51" s="636"/>
      <c r="CG51" s="636"/>
      <c r="CH51" s="636"/>
      <c r="CI51" s="636"/>
      <c r="CJ51" s="636"/>
      <c r="CK51" s="636"/>
      <c r="CL51" s="636"/>
      <c r="CM51" s="636"/>
      <c r="CN51" s="636"/>
      <c r="CO51" s="636"/>
      <c r="CP51" s="636"/>
      <c r="CQ51" s="636"/>
      <c r="CR51" s="636"/>
      <c r="CS51" s="636"/>
      <c r="CT51" s="636"/>
      <c r="CU51" s="636"/>
      <c r="CV51" s="636"/>
      <c r="CW51" s="636"/>
      <c r="CX51" s="636"/>
      <c r="CY51" s="636"/>
      <c r="CZ51" s="636"/>
      <c r="DA51" s="636"/>
      <c r="DB51" s="636"/>
      <c r="DC51" s="636"/>
      <c r="DD51" s="636"/>
      <c r="DE51" s="636"/>
      <c r="DF51" s="636"/>
      <c r="DG51" s="636"/>
      <c r="DH51" s="636"/>
      <c r="DI51" s="636"/>
    </row>
    <row r="52" spans="5:113" x14ac:dyDescent="0.15">
      <c r="E52" s="636" t="s">
        <v>219</v>
      </c>
      <c r="F52" s="636"/>
      <c r="G52" s="636"/>
      <c r="H52" s="636"/>
      <c r="I52" s="636"/>
      <c r="J52" s="636"/>
      <c r="K52" s="636"/>
      <c r="L52" s="636"/>
      <c r="M52" s="636"/>
      <c r="N52" s="636"/>
      <c r="O52" s="636"/>
      <c r="P52" s="636"/>
      <c r="Q52" s="636"/>
      <c r="R52" s="636"/>
      <c r="S52" s="636"/>
      <c r="T52" s="636"/>
      <c r="U52" s="636"/>
      <c r="V52" s="636"/>
      <c r="W52" s="636"/>
      <c r="X52" s="636"/>
      <c r="Y52" s="636"/>
      <c r="Z52" s="636"/>
      <c r="AA52" s="636"/>
      <c r="AB52" s="636"/>
      <c r="AC52" s="636"/>
      <c r="AD52" s="636"/>
      <c r="AE52" s="636"/>
      <c r="AF52" s="636"/>
      <c r="AG52" s="636"/>
      <c r="AH52" s="636"/>
      <c r="AI52" s="636"/>
      <c r="AJ52" s="636"/>
      <c r="AK52" s="636"/>
      <c r="AL52" s="636"/>
      <c r="AM52" s="636"/>
      <c r="AN52" s="636"/>
      <c r="AO52" s="636"/>
      <c r="AP52" s="636"/>
      <c r="AQ52" s="636"/>
      <c r="AR52" s="636"/>
      <c r="AS52" s="636"/>
      <c r="AT52" s="636"/>
      <c r="AU52" s="636"/>
      <c r="AV52" s="636"/>
      <c r="AW52" s="636"/>
      <c r="AX52" s="636"/>
      <c r="AY52" s="636"/>
      <c r="AZ52" s="636"/>
      <c r="BA52" s="636"/>
      <c r="BB52" s="636"/>
      <c r="BC52" s="636"/>
      <c r="BD52" s="636"/>
      <c r="BE52" s="636"/>
      <c r="BF52" s="636"/>
      <c r="BG52" s="636"/>
      <c r="BH52" s="636"/>
      <c r="BI52" s="636"/>
      <c r="BJ52" s="636"/>
      <c r="BK52" s="636"/>
      <c r="BL52" s="636"/>
      <c r="BM52" s="636"/>
      <c r="BN52" s="636"/>
      <c r="BO52" s="636"/>
      <c r="BP52" s="636"/>
      <c r="BQ52" s="636"/>
      <c r="BR52" s="636"/>
      <c r="BS52" s="636"/>
      <c r="BT52" s="636"/>
      <c r="BU52" s="636"/>
      <c r="BV52" s="636"/>
      <c r="BW52" s="636"/>
      <c r="BX52" s="636"/>
      <c r="BY52" s="636"/>
      <c r="BZ52" s="636"/>
      <c r="CA52" s="636"/>
      <c r="CB52" s="636"/>
      <c r="CC52" s="636"/>
      <c r="CD52" s="636"/>
      <c r="CE52" s="636"/>
      <c r="CF52" s="636"/>
      <c r="CG52" s="636"/>
      <c r="CH52" s="636"/>
      <c r="CI52" s="636"/>
      <c r="CJ52" s="636"/>
      <c r="CK52" s="636"/>
      <c r="CL52" s="636"/>
      <c r="CM52" s="636"/>
      <c r="CN52" s="636"/>
      <c r="CO52" s="636"/>
      <c r="CP52" s="636"/>
      <c r="CQ52" s="636"/>
      <c r="CR52" s="636"/>
      <c r="CS52" s="636"/>
      <c r="CT52" s="636"/>
      <c r="CU52" s="636"/>
      <c r="CV52" s="636"/>
      <c r="CW52" s="636"/>
      <c r="CX52" s="636"/>
      <c r="CY52" s="636"/>
      <c r="CZ52" s="636"/>
      <c r="DA52" s="636"/>
      <c r="DB52" s="636"/>
      <c r="DC52" s="636"/>
      <c r="DD52" s="636"/>
      <c r="DE52" s="636"/>
      <c r="DF52" s="636"/>
      <c r="DG52" s="636"/>
      <c r="DH52" s="636"/>
      <c r="DI52" s="636"/>
    </row>
    <row r="53" spans="5:113" x14ac:dyDescent="0.15">
      <c r="E53" s="636" t="s">
        <v>220</v>
      </c>
      <c r="F53" s="636"/>
      <c r="G53" s="636"/>
      <c r="H53" s="636"/>
      <c r="I53" s="636"/>
      <c r="J53" s="636"/>
      <c r="K53" s="636"/>
      <c r="L53" s="636"/>
      <c r="M53" s="636"/>
      <c r="N53" s="636"/>
      <c r="O53" s="636"/>
      <c r="P53" s="636"/>
      <c r="Q53" s="636"/>
      <c r="R53" s="636"/>
      <c r="S53" s="636"/>
      <c r="T53" s="636"/>
      <c r="U53" s="636"/>
      <c r="V53" s="636"/>
      <c r="W53" s="636"/>
      <c r="X53" s="636"/>
      <c r="Y53" s="636"/>
      <c r="Z53" s="636"/>
      <c r="AA53" s="636"/>
      <c r="AB53" s="636"/>
      <c r="AC53" s="636"/>
      <c r="AD53" s="636"/>
      <c r="AE53" s="636"/>
      <c r="AF53" s="636"/>
      <c r="AG53" s="636"/>
      <c r="AH53" s="636"/>
      <c r="AI53" s="636"/>
      <c r="AJ53" s="636"/>
      <c r="AK53" s="636"/>
      <c r="AL53" s="636"/>
      <c r="AM53" s="636"/>
      <c r="AN53" s="636"/>
      <c r="AO53" s="636"/>
      <c r="AP53" s="636"/>
      <c r="AQ53" s="636"/>
      <c r="AR53" s="636"/>
      <c r="AS53" s="636"/>
      <c r="AT53" s="636"/>
      <c r="AU53" s="636"/>
      <c r="AV53" s="636"/>
      <c r="AW53" s="636"/>
      <c r="AX53" s="636"/>
      <c r="AY53" s="636"/>
      <c r="AZ53" s="636"/>
      <c r="BA53" s="636"/>
      <c r="BB53" s="636"/>
      <c r="BC53" s="636"/>
      <c r="BD53" s="636"/>
      <c r="BE53" s="636"/>
      <c r="BF53" s="636"/>
      <c r="BG53" s="636"/>
      <c r="BH53" s="636"/>
      <c r="BI53" s="636"/>
      <c r="BJ53" s="636"/>
      <c r="BK53" s="636"/>
      <c r="BL53" s="636"/>
      <c r="BM53" s="636"/>
      <c r="BN53" s="636"/>
      <c r="BO53" s="636"/>
      <c r="BP53" s="636"/>
      <c r="BQ53" s="636"/>
      <c r="BR53" s="636"/>
      <c r="BS53" s="636"/>
      <c r="BT53" s="636"/>
      <c r="BU53" s="636"/>
      <c r="BV53" s="636"/>
      <c r="BW53" s="636"/>
      <c r="BX53" s="636"/>
      <c r="BY53" s="636"/>
      <c r="BZ53" s="636"/>
      <c r="CA53" s="636"/>
      <c r="CB53" s="636"/>
      <c r="CC53" s="636"/>
      <c r="CD53" s="636"/>
      <c r="CE53" s="636"/>
      <c r="CF53" s="636"/>
      <c r="CG53" s="636"/>
      <c r="CH53" s="636"/>
      <c r="CI53" s="636"/>
      <c r="CJ53" s="636"/>
      <c r="CK53" s="636"/>
      <c r="CL53" s="636"/>
      <c r="CM53" s="636"/>
      <c r="CN53" s="636"/>
      <c r="CO53" s="636"/>
      <c r="CP53" s="636"/>
      <c r="CQ53" s="636"/>
      <c r="CR53" s="636"/>
      <c r="CS53" s="636"/>
      <c r="CT53" s="636"/>
      <c r="CU53" s="636"/>
      <c r="CV53" s="636"/>
      <c r="CW53" s="636"/>
      <c r="CX53" s="636"/>
      <c r="CY53" s="636"/>
      <c r="CZ53" s="636"/>
      <c r="DA53" s="636"/>
      <c r="DB53" s="636"/>
      <c r="DC53" s="636"/>
      <c r="DD53" s="636"/>
      <c r="DE53" s="636"/>
      <c r="DF53" s="636"/>
      <c r="DG53" s="636"/>
      <c r="DH53" s="636"/>
      <c r="DI53" s="636"/>
    </row>
    <row r="54" spans="5:113" x14ac:dyDescent="0.15"/>
    <row r="55" spans="5:113" x14ac:dyDescent="0.15"/>
    <row r="56" spans="5:113" x14ac:dyDescent="0.15"/>
  </sheetData>
  <sheetProtection algorithmName="SHA-512" hashValue="rONGuUWFt6lRkr3L2PlTRY3zsB+9ykmD8I8qaDQAynmYMecQJ/R671YBzcpA4jD4gsHFY1dpYf5Bdp3JS/COMQ==" saltValue="iY7P4ivtb5PMwdH2vXHNxQ=="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6" orientation="landscape" cellComments="asDisplayed"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15"/>
  <cols>
    <col min="1" max="1" width="1.625" style="214" customWidth="1"/>
    <col min="2" max="2" width="2.375" style="214" customWidth="1"/>
    <col min="3" max="16" width="2.625" style="214" customWidth="1"/>
    <col min="17" max="17" width="2.375" style="214" customWidth="1"/>
    <col min="18" max="95" width="1.625" style="214" customWidth="1"/>
    <col min="96" max="133" width="1.625" style="226" customWidth="1"/>
    <col min="134" max="143" width="1.625" style="214" customWidth="1"/>
    <col min="144" max="16384" width="0" style="214" hidden="1"/>
  </cols>
  <sheetData>
    <row r="1" spans="2:143" ht="22.5" customHeight="1" thickBot="1" x14ac:dyDescent="0.2">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638" t="s">
        <v>221</v>
      </c>
      <c r="DI1" s="639"/>
      <c r="DJ1" s="639"/>
      <c r="DK1" s="639"/>
      <c r="DL1" s="639"/>
      <c r="DM1" s="639"/>
      <c r="DN1" s="640"/>
      <c r="DO1" s="214"/>
      <c r="DP1" s="638" t="s">
        <v>222</v>
      </c>
      <c r="DQ1" s="639"/>
      <c r="DR1" s="639"/>
      <c r="DS1" s="639"/>
      <c r="DT1" s="639"/>
      <c r="DU1" s="639"/>
      <c r="DV1" s="639"/>
      <c r="DW1" s="639"/>
      <c r="DX1" s="639"/>
      <c r="DY1" s="639"/>
      <c r="DZ1" s="639"/>
      <c r="EA1" s="639"/>
      <c r="EB1" s="639"/>
      <c r="EC1" s="640"/>
      <c r="ED1" s="213"/>
      <c r="EE1" s="213"/>
      <c r="EF1" s="213"/>
      <c r="EG1" s="213"/>
      <c r="EH1" s="213"/>
      <c r="EI1" s="213"/>
      <c r="EJ1" s="213"/>
      <c r="EK1" s="213"/>
      <c r="EL1" s="213"/>
      <c r="EM1" s="213"/>
    </row>
    <row r="2" spans="2:143" ht="22.5" customHeight="1" x14ac:dyDescent="0.15">
      <c r="B2" s="215" t="s">
        <v>223</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15">
      <c r="B3" s="641" t="s">
        <v>224</v>
      </c>
      <c r="C3" s="642"/>
      <c r="D3" s="642"/>
      <c r="E3" s="642"/>
      <c r="F3" s="642"/>
      <c r="G3" s="642"/>
      <c r="H3" s="642"/>
      <c r="I3" s="642"/>
      <c r="J3" s="642"/>
      <c r="K3" s="642"/>
      <c r="L3" s="642"/>
      <c r="M3" s="642"/>
      <c r="N3" s="642"/>
      <c r="O3" s="642"/>
      <c r="P3" s="642"/>
      <c r="Q3" s="642"/>
      <c r="R3" s="642"/>
      <c r="S3" s="642"/>
      <c r="T3" s="642"/>
      <c r="U3" s="642"/>
      <c r="V3" s="642"/>
      <c r="W3" s="642"/>
      <c r="X3" s="642"/>
      <c r="Y3" s="642"/>
      <c r="Z3" s="642"/>
      <c r="AA3" s="642"/>
      <c r="AB3" s="642"/>
      <c r="AC3" s="642"/>
      <c r="AD3" s="642"/>
      <c r="AE3" s="642"/>
      <c r="AF3" s="642"/>
      <c r="AG3" s="642"/>
      <c r="AH3" s="642"/>
      <c r="AI3" s="642"/>
      <c r="AJ3" s="642"/>
      <c r="AK3" s="642"/>
      <c r="AL3" s="642"/>
      <c r="AM3" s="642"/>
      <c r="AN3" s="642"/>
      <c r="AO3" s="642"/>
      <c r="AP3" s="641" t="s">
        <v>225</v>
      </c>
      <c r="AQ3" s="642"/>
      <c r="AR3" s="642"/>
      <c r="AS3" s="642"/>
      <c r="AT3" s="642"/>
      <c r="AU3" s="642"/>
      <c r="AV3" s="642"/>
      <c r="AW3" s="642"/>
      <c r="AX3" s="642"/>
      <c r="AY3" s="642"/>
      <c r="AZ3" s="642"/>
      <c r="BA3" s="642"/>
      <c r="BB3" s="642"/>
      <c r="BC3" s="642"/>
      <c r="BD3" s="642"/>
      <c r="BE3" s="642"/>
      <c r="BF3" s="642"/>
      <c r="BG3" s="642"/>
      <c r="BH3" s="642"/>
      <c r="BI3" s="642"/>
      <c r="BJ3" s="642"/>
      <c r="BK3" s="642"/>
      <c r="BL3" s="642"/>
      <c r="BM3" s="642"/>
      <c r="BN3" s="642"/>
      <c r="BO3" s="642"/>
      <c r="BP3" s="642"/>
      <c r="BQ3" s="642"/>
      <c r="BR3" s="642"/>
      <c r="BS3" s="642"/>
      <c r="BT3" s="642"/>
      <c r="BU3" s="642"/>
      <c r="BV3" s="642"/>
      <c r="BW3" s="642"/>
      <c r="BX3" s="642"/>
      <c r="BY3" s="642"/>
      <c r="BZ3" s="642"/>
      <c r="CA3" s="642"/>
      <c r="CB3" s="643"/>
      <c r="CD3" s="641" t="s">
        <v>226</v>
      </c>
      <c r="CE3" s="642"/>
      <c r="CF3" s="642"/>
      <c r="CG3" s="642"/>
      <c r="CH3" s="642"/>
      <c r="CI3" s="642"/>
      <c r="CJ3" s="642"/>
      <c r="CK3" s="642"/>
      <c r="CL3" s="642"/>
      <c r="CM3" s="642"/>
      <c r="CN3" s="642"/>
      <c r="CO3" s="642"/>
      <c r="CP3" s="642"/>
      <c r="CQ3" s="642"/>
      <c r="CR3" s="642"/>
      <c r="CS3" s="642"/>
      <c r="CT3" s="642"/>
      <c r="CU3" s="642"/>
      <c r="CV3" s="642"/>
      <c r="CW3" s="642"/>
      <c r="CX3" s="642"/>
      <c r="CY3" s="642"/>
      <c r="CZ3" s="642"/>
      <c r="DA3" s="642"/>
      <c r="DB3" s="642"/>
      <c r="DC3" s="642"/>
      <c r="DD3" s="642"/>
      <c r="DE3" s="642"/>
      <c r="DF3" s="642"/>
      <c r="DG3" s="642"/>
      <c r="DH3" s="642"/>
      <c r="DI3" s="642"/>
      <c r="DJ3" s="642"/>
      <c r="DK3" s="642"/>
      <c r="DL3" s="642"/>
      <c r="DM3" s="642"/>
      <c r="DN3" s="642"/>
      <c r="DO3" s="642"/>
      <c r="DP3" s="642"/>
      <c r="DQ3" s="642"/>
      <c r="DR3" s="642"/>
      <c r="DS3" s="642"/>
      <c r="DT3" s="642"/>
      <c r="DU3" s="642"/>
      <c r="DV3" s="642"/>
      <c r="DW3" s="642"/>
      <c r="DX3" s="642"/>
      <c r="DY3" s="642"/>
      <c r="DZ3" s="642"/>
      <c r="EA3" s="642"/>
      <c r="EB3" s="642"/>
      <c r="EC3" s="643"/>
    </row>
    <row r="4" spans="2:143" ht="11.25" customHeight="1" x14ac:dyDescent="0.15">
      <c r="B4" s="641" t="s">
        <v>1</v>
      </c>
      <c r="C4" s="642"/>
      <c r="D4" s="642"/>
      <c r="E4" s="642"/>
      <c r="F4" s="642"/>
      <c r="G4" s="642"/>
      <c r="H4" s="642"/>
      <c r="I4" s="642"/>
      <c r="J4" s="642"/>
      <c r="K4" s="642"/>
      <c r="L4" s="642"/>
      <c r="M4" s="642"/>
      <c r="N4" s="642"/>
      <c r="O4" s="642"/>
      <c r="P4" s="642"/>
      <c r="Q4" s="643"/>
      <c r="R4" s="641" t="s">
        <v>227</v>
      </c>
      <c r="S4" s="642"/>
      <c r="T4" s="642"/>
      <c r="U4" s="642"/>
      <c r="V4" s="642"/>
      <c r="W4" s="642"/>
      <c r="X4" s="642"/>
      <c r="Y4" s="643"/>
      <c r="Z4" s="641" t="s">
        <v>228</v>
      </c>
      <c r="AA4" s="642"/>
      <c r="AB4" s="642"/>
      <c r="AC4" s="643"/>
      <c r="AD4" s="641" t="s">
        <v>229</v>
      </c>
      <c r="AE4" s="642"/>
      <c r="AF4" s="642"/>
      <c r="AG4" s="642"/>
      <c r="AH4" s="642"/>
      <c r="AI4" s="642"/>
      <c r="AJ4" s="642"/>
      <c r="AK4" s="643"/>
      <c r="AL4" s="641" t="s">
        <v>228</v>
      </c>
      <c r="AM4" s="642"/>
      <c r="AN4" s="642"/>
      <c r="AO4" s="643"/>
      <c r="AP4" s="644" t="s">
        <v>230</v>
      </c>
      <c r="AQ4" s="644"/>
      <c r="AR4" s="644"/>
      <c r="AS4" s="644"/>
      <c r="AT4" s="644"/>
      <c r="AU4" s="644"/>
      <c r="AV4" s="644"/>
      <c r="AW4" s="644"/>
      <c r="AX4" s="644"/>
      <c r="AY4" s="644"/>
      <c r="AZ4" s="644"/>
      <c r="BA4" s="644"/>
      <c r="BB4" s="644"/>
      <c r="BC4" s="644"/>
      <c r="BD4" s="644"/>
      <c r="BE4" s="644"/>
      <c r="BF4" s="644"/>
      <c r="BG4" s="644" t="s">
        <v>231</v>
      </c>
      <c r="BH4" s="644"/>
      <c r="BI4" s="644"/>
      <c r="BJ4" s="644"/>
      <c r="BK4" s="644"/>
      <c r="BL4" s="644"/>
      <c r="BM4" s="644"/>
      <c r="BN4" s="644"/>
      <c r="BO4" s="644" t="s">
        <v>228</v>
      </c>
      <c r="BP4" s="644"/>
      <c r="BQ4" s="644"/>
      <c r="BR4" s="644"/>
      <c r="BS4" s="644" t="s">
        <v>232</v>
      </c>
      <c r="BT4" s="644"/>
      <c r="BU4" s="644"/>
      <c r="BV4" s="644"/>
      <c r="BW4" s="644"/>
      <c r="BX4" s="644"/>
      <c r="BY4" s="644"/>
      <c r="BZ4" s="644"/>
      <c r="CA4" s="644"/>
      <c r="CB4" s="644"/>
      <c r="CD4" s="641" t="s">
        <v>233</v>
      </c>
      <c r="CE4" s="642"/>
      <c r="CF4" s="642"/>
      <c r="CG4" s="642"/>
      <c r="CH4" s="642"/>
      <c r="CI4" s="642"/>
      <c r="CJ4" s="642"/>
      <c r="CK4" s="642"/>
      <c r="CL4" s="642"/>
      <c r="CM4" s="642"/>
      <c r="CN4" s="642"/>
      <c r="CO4" s="642"/>
      <c r="CP4" s="642"/>
      <c r="CQ4" s="642"/>
      <c r="CR4" s="642"/>
      <c r="CS4" s="642"/>
      <c r="CT4" s="642"/>
      <c r="CU4" s="642"/>
      <c r="CV4" s="642"/>
      <c r="CW4" s="642"/>
      <c r="CX4" s="642"/>
      <c r="CY4" s="642"/>
      <c r="CZ4" s="642"/>
      <c r="DA4" s="642"/>
      <c r="DB4" s="642"/>
      <c r="DC4" s="642"/>
      <c r="DD4" s="642"/>
      <c r="DE4" s="642"/>
      <c r="DF4" s="642"/>
      <c r="DG4" s="642"/>
      <c r="DH4" s="642"/>
      <c r="DI4" s="642"/>
      <c r="DJ4" s="642"/>
      <c r="DK4" s="642"/>
      <c r="DL4" s="642"/>
      <c r="DM4" s="642"/>
      <c r="DN4" s="642"/>
      <c r="DO4" s="642"/>
      <c r="DP4" s="642"/>
      <c r="DQ4" s="642"/>
      <c r="DR4" s="642"/>
      <c r="DS4" s="642"/>
      <c r="DT4" s="642"/>
      <c r="DU4" s="642"/>
      <c r="DV4" s="642"/>
      <c r="DW4" s="642"/>
      <c r="DX4" s="642"/>
      <c r="DY4" s="642"/>
      <c r="DZ4" s="642"/>
      <c r="EA4" s="642"/>
      <c r="EB4" s="642"/>
      <c r="EC4" s="643"/>
    </row>
    <row r="5" spans="2:143" ht="11.25" customHeight="1" x14ac:dyDescent="0.15">
      <c r="B5" s="645" t="s">
        <v>234</v>
      </c>
      <c r="C5" s="646"/>
      <c r="D5" s="646"/>
      <c r="E5" s="646"/>
      <c r="F5" s="646"/>
      <c r="G5" s="646"/>
      <c r="H5" s="646"/>
      <c r="I5" s="646"/>
      <c r="J5" s="646"/>
      <c r="K5" s="646"/>
      <c r="L5" s="646"/>
      <c r="M5" s="646"/>
      <c r="N5" s="646"/>
      <c r="O5" s="646"/>
      <c r="P5" s="646"/>
      <c r="Q5" s="647"/>
      <c r="R5" s="648">
        <v>1426174</v>
      </c>
      <c r="S5" s="649"/>
      <c r="T5" s="649"/>
      <c r="U5" s="649"/>
      <c r="V5" s="649"/>
      <c r="W5" s="649"/>
      <c r="X5" s="649"/>
      <c r="Y5" s="650"/>
      <c r="Z5" s="651">
        <v>14.2</v>
      </c>
      <c r="AA5" s="651"/>
      <c r="AB5" s="651"/>
      <c r="AC5" s="651"/>
      <c r="AD5" s="652">
        <v>1426174</v>
      </c>
      <c r="AE5" s="652"/>
      <c r="AF5" s="652"/>
      <c r="AG5" s="652"/>
      <c r="AH5" s="652"/>
      <c r="AI5" s="652"/>
      <c r="AJ5" s="652"/>
      <c r="AK5" s="652"/>
      <c r="AL5" s="653">
        <v>22.9</v>
      </c>
      <c r="AM5" s="654"/>
      <c r="AN5" s="654"/>
      <c r="AO5" s="655"/>
      <c r="AP5" s="645" t="s">
        <v>235</v>
      </c>
      <c r="AQ5" s="646"/>
      <c r="AR5" s="646"/>
      <c r="AS5" s="646"/>
      <c r="AT5" s="646"/>
      <c r="AU5" s="646"/>
      <c r="AV5" s="646"/>
      <c r="AW5" s="646"/>
      <c r="AX5" s="646"/>
      <c r="AY5" s="646"/>
      <c r="AZ5" s="646"/>
      <c r="BA5" s="646"/>
      <c r="BB5" s="646"/>
      <c r="BC5" s="646"/>
      <c r="BD5" s="646"/>
      <c r="BE5" s="646"/>
      <c r="BF5" s="647"/>
      <c r="BG5" s="659">
        <v>1426174</v>
      </c>
      <c r="BH5" s="660"/>
      <c r="BI5" s="660"/>
      <c r="BJ5" s="660"/>
      <c r="BK5" s="660"/>
      <c r="BL5" s="660"/>
      <c r="BM5" s="660"/>
      <c r="BN5" s="661"/>
      <c r="BO5" s="662">
        <v>100</v>
      </c>
      <c r="BP5" s="662"/>
      <c r="BQ5" s="662"/>
      <c r="BR5" s="662"/>
      <c r="BS5" s="663" t="s">
        <v>236</v>
      </c>
      <c r="BT5" s="663"/>
      <c r="BU5" s="663"/>
      <c r="BV5" s="663"/>
      <c r="BW5" s="663"/>
      <c r="BX5" s="663"/>
      <c r="BY5" s="663"/>
      <c r="BZ5" s="663"/>
      <c r="CA5" s="663"/>
      <c r="CB5" s="667"/>
      <c r="CD5" s="641" t="s">
        <v>230</v>
      </c>
      <c r="CE5" s="642"/>
      <c r="CF5" s="642"/>
      <c r="CG5" s="642"/>
      <c r="CH5" s="642"/>
      <c r="CI5" s="642"/>
      <c r="CJ5" s="642"/>
      <c r="CK5" s="642"/>
      <c r="CL5" s="642"/>
      <c r="CM5" s="642"/>
      <c r="CN5" s="642"/>
      <c r="CO5" s="642"/>
      <c r="CP5" s="642"/>
      <c r="CQ5" s="643"/>
      <c r="CR5" s="641" t="s">
        <v>237</v>
      </c>
      <c r="CS5" s="642"/>
      <c r="CT5" s="642"/>
      <c r="CU5" s="642"/>
      <c r="CV5" s="642"/>
      <c r="CW5" s="642"/>
      <c r="CX5" s="642"/>
      <c r="CY5" s="643"/>
      <c r="CZ5" s="641" t="s">
        <v>228</v>
      </c>
      <c r="DA5" s="642"/>
      <c r="DB5" s="642"/>
      <c r="DC5" s="643"/>
      <c r="DD5" s="641" t="s">
        <v>238</v>
      </c>
      <c r="DE5" s="642"/>
      <c r="DF5" s="642"/>
      <c r="DG5" s="642"/>
      <c r="DH5" s="642"/>
      <c r="DI5" s="642"/>
      <c r="DJ5" s="642"/>
      <c r="DK5" s="642"/>
      <c r="DL5" s="642"/>
      <c r="DM5" s="642"/>
      <c r="DN5" s="642"/>
      <c r="DO5" s="642"/>
      <c r="DP5" s="643"/>
      <c r="DQ5" s="641" t="s">
        <v>239</v>
      </c>
      <c r="DR5" s="642"/>
      <c r="DS5" s="642"/>
      <c r="DT5" s="642"/>
      <c r="DU5" s="642"/>
      <c r="DV5" s="642"/>
      <c r="DW5" s="642"/>
      <c r="DX5" s="642"/>
      <c r="DY5" s="642"/>
      <c r="DZ5" s="642"/>
      <c r="EA5" s="642"/>
      <c r="EB5" s="642"/>
      <c r="EC5" s="643"/>
    </row>
    <row r="6" spans="2:143" ht="11.25" customHeight="1" x14ac:dyDescent="0.15">
      <c r="B6" s="656" t="s">
        <v>240</v>
      </c>
      <c r="C6" s="657"/>
      <c r="D6" s="657"/>
      <c r="E6" s="657"/>
      <c r="F6" s="657"/>
      <c r="G6" s="657"/>
      <c r="H6" s="657"/>
      <c r="I6" s="657"/>
      <c r="J6" s="657"/>
      <c r="K6" s="657"/>
      <c r="L6" s="657"/>
      <c r="M6" s="657"/>
      <c r="N6" s="657"/>
      <c r="O6" s="657"/>
      <c r="P6" s="657"/>
      <c r="Q6" s="658"/>
      <c r="R6" s="659">
        <v>137169</v>
      </c>
      <c r="S6" s="660"/>
      <c r="T6" s="660"/>
      <c r="U6" s="660"/>
      <c r="V6" s="660"/>
      <c r="W6" s="660"/>
      <c r="X6" s="660"/>
      <c r="Y6" s="661"/>
      <c r="Z6" s="662">
        <v>1.4</v>
      </c>
      <c r="AA6" s="662"/>
      <c r="AB6" s="662"/>
      <c r="AC6" s="662"/>
      <c r="AD6" s="663">
        <v>137169</v>
      </c>
      <c r="AE6" s="663"/>
      <c r="AF6" s="663"/>
      <c r="AG6" s="663"/>
      <c r="AH6" s="663"/>
      <c r="AI6" s="663"/>
      <c r="AJ6" s="663"/>
      <c r="AK6" s="663"/>
      <c r="AL6" s="664">
        <v>2.2000000000000002</v>
      </c>
      <c r="AM6" s="665"/>
      <c r="AN6" s="665"/>
      <c r="AO6" s="666"/>
      <c r="AP6" s="656" t="s">
        <v>241</v>
      </c>
      <c r="AQ6" s="657"/>
      <c r="AR6" s="657"/>
      <c r="AS6" s="657"/>
      <c r="AT6" s="657"/>
      <c r="AU6" s="657"/>
      <c r="AV6" s="657"/>
      <c r="AW6" s="657"/>
      <c r="AX6" s="657"/>
      <c r="AY6" s="657"/>
      <c r="AZ6" s="657"/>
      <c r="BA6" s="657"/>
      <c r="BB6" s="657"/>
      <c r="BC6" s="657"/>
      <c r="BD6" s="657"/>
      <c r="BE6" s="657"/>
      <c r="BF6" s="658"/>
      <c r="BG6" s="659">
        <v>1426174</v>
      </c>
      <c r="BH6" s="660"/>
      <c r="BI6" s="660"/>
      <c r="BJ6" s="660"/>
      <c r="BK6" s="660"/>
      <c r="BL6" s="660"/>
      <c r="BM6" s="660"/>
      <c r="BN6" s="661"/>
      <c r="BO6" s="662">
        <v>100</v>
      </c>
      <c r="BP6" s="662"/>
      <c r="BQ6" s="662"/>
      <c r="BR6" s="662"/>
      <c r="BS6" s="663" t="s">
        <v>236</v>
      </c>
      <c r="BT6" s="663"/>
      <c r="BU6" s="663"/>
      <c r="BV6" s="663"/>
      <c r="BW6" s="663"/>
      <c r="BX6" s="663"/>
      <c r="BY6" s="663"/>
      <c r="BZ6" s="663"/>
      <c r="CA6" s="663"/>
      <c r="CB6" s="667"/>
      <c r="CD6" s="645" t="s">
        <v>242</v>
      </c>
      <c r="CE6" s="646"/>
      <c r="CF6" s="646"/>
      <c r="CG6" s="646"/>
      <c r="CH6" s="646"/>
      <c r="CI6" s="646"/>
      <c r="CJ6" s="646"/>
      <c r="CK6" s="646"/>
      <c r="CL6" s="646"/>
      <c r="CM6" s="646"/>
      <c r="CN6" s="646"/>
      <c r="CO6" s="646"/>
      <c r="CP6" s="646"/>
      <c r="CQ6" s="647"/>
      <c r="CR6" s="659">
        <v>90856</v>
      </c>
      <c r="CS6" s="660"/>
      <c r="CT6" s="660"/>
      <c r="CU6" s="660"/>
      <c r="CV6" s="660"/>
      <c r="CW6" s="660"/>
      <c r="CX6" s="660"/>
      <c r="CY6" s="661"/>
      <c r="CZ6" s="653">
        <v>0.9</v>
      </c>
      <c r="DA6" s="654"/>
      <c r="DB6" s="654"/>
      <c r="DC6" s="670"/>
      <c r="DD6" s="668" t="s">
        <v>236</v>
      </c>
      <c r="DE6" s="660"/>
      <c r="DF6" s="660"/>
      <c r="DG6" s="660"/>
      <c r="DH6" s="660"/>
      <c r="DI6" s="660"/>
      <c r="DJ6" s="660"/>
      <c r="DK6" s="660"/>
      <c r="DL6" s="660"/>
      <c r="DM6" s="660"/>
      <c r="DN6" s="660"/>
      <c r="DO6" s="660"/>
      <c r="DP6" s="661"/>
      <c r="DQ6" s="668">
        <v>90856</v>
      </c>
      <c r="DR6" s="660"/>
      <c r="DS6" s="660"/>
      <c r="DT6" s="660"/>
      <c r="DU6" s="660"/>
      <c r="DV6" s="660"/>
      <c r="DW6" s="660"/>
      <c r="DX6" s="660"/>
      <c r="DY6" s="660"/>
      <c r="DZ6" s="660"/>
      <c r="EA6" s="660"/>
      <c r="EB6" s="660"/>
      <c r="EC6" s="669"/>
    </row>
    <row r="7" spans="2:143" ht="11.25" customHeight="1" x14ac:dyDescent="0.15">
      <c r="B7" s="656" t="s">
        <v>243</v>
      </c>
      <c r="C7" s="657"/>
      <c r="D7" s="657"/>
      <c r="E7" s="657"/>
      <c r="F7" s="657"/>
      <c r="G7" s="657"/>
      <c r="H7" s="657"/>
      <c r="I7" s="657"/>
      <c r="J7" s="657"/>
      <c r="K7" s="657"/>
      <c r="L7" s="657"/>
      <c r="M7" s="657"/>
      <c r="N7" s="657"/>
      <c r="O7" s="657"/>
      <c r="P7" s="657"/>
      <c r="Q7" s="658"/>
      <c r="R7" s="659">
        <v>596</v>
      </c>
      <c r="S7" s="660"/>
      <c r="T7" s="660"/>
      <c r="U7" s="660"/>
      <c r="V7" s="660"/>
      <c r="W7" s="660"/>
      <c r="X7" s="660"/>
      <c r="Y7" s="661"/>
      <c r="Z7" s="662">
        <v>0</v>
      </c>
      <c r="AA7" s="662"/>
      <c r="AB7" s="662"/>
      <c r="AC7" s="662"/>
      <c r="AD7" s="663">
        <v>596</v>
      </c>
      <c r="AE7" s="663"/>
      <c r="AF7" s="663"/>
      <c r="AG7" s="663"/>
      <c r="AH7" s="663"/>
      <c r="AI7" s="663"/>
      <c r="AJ7" s="663"/>
      <c r="AK7" s="663"/>
      <c r="AL7" s="664">
        <v>0</v>
      </c>
      <c r="AM7" s="665"/>
      <c r="AN7" s="665"/>
      <c r="AO7" s="666"/>
      <c r="AP7" s="656" t="s">
        <v>244</v>
      </c>
      <c r="AQ7" s="657"/>
      <c r="AR7" s="657"/>
      <c r="AS7" s="657"/>
      <c r="AT7" s="657"/>
      <c r="AU7" s="657"/>
      <c r="AV7" s="657"/>
      <c r="AW7" s="657"/>
      <c r="AX7" s="657"/>
      <c r="AY7" s="657"/>
      <c r="AZ7" s="657"/>
      <c r="BA7" s="657"/>
      <c r="BB7" s="657"/>
      <c r="BC7" s="657"/>
      <c r="BD7" s="657"/>
      <c r="BE7" s="657"/>
      <c r="BF7" s="658"/>
      <c r="BG7" s="659">
        <v>572310</v>
      </c>
      <c r="BH7" s="660"/>
      <c r="BI7" s="660"/>
      <c r="BJ7" s="660"/>
      <c r="BK7" s="660"/>
      <c r="BL7" s="660"/>
      <c r="BM7" s="660"/>
      <c r="BN7" s="661"/>
      <c r="BO7" s="662">
        <v>40.1</v>
      </c>
      <c r="BP7" s="662"/>
      <c r="BQ7" s="662"/>
      <c r="BR7" s="662"/>
      <c r="BS7" s="663" t="s">
        <v>236</v>
      </c>
      <c r="BT7" s="663"/>
      <c r="BU7" s="663"/>
      <c r="BV7" s="663"/>
      <c r="BW7" s="663"/>
      <c r="BX7" s="663"/>
      <c r="BY7" s="663"/>
      <c r="BZ7" s="663"/>
      <c r="CA7" s="663"/>
      <c r="CB7" s="667"/>
      <c r="CD7" s="656" t="s">
        <v>245</v>
      </c>
      <c r="CE7" s="657"/>
      <c r="CF7" s="657"/>
      <c r="CG7" s="657"/>
      <c r="CH7" s="657"/>
      <c r="CI7" s="657"/>
      <c r="CJ7" s="657"/>
      <c r="CK7" s="657"/>
      <c r="CL7" s="657"/>
      <c r="CM7" s="657"/>
      <c r="CN7" s="657"/>
      <c r="CO7" s="657"/>
      <c r="CP7" s="657"/>
      <c r="CQ7" s="658"/>
      <c r="CR7" s="659">
        <v>1438536</v>
      </c>
      <c r="CS7" s="660"/>
      <c r="CT7" s="660"/>
      <c r="CU7" s="660"/>
      <c r="CV7" s="660"/>
      <c r="CW7" s="660"/>
      <c r="CX7" s="660"/>
      <c r="CY7" s="661"/>
      <c r="CZ7" s="662">
        <v>14.6</v>
      </c>
      <c r="DA7" s="662"/>
      <c r="DB7" s="662"/>
      <c r="DC7" s="662"/>
      <c r="DD7" s="668">
        <v>61393</v>
      </c>
      <c r="DE7" s="660"/>
      <c r="DF7" s="660"/>
      <c r="DG7" s="660"/>
      <c r="DH7" s="660"/>
      <c r="DI7" s="660"/>
      <c r="DJ7" s="660"/>
      <c r="DK7" s="660"/>
      <c r="DL7" s="660"/>
      <c r="DM7" s="660"/>
      <c r="DN7" s="660"/>
      <c r="DO7" s="660"/>
      <c r="DP7" s="661"/>
      <c r="DQ7" s="668">
        <v>1154749</v>
      </c>
      <c r="DR7" s="660"/>
      <c r="DS7" s="660"/>
      <c r="DT7" s="660"/>
      <c r="DU7" s="660"/>
      <c r="DV7" s="660"/>
      <c r="DW7" s="660"/>
      <c r="DX7" s="660"/>
      <c r="DY7" s="660"/>
      <c r="DZ7" s="660"/>
      <c r="EA7" s="660"/>
      <c r="EB7" s="660"/>
      <c r="EC7" s="669"/>
    </row>
    <row r="8" spans="2:143" ht="11.25" customHeight="1" x14ac:dyDescent="0.15">
      <c r="B8" s="656" t="s">
        <v>246</v>
      </c>
      <c r="C8" s="657"/>
      <c r="D8" s="657"/>
      <c r="E8" s="657"/>
      <c r="F8" s="657"/>
      <c r="G8" s="657"/>
      <c r="H8" s="657"/>
      <c r="I8" s="657"/>
      <c r="J8" s="657"/>
      <c r="K8" s="657"/>
      <c r="L8" s="657"/>
      <c r="M8" s="657"/>
      <c r="N8" s="657"/>
      <c r="O8" s="657"/>
      <c r="P8" s="657"/>
      <c r="Q8" s="658"/>
      <c r="R8" s="659">
        <v>3347</v>
      </c>
      <c r="S8" s="660"/>
      <c r="T8" s="660"/>
      <c r="U8" s="660"/>
      <c r="V8" s="660"/>
      <c r="W8" s="660"/>
      <c r="X8" s="660"/>
      <c r="Y8" s="661"/>
      <c r="Z8" s="662">
        <v>0</v>
      </c>
      <c r="AA8" s="662"/>
      <c r="AB8" s="662"/>
      <c r="AC8" s="662"/>
      <c r="AD8" s="663">
        <v>3347</v>
      </c>
      <c r="AE8" s="663"/>
      <c r="AF8" s="663"/>
      <c r="AG8" s="663"/>
      <c r="AH8" s="663"/>
      <c r="AI8" s="663"/>
      <c r="AJ8" s="663"/>
      <c r="AK8" s="663"/>
      <c r="AL8" s="664">
        <v>0.1</v>
      </c>
      <c r="AM8" s="665"/>
      <c r="AN8" s="665"/>
      <c r="AO8" s="666"/>
      <c r="AP8" s="656" t="s">
        <v>247</v>
      </c>
      <c r="AQ8" s="657"/>
      <c r="AR8" s="657"/>
      <c r="AS8" s="657"/>
      <c r="AT8" s="657"/>
      <c r="AU8" s="657"/>
      <c r="AV8" s="657"/>
      <c r="AW8" s="657"/>
      <c r="AX8" s="657"/>
      <c r="AY8" s="657"/>
      <c r="AZ8" s="657"/>
      <c r="BA8" s="657"/>
      <c r="BB8" s="657"/>
      <c r="BC8" s="657"/>
      <c r="BD8" s="657"/>
      <c r="BE8" s="657"/>
      <c r="BF8" s="658"/>
      <c r="BG8" s="659">
        <v>26728</v>
      </c>
      <c r="BH8" s="660"/>
      <c r="BI8" s="660"/>
      <c r="BJ8" s="660"/>
      <c r="BK8" s="660"/>
      <c r="BL8" s="660"/>
      <c r="BM8" s="660"/>
      <c r="BN8" s="661"/>
      <c r="BO8" s="662">
        <v>1.9</v>
      </c>
      <c r="BP8" s="662"/>
      <c r="BQ8" s="662"/>
      <c r="BR8" s="662"/>
      <c r="BS8" s="663" t="s">
        <v>236</v>
      </c>
      <c r="BT8" s="663"/>
      <c r="BU8" s="663"/>
      <c r="BV8" s="663"/>
      <c r="BW8" s="663"/>
      <c r="BX8" s="663"/>
      <c r="BY8" s="663"/>
      <c r="BZ8" s="663"/>
      <c r="CA8" s="663"/>
      <c r="CB8" s="667"/>
      <c r="CD8" s="656" t="s">
        <v>248</v>
      </c>
      <c r="CE8" s="657"/>
      <c r="CF8" s="657"/>
      <c r="CG8" s="657"/>
      <c r="CH8" s="657"/>
      <c r="CI8" s="657"/>
      <c r="CJ8" s="657"/>
      <c r="CK8" s="657"/>
      <c r="CL8" s="657"/>
      <c r="CM8" s="657"/>
      <c r="CN8" s="657"/>
      <c r="CO8" s="657"/>
      <c r="CP8" s="657"/>
      <c r="CQ8" s="658"/>
      <c r="CR8" s="659">
        <v>2783974</v>
      </c>
      <c r="CS8" s="660"/>
      <c r="CT8" s="660"/>
      <c r="CU8" s="660"/>
      <c r="CV8" s="660"/>
      <c r="CW8" s="660"/>
      <c r="CX8" s="660"/>
      <c r="CY8" s="661"/>
      <c r="CZ8" s="662">
        <v>28.2</v>
      </c>
      <c r="DA8" s="662"/>
      <c r="DB8" s="662"/>
      <c r="DC8" s="662"/>
      <c r="DD8" s="668">
        <v>9339</v>
      </c>
      <c r="DE8" s="660"/>
      <c r="DF8" s="660"/>
      <c r="DG8" s="660"/>
      <c r="DH8" s="660"/>
      <c r="DI8" s="660"/>
      <c r="DJ8" s="660"/>
      <c r="DK8" s="660"/>
      <c r="DL8" s="660"/>
      <c r="DM8" s="660"/>
      <c r="DN8" s="660"/>
      <c r="DO8" s="660"/>
      <c r="DP8" s="661"/>
      <c r="DQ8" s="668">
        <v>1289427</v>
      </c>
      <c r="DR8" s="660"/>
      <c r="DS8" s="660"/>
      <c r="DT8" s="660"/>
      <c r="DU8" s="660"/>
      <c r="DV8" s="660"/>
      <c r="DW8" s="660"/>
      <c r="DX8" s="660"/>
      <c r="DY8" s="660"/>
      <c r="DZ8" s="660"/>
      <c r="EA8" s="660"/>
      <c r="EB8" s="660"/>
      <c r="EC8" s="669"/>
    </row>
    <row r="9" spans="2:143" ht="11.25" customHeight="1" x14ac:dyDescent="0.15">
      <c r="B9" s="656" t="s">
        <v>249</v>
      </c>
      <c r="C9" s="657"/>
      <c r="D9" s="657"/>
      <c r="E9" s="657"/>
      <c r="F9" s="657"/>
      <c r="G9" s="657"/>
      <c r="H9" s="657"/>
      <c r="I9" s="657"/>
      <c r="J9" s="657"/>
      <c r="K9" s="657"/>
      <c r="L9" s="657"/>
      <c r="M9" s="657"/>
      <c r="N9" s="657"/>
      <c r="O9" s="657"/>
      <c r="P9" s="657"/>
      <c r="Q9" s="658"/>
      <c r="R9" s="659">
        <v>2229</v>
      </c>
      <c r="S9" s="660"/>
      <c r="T9" s="660"/>
      <c r="U9" s="660"/>
      <c r="V9" s="660"/>
      <c r="W9" s="660"/>
      <c r="X9" s="660"/>
      <c r="Y9" s="661"/>
      <c r="Z9" s="662">
        <v>0</v>
      </c>
      <c r="AA9" s="662"/>
      <c r="AB9" s="662"/>
      <c r="AC9" s="662"/>
      <c r="AD9" s="663">
        <v>2229</v>
      </c>
      <c r="AE9" s="663"/>
      <c r="AF9" s="663"/>
      <c r="AG9" s="663"/>
      <c r="AH9" s="663"/>
      <c r="AI9" s="663"/>
      <c r="AJ9" s="663"/>
      <c r="AK9" s="663"/>
      <c r="AL9" s="664">
        <v>0</v>
      </c>
      <c r="AM9" s="665"/>
      <c r="AN9" s="665"/>
      <c r="AO9" s="666"/>
      <c r="AP9" s="656" t="s">
        <v>250</v>
      </c>
      <c r="AQ9" s="657"/>
      <c r="AR9" s="657"/>
      <c r="AS9" s="657"/>
      <c r="AT9" s="657"/>
      <c r="AU9" s="657"/>
      <c r="AV9" s="657"/>
      <c r="AW9" s="657"/>
      <c r="AX9" s="657"/>
      <c r="AY9" s="657"/>
      <c r="AZ9" s="657"/>
      <c r="BA9" s="657"/>
      <c r="BB9" s="657"/>
      <c r="BC9" s="657"/>
      <c r="BD9" s="657"/>
      <c r="BE9" s="657"/>
      <c r="BF9" s="658"/>
      <c r="BG9" s="659">
        <v>496601</v>
      </c>
      <c r="BH9" s="660"/>
      <c r="BI9" s="660"/>
      <c r="BJ9" s="660"/>
      <c r="BK9" s="660"/>
      <c r="BL9" s="660"/>
      <c r="BM9" s="660"/>
      <c r="BN9" s="661"/>
      <c r="BO9" s="662">
        <v>34.799999999999997</v>
      </c>
      <c r="BP9" s="662"/>
      <c r="BQ9" s="662"/>
      <c r="BR9" s="662"/>
      <c r="BS9" s="663" t="s">
        <v>236</v>
      </c>
      <c r="BT9" s="663"/>
      <c r="BU9" s="663"/>
      <c r="BV9" s="663"/>
      <c r="BW9" s="663"/>
      <c r="BX9" s="663"/>
      <c r="BY9" s="663"/>
      <c r="BZ9" s="663"/>
      <c r="CA9" s="663"/>
      <c r="CB9" s="667"/>
      <c r="CD9" s="656" t="s">
        <v>251</v>
      </c>
      <c r="CE9" s="657"/>
      <c r="CF9" s="657"/>
      <c r="CG9" s="657"/>
      <c r="CH9" s="657"/>
      <c r="CI9" s="657"/>
      <c r="CJ9" s="657"/>
      <c r="CK9" s="657"/>
      <c r="CL9" s="657"/>
      <c r="CM9" s="657"/>
      <c r="CN9" s="657"/>
      <c r="CO9" s="657"/>
      <c r="CP9" s="657"/>
      <c r="CQ9" s="658"/>
      <c r="CR9" s="659">
        <v>1327459</v>
      </c>
      <c r="CS9" s="660"/>
      <c r="CT9" s="660"/>
      <c r="CU9" s="660"/>
      <c r="CV9" s="660"/>
      <c r="CW9" s="660"/>
      <c r="CX9" s="660"/>
      <c r="CY9" s="661"/>
      <c r="CZ9" s="662">
        <v>13.5</v>
      </c>
      <c r="DA9" s="662"/>
      <c r="DB9" s="662"/>
      <c r="DC9" s="662"/>
      <c r="DD9" s="668">
        <v>1333</v>
      </c>
      <c r="DE9" s="660"/>
      <c r="DF9" s="660"/>
      <c r="DG9" s="660"/>
      <c r="DH9" s="660"/>
      <c r="DI9" s="660"/>
      <c r="DJ9" s="660"/>
      <c r="DK9" s="660"/>
      <c r="DL9" s="660"/>
      <c r="DM9" s="660"/>
      <c r="DN9" s="660"/>
      <c r="DO9" s="660"/>
      <c r="DP9" s="661"/>
      <c r="DQ9" s="668">
        <v>1090137</v>
      </c>
      <c r="DR9" s="660"/>
      <c r="DS9" s="660"/>
      <c r="DT9" s="660"/>
      <c r="DU9" s="660"/>
      <c r="DV9" s="660"/>
      <c r="DW9" s="660"/>
      <c r="DX9" s="660"/>
      <c r="DY9" s="660"/>
      <c r="DZ9" s="660"/>
      <c r="EA9" s="660"/>
      <c r="EB9" s="660"/>
      <c r="EC9" s="669"/>
    </row>
    <row r="10" spans="2:143" ht="11.25" customHeight="1" x14ac:dyDescent="0.15">
      <c r="B10" s="656" t="s">
        <v>252</v>
      </c>
      <c r="C10" s="657"/>
      <c r="D10" s="657"/>
      <c r="E10" s="657"/>
      <c r="F10" s="657"/>
      <c r="G10" s="657"/>
      <c r="H10" s="657"/>
      <c r="I10" s="657"/>
      <c r="J10" s="657"/>
      <c r="K10" s="657"/>
      <c r="L10" s="657"/>
      <c r="M10" s="657"/>
      <c r="N10" s="657"/>
      <c r="O10" s="657"/>
      <c r="P10" s="657"/>
      <c r="Q10" s="658"/>
      <c r="R10" s="659" t="s">
        <v>236</v>
      </c>
      <c r="S10" s="660"/>
      <c r="T10" s="660"/>
      <c r="U10" s="660"/>
      <c r="V10" s="660"/>
      <c r="W10" s="660"/>
      <c r="X10" s="660"/>
      <c r="Y10" s="661"/>
      <c r="Z10" s="662" t="s">
        <v>133</v>
      </c>
      <c r="AA10" s="662"/>
      <c r="AB10" s="662"/>
      <c r="AC10" s="662"/>
      <c r="AD10" s="663" t="s">
        <v>133</v>
      </c>
      <c r="AE10" s="663"/>
      <c r="AF10" s="663"/>
      <c r="AG10" s="663"/>
      <c r="AH10" s="663"/>
      <c r="AI10" s="663"/>
      <c r="AJ10" s="663"/>
      <c r="AK10" s="663"/>
      <c r="AL10" s="664" t="s">
        <v>180</v>
      </c>
      <c r="AM10" s="665"/>
      <c r="AN10" s="665"/>
      <c r="AO10" s="666"/>
      <c r="AP10" s="656" t="s">
        <v>253</v>
      </c>
      <c r="AQ10" s="657"/>
      <c r="AR10" s="657"/>
      <c r="AS10" s="657"/>
      <c r="AT10" s="657"/>
      <c r="AU10" s="657"/>
      <c r="AV10" s="657"/>
      <c r="AW10" s="657"/>
      <c r="AX10" s="657"/>
      <c r="AY10" s="657"/>
      <c r="AZ10" s="657"/>
      <c r="BA10" s="657"/>
      <c r="BB10" s="657"/>
      <c r="BC10" s="657"/>
      <c r="BD10" s="657"/>
      <c r="BE10" s="657"/>
      <c r="BF10" s="658"/>
      <c r="BG10" s="659">
        <v>28288</v>
      </c>
      <c r="BH10" s="660"/>
      <c r="BI10" s="660"/>
      <c r="BJ10" s="660"/>
      <c r="BK10" s="660"/>
      <c r="BL10" s="660"/>
      <c r="BM10" s="660"/>
      <c r="BN10" s="661"/>
      <c r="BO10" s="662">
        <v>2</v>
      </c>
      <c r="BP10" s="662"/>
      <c r="BQ10" s="662"/>
      <c r="BR10" s="662"/>
      <c r="BS10" s="663" t="s">
        <v>236</v>
      </c>
      <c r="BT10" s="663"/>
      <c r="BU10" s="663"/>
      <c r="BV10" s="663"/>
      <c r="BW10" s="663"/>
      <c r="BX10" s="663"/>
      <c r="BY10" s="663"/>
      <c r="BZ10" s="663"/>
      <c r="CA10" s="663"/>
      <c r="CB10" s="667"/>
      <c r="CD10" s="656" t="s">
        <v>254</v>
      </c>
      <c r="CE10" s="657"/>
      <c r="CF10" s="657"/>
      <c r="CG10" s="657"/>
      <c r="CH10" s="657"/>
      <c r="CI10" s="657"/>
      <c r="CJ10" s="657"/>
      <c r="CK10" s="657"/>
      <c r="CL10" s="657"/>
      <c r="CM10" s="657"/>
      <c r="CN10" s="657"/>
      <c r="CO10" s="657"/>
      <c r="CP10" s="657"/>
      <c r="CQ10" s="658"/>
      <c r="CR10" s="659">
        <v>18</v>
      </c>
      <c r="CS10" s="660"/>
      <c r="CT10" s="660"/>
      <c r="CU10" s="660"/>
      <c r="CV10" s="660"/>
      <c r="CW10" s="660"/>
      <c r="CX10" s="660"/>
      <c r="CY10" s="661"/>
      <c r="CZ10" s="662">
        <v>0</v>
      </c>
      <c r="DA10" s="662"/>
      <c r="DB10" s="662"/>
      <c r="DC10" s="662"/>
      <c r="DD10" s="668" t="s">
        <v>133</v>
      </c>
      <c r="DE10" s="660"/>
      <c r="DF10" s="660"/>
      <c r="DG10" s="660"/>
      <c r="DH10" s="660"/>
      <c r="DI10" s="660"/>
      <c r="DJ10" s="660"/>
      <c r="DK10" s="660"/>
      <c r="DL10" s="660"/>
      <c r="DM10" s="660"/>
      <c r="DN10" s="660"/>
      <c r="DO10" s="660"/>
      <c r="DP10" s="661"/>
      <c r="DQ10" s="668">
        <v>18</v>
      </c>
      <c r="DR10" s="660"/>
      <c r="DS10" s="660"/>
      <c r="DT10" s="660"/>
      <c r="DU10" s="660"/>
      <c r="DV10" s="660"/>
      <c r="DW10" s="660"/>
      <c r="DX10" s="660"/>
      <c r="DY10" s="660"/>
      <c r="DZ10" s="660"/>
      <c r="EA10" s="660"/>
      <c r="EB10" s="660"/>
      <c r="EC10" s="669"/>
    </row>
    <row r="11" spans="2:143" ht="11.25" customHeight="1" x14ac:dyDescent="0.15">
      <c r="B11" s="656" t="s">
        <v>255</v>
      </c>
      <c r="C11" s="657"/>
      <c r="D11" s="657"/>
      <c r="E11" s="657"/>
      <c r="F11" s="657"/>
      <c r="G11" s="657"/>
      <c r="H11" s="657"/>
      <c r="I11" s="657"/>
      <c r="J11" s="657"/>
      <c r="K11" s="657"/>
      <c r="L11" s="657"/>
      <c r="M11" s="657"/>
      <c r="N11" s="657"/>
      <c r="O11" s="657"/>
      <c r="P11" s="657"/>
      <c r="Q11" s="658"/>
      <c r="R11" s="659">
        <v>385927</v>
      </c>
      <c r="S11" s="660"/>
      <c r="T11" s="660"/>
      <c r="U11" s="660"/>
      <c r="V11" s="660"/>
      <c r="W11" s="660"/>
      <c r="X11" s="660"/>
      <c r="Y11" s="661"/>
      <c r="Z11" s="664">
        <v>3.8</v>
      </c>
      <c r="AA11" s="665"/>
      <c r="AB11" s="665"/>
      <c r="AC11" s="671"/>
      <c r="AD11" s="668">
        <v>385927</v>
      </c>
      <c r="AE11" s="660"/>
      <c r="AF11" s="660"/>
      <c r="AG11" s="660"/>
      <c r="AH11" s="660"/>
      <c r="AI11" s="660"/>
      <c r="AJ11" s="660"/>
      <c r="AK11" s="661"/>
      <c r="AL11" s="664">
        <v>6.2</v>
      </c>
      <c r="AM11" s="665"/>
      <c r="AN11" s="665"/>
      <c r="AO11" s="666"/>
      <c r="AP11" s="656" t="s">
        <v>256</v>
      </c>
      <c r="AQ11" s="657"/>
      <c r="AR11" s="657"/>
      <c r="AS11" s="657"/>
      <c r="AT11" s="657"/>
      <c r="AU11" s="657"/>
      <c r="AV11" s="657"/>
      <c r="AW11" s="657"/>
      <c r="AX11" s="657"/>
      <c r="AY11" s="657"/>
      <c r="AZ11" s="657"/>
      <c r="BA11" s="657"/>
      <c r="BB11" s="657"/>
      <c r="BC11" s="657"/>
      <c r="BD11" s="657"/>
      <c r="BE11" s="657"/>
      <c r="BF11" s="658"/>
      <c r="BG11" s="659">
        <v>20693</v>
      </c>
      <c r="BH11" s="660"/>
      <c r="BI11" s="660"/>
      <c r="BJ11" s="660"/>
      <c r="BK11" s="660"/>
      <c r="BL11" s="660"/>
      <c r="BM11" s="660"/>
      <c r="BN11" s="661"/>
      <c r="BO11" s="662">
        <v>1.5</v>
      </c>
      <c r="BP11" s="662"/>
      <c r="BQ11" s="662"/>
      <c r="BR11" s="662"/>
      <c r="BS11" s="663" t="s">
        <v>133</v>
      </c>
      <c r="BT11" s="663"/>
      <c r="BU11" s="663"/>
      <c r="BV11" s="663"/>
      <c r="BW11" s="663"/>
      <c r="BX11" s="663"/>
      <c r="BY11" s="663"/>
      <c r="BZ11" s="663"/>
      <c r="CA11" s="663"/>
      <c r="CB11" s="667"/>
      <c r="CD11" s="656" t="s">
        <v>257</v>
      </c>
      <c r="CE11" s="657"/>
      <c r="CF11" s="657"/>
      <c r="CG11" s="657"/>
      <c r="CH11" s="657"/>
      <c r="CI11" s="657"/>
      <c r="CJ11" s="657"/>
      <c r="CK11" s="657"/>
      <c r="CL11" s="657"/>
      <c r="CM11" s="657"/>
      <c r="CN11" s="657"/>
      <c r="CO11" s="657"/>
      <c r="CP11" s="657"/>
      <c r="CQ11" s="658"/>
      <c r="CR11" s="659">
        <v>451572</v>
      </c>
      <c r="CS11" s="660"/>
      <c r="CT11" s="660"/>
      <c r="CU11" s="660"/>
      <c r="CV11" s="660"/>
      <c r="CW11" s="660"/>
      <c r="CX11" s="660"/>
      <c r="CY11" s="661"/>
      <c r="CZ11" s="662">
        <v>4.5999999999999996</v>
      </c>
      <c r="DA11" s="662"/>
      <c r="DB11" s="662"/>
      <c r="DC11" s="662"/>
      <c r="DD11" s="668">
        <v>27596</v>
      </c>
      <c r="DE11" s="660"/>
      <c r="DF11" s="660"/>
      <c r="DG11" s="660"/>
      <c r="DH11" s="660"/>
      <c r="DI11" s="660"/>
      <c r="DJ11" s="660"/>
      <c r="DK11" s="660"/>
      <c r="DL11" s="660"/>
      <c r="DM11" s="660"/>
      <c r="DN11" s="660"/>
      <c r="DO11" s="660"/>
      <c r="DP11" s="661"/>
      <c r="DQ11" s="668">
        <v>350107</v>
      </c>
      <c r="DR11" s="660"/>
      <c r="DS11" s="660"/>
      <c r="DT11" s="660"/>
      <c r="DU11" s="660"/>
      <c r="DV11" s="660"/>
      <c r="DW11" s="660"/>
      <c r="DX11" s="660"/>
      <c r="DY11" s="660"/>
      <c r="DZ11" s="660"/>
      <c r="EA11" s="660"/>
      <c r="EB11" s="660"/>
      <c r="EC11" s="669"/>
    </row>
    <row r="12" spans="2:143" ht="11.25" customHeight="1" x14ac:dyDescent="0.15">
      <c r="B12" s="656" t="s">
        <v>258</v>
      </c>
      <c r="C12" s="657"/>
      <c r="D12" s="657"/>
      <c r="E12" s="657"/>
      <c r="F12" s="657"/>
      <c r="G12" s="657"/>
      <c r="H12" s="657"/>
      <c r="I12" s="657"/>
      <c r="J12" s="657"/>
      <c r="K12" s="657"/>
      <c r="L12" s="657"/>
      <c r="M12" s="657"/>
      <c r="N12" s="657"/>
      <c r="O12" s="657"/>
      <c r="P12" s="657"/>
      <c r="Q12" s="658"/>
      <c r="R12" s="659" t="s">
        <v>133</v>
      </c>
      <c r="S12" s="660"/>
      <c r="T12" s="660"/>
      <c r="U12" s="660"/>
      <c r="V12" s="660"/>
      <c r="W12" s="660"/>
      <c r="X12" s="660"/>
      <c r="Y12" s="661"/>
      <c r="Z12" s="662" t="s">
        <v>236</v>
      </c>
      <c r="AA12" s="662"/>
      <c r="AB12" s="662"/>
      <c r="AC12" s="662"/>
      <c r="AD12" s="663" t="s">
        <v>133</v>
      </c>
      <c r="AE12" s="663"/>
      <c r="AF12" s="663"/>
      <c r="AG12" s="663"/>
      <c r="AH12" s="663"/>
      <c r="AI12" s="663"/>
      <c r="AJ12" s="663"/>
      <c r="AK12" s="663"/>
      <c r="AL12" s="664" t="s">
        <v>133</v>
      </c>
      <c r="AM12" s="665"/>
      <c r="AN12" s="665"/>
      <c r="AO12" s="666"/>
      <c r="AP12" s="656" t="s">
        <v>259</v>
      </c>
      <c r="AQ12" s="657"/>
      <c r="AR12" s="657"/>
      <c r="AS12" s="657"/>
      <c r="AT12" s="657"/>
      <c r="AU12" s="657"/>
      <c r="AV12" s="657"/>
      <c r="AW12" s="657"/>
      <c r="AX12" s="657"/>
      <c r="AY12" s="657"/>
      <c r="AZ12" s="657"/>
      <c r="BA12" s="657"/>
      <c r="BB12" s="657"/>
      <c r="BC12" s="657"/>
      <c r="BD12" s="657"/>
      <c r="BE12" s="657"/>
      <c r="BF12" s="658"/>
      <c r="BG12" s="659">
        <v>656520</v>
      </c>
      <c r="BH12" s="660"/>
      <c r="BI12" s="660"/>
      <c r="BJ12" s="660"/>
      <c r="BK12" s="660"/>
      <c r="BL12" s="660"/>
      <c r="BM12" s="660"/>
      <c r="BN12" s="661"/>
      <c r="BO12" s="662">
        <v>46</v>
      </c>
      <c r="BP12" s="662"/>
      <c r="BQ12" s="662"/>
      <c r="BR12" s="662"/>
      <c r="BS12" s="663" t="s">
        <v>133</v>
      </c>
      <c r="BT12" s="663"/>
      <c r="BU12" s="663"/>
      <c r="BV12" s="663"/>
      <c r="BW12" s="663"/>
      <c r="BX12" s="663"/>
      <c r="BY12" s="663"/>
      <c r="BZ12" s="663"/>
      <c r="CA12" s="663"/>
      <c r="CB12" s="667"/>
      <c r="CD12" s="656" t="s">
        <v>260</v>
      </c>
      <c r="CE12" s="657"/>
      <c r="CF12" s="657"/>
      <c r="CG12" s="657"/>
      <c r="CH12" s="657"/>
      <c r="CI12" s="657"/>
      <c r="CJ12" s="657"/>
      <c r="CK12" s="657"/>
      <c r="CL12" s="657"/>
      <c r="CM12" s="657"/>
      <c r="CN12" s="657"/>
      <c r="CO12" s="657"/>
      <c r="CP12" s="657"/>
      <c r="CQ12" s="658"/>
      <c r="CR12" s="659">
        <v>448010</v>
      </c>
      <c r="CS12" s="660"/>
      <c r="CT12" s="660"/>
      <c r="CU12" s="660"/>
      <c r="CV12" s="660"/>
      <c r="CW12" s="660"/>
      <c r="CX12" s="660"/>
      <c r="CY12" s="661"/>
      <c r="CZ12" s="662">
        <v>4.5</v>
      </c>
      <c r="DA12" s="662"/>
      <c r="DB12" s="662"/>
      <c r="DC12" s="662"/>
      <c r="DD12" s="668" t="s">
        <v>236</v>
      </c>
      <c r="DE12" s="660"/>
      <c r="DF12" s="660"/>
      <c r="DG12" s="660"/>
      <c r="DH12" s="660"/>
      <c r="DI12" s="660"/>
      <c r="DJ12" s="660"/>
      <c r="DK12" s="660"/>
      <c r="DL12" s="660"/>
      <c r="DM12" s="660"/>
      <c r="DN12" s="660"/>
      <c r="DO12" s="660"/>
      <c r="DP12" s="661"/>
      <c r="DQ12" s="668">
        <v>224684</v>
      </c>
      <c r="DR12" s="660"/>
      <c r="DS12" s="660"/>
      <c r="DT12" s="660"/>
      <c r="DU12" s="660"/>
      <c r="DV12" s="660"/>
      <c r="DW12" s="660"/>
      <c r="DX12" s="660"/>
      <c r="DY12" s="660"/>
      <c r="DZ12" s="660"/>
      <c r="EA12" s="660"/>
      <c r="EB12" s="660"/>
      <c r="EC12" s="669"/>
    </row>
    <row r="13" spans="2:143" ht="11.25" customHeight="1" x14ac:dyDescent="0.15">
      <c r="B13" s="656" t="s">
        <v>261</v>
      </c>
      <c r="C13" s="657"/>
      <c r="D13" s="657"/>
      <c r="E13" s="657"/>
      <c r="F13" s="657"/>
      <c r="G13" s="657"/>
      <c r="H13" s="657"/>
      <c r="I13" s="657"/>
      <c r="J13" s="657"/>
      <c r="K13" s="657"/>
      <c r="L13" s="657"/>
      <c r="M13" s="657"/>
      <c r="N13" s="657"/>
      <c r="O13" s="657"/>
      <c r="P13" s="657"/>
      <c r="Q13" s="658"/>
      <c r="R13" s="659" t="s">
        <v>133</v>
      </c>
      <c r="S13" s="660"/>
      <c r="T13" s="660"/>
      <c r="U13" s="660"/>
      <c r="V13" s="660"/>
      <c r="W13" s="660"/>
      <c r="X13" s="660"/>
      <c r="Y13" s="661"/>
      <c r="Z13" s="662" t="s">
        <v>180</v>
      </c>
      <c r="AA13" s="662"/>
      <c r="AB13" s="662"/>
      <c r="AC13" s="662"/>
      <c r="AD13" s="663" t="s">
        <v>236</v>
      </c>
      <c r="AE13" s="663"/>
      <c r="AF13" s="663"/>
      <c r="AG13" s="663"/>
      <c r="AH13" s="663"/>
      <c r="AI13" s="663"/>
      <c r="AJ13" s="663"/>
      <c r="AK13" s="663"/>
      <c r="AL13" s="664" t="s">
        <v>133</v>
      </c>
      <c r="AM13" s="665"/>
      <c r="AN13" s="665"/>
      <c r="AO13" s="666"/>
      <c r="AP13" s="656" t="s">
        <v>262</v>
      </c>
      <c r="AQ13" s="657"/>
      <c r="AR13" s="657"/>
      <c r="AS13" s="657"/>
      <c r="AT13" s="657"/>
      <c r="AU13" s="657"/>
      <c r="AV13" s="657"/>
      <c r="AW13" s="657"/>
      <c r="AX13" s="657"/>
      <c r="AY13" s="657"/>
      <c r="AZ13" s="657"/>
      <c r="BA13" s="657"/>
      <c r="BB13" s="657"/>
      <c r="BC13" s="657"/>
      <c r="BD13" s="657"/>
      <c r="BE13" s="657"/>
      <c r="BF13" s="658"/>
      <c r="BG13" s="659">
        <v>656357</v>
      </c>
      <c r="BH13" s="660"/>
      <c r="BI13" s="660"/>
      <c r="BJ13" s="660"/>
      <c r="BK13" s="660"/>
      <c r="BL13" s="660"/>
      <c r="BM13" s="660"/>
      <c r="BN13" s="661"/>
      <c r="BO13" s="662">
        <v>46</v>
      </c>
      <c r="BP13" s="662"/>
      <c r="BQ13" s="662"/>
      <c r="BR13" s="662"/>
      <c r="BS13" s="663" t="s">
        <v>180</v>
      </c>
      <c r="BT13" s="663"/>
      <c r="BU13" s="663"/>
      <c r="BV13" s="663"/>
      <c r="BW13" s="663"/>
      <c r="BX13" s="663"/>
      <c r="BY13" s="663"/>
      <c r="BZ13" s="663"/>
      <c r="CA13" s="663"/>
      <c r="CB13" s="667"/>
      <c r="CD13" s="656" t="s">
        <v>263</v>
      </c>
      <c r="CE13" s="657"/>
      <c r="CF13" s="657"/>
      <c r="CG13" s="657"/>
      <c r="CH13" s="657"/>
      <c r="CI13" s="657"/>
      <c r="CJ13" s="657"/>
      <c r="CK13" s="657"/>
      <c r="CL13" s="657"/>
      <c r="CM13" s="657"/>
      <c r="CN13" s="657"/>
      <c r="CO13" s="657"/>
      <c r="CP13" s="657"/>
      <c r="CQ13" s="658"/>
      <c r="CR13" s="659">
        <v>953978</v>
      </c>
      <c r="CS13" s="660"/>
      <c r="CT13" s="660"/>
      <c r="CU13" s="660"/>
      <c r="CV13" s="660"/>
      <c r="CW13" s="660"/>
      <c r="CX13" s="660"/>
      <c r="CY13" s="661"/>
      <c r="CZ13" s="662">
        <v>9.6999999999999993</v>
      </c>
      <c r="DA13" s="662"/>
      <c r="DB13" s="662"/>
      <c r="DC13" s="662"/>
      <c r="DD13" s="668">
        <v>443198</v>
      </c>
      <c r="DE13" s="660"/>
      <c r="DF13" s="660"/>
      <c r="DG13" s="660"/>
      <c r="DH13" s="660"/>
      <c r="DI13" s="660"/>
      <c r="DJ13" s="660"/>
      <c r="DK13" s="660"/>
      <c r="DL13" s="660"/>
      <c r="DM13" s="660"/>
      <c r="DN13" s="660"/>
      <c r="DO13" s="660"/>
      <c r="DP13" s="661"/>
      <c r="DQ13" s="668">
        <v>596571</v>
      </c>
      <c r="DR13" s="660"/>
      <c r="DS13" s="660"/>
      <c r="DT13" s="660"/>
      <c r="DU13" s="660"/>
      <c r="DV13" s="660"/>
      <c r="DW13" s="660"/>
      <c r="DX13" s="660"/>
      <c r="DY13" s="660"/>
      <c r="DZ13" s="660"/>
      <c r="EA13" s="660"/>
      <c r="EB13" s="660"/>
      <c r="EC13" s="669"/>
    </row>
    <row r="14" spans="2:143" ht="11.25" customHeight="1" x14ac:dyDescent="0.15">
      <c r="B14" s="656" t="s">
        <v>264</v>
      </c>
      <c r="C14" s="657"/>
      <c r="D14" s="657"/>
      <c r="E14" s="657"/>
      <c r="F14" s="657"/>
      <c r="G14" s="657"/>
      <c r="H14" s="657"/>
      <c r="I14" s="657"/>
      <c r="J14" s="657"/>
      <c r="K14" s="657"/>
      <c r="L14" s="657"/>
      <c r="M14" s="657"/>
      <c r="N14" s="657"/>
      <c r="O14" s="657"/>
      <c r="P14" s="657"/>
      <c r="Q14" s="658"/>
      <c r="R14" s="659">
        <v>542</v>
      </c>
      <c r="S14" s="660"/>
      <c r="T14" s="660"/>
      <c r="U14" s="660"/>
      <c r="V14" s="660"/>
      <c r="W14" s="660"/>
      <c r="X14" s="660"/>
      <c r="Y14" s="661"/>
      <c r="Z14" s="662">
        <v>0</v>
      </c>
      <c r="AA14" s="662"/>
      <c r="AB14" s="662"/>
      <c r="AC14" s="662"/>
      <c r="AD14" s="663">
        <v>542</v>
      </c>
      <c r="AE14" s="663"/>
      <c r="AF14" s="663"/>
      <c r="AG14" s="663"/>
      <c r="AH14" s="663"/>
      <c r="AI14" s="663"/>
      <c r="AJ14" s="663"/>
      <c r="AK14" s="663"/>
      <c r="AL14" s="664">
        <v>0</v>
      </c>
      <c r="AM14" s="665"/>
      <c r="AN14" s="665"/>
      <c r="AO14" s="666"/>
      <c r="AP14" s="656" t="s">
        <v>265</v>
      </c>
      <c r="AQ14" s="657"/>
      <c r="AR14" s="657"/>
      <c r="AS14" s="657"/>
      <c r="AT14" s="657"/>
      <c r="AU14" s="657"/>
      <c r="AV14" s="657"/>
      <c r="AW14" s="657"/>
      <c r="AX14" s="657"/>
      <c r="AY14" s="657"/>
      <c r="AZ14" s="657"/>
      <c r="BA14" s="657"/>
      <c r="BB14" s="657"/>
      <c r="BC14" s="657"/>
      <c r="BD14" s="657"/>
      <c r="BE14" s="657"/>
      <c r="BF14" s="658"/>
      <c r="BG14" s="659">
        <v>70934</v>
      </c>
      <c r="BH14" s="660"/>
      <c r="BI14" s="660"/>
      <c r="BJ14" s="660"/>
      <c r="BK14" s="660"/>
      <c r="BL14" s="660"/>
      <c r="BM14" s="660"/>
      <c r="BN14" s="661"/>
      <c r="BO14" s="662">
        <v>5</v>
      </c>
      <c r="BP14" s="662"/>
      <c r="BQ14" s="662"/>
      <c r="BR14" s="662"/>
      <c r="BS14" s="663" t="s">
        <v>236</v>
      </c>
      <c r="BT14" s="663"/>
      <c r="BU14" s="663"/>
      <c r="BV14" s="663"/>
      <c r="BW14" s="663"/>
      <c r="BX14" s="663"/>
      <c r="BY14" s="663"/>
      <c r="BZ14" s="663"/>
      <c r="CA14" s="663"/>
      <c r="CB14" s="667"/>
      <c r="CD14" s="656" t="s">
        <v>266</v>
      </c>
      <c r="CE14" s="657"/>
      <c r="CF14" s="657"/>
      <c r="CG14" s="657"/>
      <c r="CH14" s="657"/>
      <c r="CI14" s="657"/>
      <c r="CJ14" s="657"/>
      <c r="CK14" s="657"/>
      <c r="CL14" s="657"/>
      <c r="CM14" s="657"/>
      <c r="CN14" s="657"/>
      <c r="CO14" s="657"/>
      <c r="CP14" s="657"/>
      <c r="CQ14" s="658"/>
      <c r="CR14" s="659">
        <v>375431</v>
      </c>
      <c r="CS14" s="660"/>
      <c r="CT14" s="660"/>
      <c r="CU14" s="660"/>
      <c r="CV14" s="660"/>
      <c r="CW14" s="660"/>
      <c r="CX14" s="660"/>
      <c r="CY14" s="661"/>
      <c r="CZ14" s="662">
        <v>3.8</v>
      </c>
      <c r="DA14" s="662"/>
      <c r="DB14" s="662"/>
      <c r="DC14" s="662"/>
      <c r="DD14" s="668">
        <v>25920</v>
      </c>
      <c r="DE14" s="660"/>
      <c r="DF14" s="660"/>
      <c r="DG14" s="660"/>
      <c r="DH14" s="660"/>
      <c r="DI14" s="660"/>
      <c r="DJ14" s="660"/>
      <c r="DK14" s="660"/>
      <c r="DL14" s="660"/>
      <c r="DM14" s="660"/>
      <c r="DN14" s="660"/>
      <c r="DO14" s="660"/>
      <c r="DP14" s="661"/>
      <c r="DQ14" s="668">
        <v>361127</v>
      </c>
      <c r="DR14" s="660"/>
      <c r="DS14" s="660"/>
      <c r="DT14" s="660"/>
      <c r="DU14" s="660"/>
      <c r="DV14" s="660"/>
      <c r="DW14" s="660"/>
      <c r="DX14" s="660"/>
      <c r="DY14" s="660"/>
      <c r="DZ14" s="660"/>
      <c r="EA14" s="660"/>
      <c r="EB14" s="660"/>
      <c r="EC14" s="669"/>
    </row>
    <row r="15" spans="2:143" ht="11.25" customHeight="1" x14ac:dyDescent="0.15">
      <c r="B15" s="656" t="s">
        <v>267</v>
      </c>
      <c r="C15" s="657"/>
      <c r="D15" s="657"/>
      <c r="E15" s="657"/>
      <c r="F15" s="657"/>
      <c r="G15" s="657"/>
      <c r="H15" s="657"/>
      <c r="I15" s="657"/>
      <c r="J15" s="657"/>
      <c r="K15" s="657"/>
      <c r="L15" s="657"/>
      <c r="M15" s="657"/>
      <c r="N15" s="657"/>
      <c r="O15" s="657"/>
      <c r="P15" s="657"/>
      <c r="Q15" s="658"/>
      <c r="R15" s="659" t="s">
        <v>236</v>
      </c>
      <c r="S15" s="660"/>
      <c r="T15" s="660"/>
      <c r="U15" s="660"/>
      <c r="V15" s="660"/>
      <c r="W15" s="660"/>
      <c r="X15" s="660"/>
      <c r="Y15" s="661"/>
      <c r="Z15" s="662" t="s">
        <v>236</v>
      </c>
      <c r="AA15" s="662"/>
      <c r="AB15" s="662"/>
      <c r="AC15" s="662"/>
      <c r="AD15" s="663" t="s">
        <v>133</v>
      </c>
      <c r="AE15" s="663"/>
      <c r="AF15" s="663"/>
      <c r="AG15" s="663"/>
      <c r="AH15" s="663"/>
      <c r="AI15" s="663"/>
      <c r="AJ15" s="663"/>
      <c r="AK15" s="663"/>
      <c r="AL15" s="664" t="s">
        <v>133</v>
      </c>
      <c r="AM15" s="665"/>
      <c r="AN15" s="665"/>
      <c r="AO15" s="666"/>
      <c r="AP15" s="656" t="s">
        <v>268</v>
      </c>
      <c r="AQ15" s="657"/>
      <c r="AR15" s="657"/>
      <c r="AS15" s="657"/>
      <c r="AT15" s="657"/>
      <c r="AU15" s="657"/>
      <c r="AV15" s="657"/>
      <c r="AW15" s="657"/>
      <c r="AX15" s="657"/>
      <c r="AY15" s="657"/>
      <c r="AZ15" s="657"/>
      <c r="BA15" s="657"/>
      <c r="BB15" s="657"/>
      <c r="BC15" s="657"/>
      <c r="BD15" s="657"/>
      <c r="BE15" s="657"/>
      <c r="BF15" s="658"/>
      <c r="BG15" s="659">
        <v>126410</v>
      </c>
      <c r="BH15" s="660"/>
      <c r="BI15" s="660"/>
      <c r="BJ15" s="660"/>
      <c r="BK15" s="660"/>
      <c r="BL15" s="660"/>
      <c r="BM15" s="660"/>
      <c r="BN15" s="661"/>
      <c r="BO15" s="662">
        <v>8.9</v>
      </c>
      <c r="BP15" s="662"/>
      <c r="BQ15" s="662"/>
      <c r="BR15" s="662"/>
      <c r="BS15" s="663" t="s">
        <v>180</v>
      </c>
      <c r="BT15" s="663"/>
      <c r="BU15" s="663"/>
      <c r="BV15" s="663"/>
      <c r="BW15" s="663"/>
      <c r="BX15" s="663"/>
      <c r="BY15" s="663"/>
      <c r="BZ15" s="663"/>
      <c r="CA15" s="663"/>
      <c r="CB15" s="667"/>
      <c r="CD15" s="656" t="s">
        <v>269</v>
      </c>
      <c r="CE15" s="657"/>
      <c r="CF15" s="657"/>
      <c r="CG15" s="657"/>
      <c r="CH15" s="657"/>
      <c r="CI15" s="657"/>
      <c r="CJ15" s="657"/>
      <c r="CK15" s="657"/>
      <c r="CL15" s="657"/>
      <c r="CM15" s="657"/>
      <c r="CN15" s="657"/>
      <c r="CO15" s="657"/>
      <c r="CP15" s="657"/>
      <c r="CQ15" s="658"/>
      <c r="CR15" s="659">
        <v>922008</v>
      </c>
      <c r="CS15" s="660"/>
      <c r="CT15" s="660"/>
      <c r="CU15" s="660"/>
      <c r="CV15" s="660"/>
      <c r="CW15" s="660"/>
      <c r="CX15" s="660"/>
      <c r="CY15" s="661"/>
      <c r="CZ15" s="662">
        <v>9.3000000000000007</v>
      </c>
      <c r="DA15" s="662"/>
      <c r="DB15" s="662"/>
      <c r="DC15" s="662"/>
      <c r="DD15" s="668">
        <v>50772</v>
      </c>
      <c r="DE15" s="660"/>
      <c r="DF15" s="660"/>
      <c r="DG15" s="660"/>
      <c r="DH15" s="660"/>
      <c r="DI15" s="660"/>
      <c r="DJ15" s="660"/>
      <c r="DK15" s="660"/>
      <c r="DL15" s="660"/>
      <c r="DM15" s="660"/>
      <c r="DN15" s="660"/>
      <c r="DO15" s="660"/>
      <c r="DP15" s="661"/>
      <c r="DQ15" s="668">
        <v>818265</v>
      </c>
      <c r="DR15" s="660"/>
      <c r="DS15" s="660"/>
      <c r="DT15" s="660"/>
      <c r="DU15" s="660"/>
      <c r="DV15" s="660"/>
      <c r="DW15" s="660"/>
      <c r="DX15" s="660"/>
      <c r="DY15" s="660"/>
      <c r="DZ15" s="660"/>
      <c r="EA15" s="660"/>
      <c r="EB15" s="660"/>
      <c r="EC15" s="669"/>
    </row>
    <row r="16" spans="2:143" ht="11.25" customHeight="1" x14ac:dyDescent="0.15">
      <c r="B16" s="656" t="s">
        <v>270</v>
      </c>
      <c r="C16" s="657"/>
      <c r="D16" s="657"/>
      <c r="E16" s="657"/>
      <c r="F16" s="657"/>
      <c r="G16" s="657"/>
      <c r="H16" s="657"/>
      <c r="I16" s="657"/>
      <c r="J16" s="657"/>
      <c r="K16" s="657"/>
      <c r="L16" s="657"/>
      <c r="M16" s="657"/>
      <c r="N16" s="657"/>
      <c r="O16" s="657"/>
      <c r="P16" s="657"/>
      <c r="Q16" s="658"/>
      <c r="R16" s="659">
        <v>9525</v>
      </c>
      <c r="S16" s="660"/>
      <c r="T16" s="660"/>
      <c r="U16" s="660"/>
      <c r="V16" s="660"/>
      <c r="W16" s="660"/>
      <c r="X16" s="660"/>
      <c r="Y16" s="661"/>
      <c r="Z16" s="662">
        <v>0.1</v>
      </c>
      <c r="AA16" s="662"/>
      <c r="AB16" s="662"/>
      <c r="AC16" s="662"/>
      <c r="AD16" s="663">
        <v>9525</v>
      </c>
      <c r="AE16" s="663"/>
      <c r="AF16" s="663"/>
      <c r="AG16" s="663"/>
      <c r="AH16" s="663"/>
      <c r="AI16" s="663"/>
      <c r="AJ16" s="663"/>
      <c r="AK16" s="663"/>
      <c r="AL16" s="664">
        <v>0.2</v>
      </c>
      <c r="AM16" s="665"/>
      <c r="AN16" s="665"/>
      <c r="AO16" s="666"/>
      <c r="AP16" s="656" t="s">
        <v>271</v>
      </c>
      <c r="AQ16" s="657"/>
      <c r="AR16" s="657"/>
      <c r="AS16" s="657"/>
      <c r="AT16" s="657"/>
      <c r="AU16" s="657"/>
      <c r="AV16" s="657"/>
      <c r="AW16" s="657"/>
      <c r="AX16" s="657"/>
      <c r="AY16" s="657"/>
      <c r="AZ16" s="657"/>
      <c r="BA16" s="657"/>
      <c r="BB16" s="657"/>
      <c r="BC16" s="657"/>
      <c r="BD16" s="657"/>
      <c r="BE16" s="657"/>
      <c r="BF16" s="658"/>
      <c r="BG16" s="659" t="s">
        <v>236</v>
      </c>
      <c r="BH16" s="660"/>
      <c r="BI16" s="660"/>
      <c r="BJ16" s="660"/>
      <c r="BK16" s="660"/>
      <c r="BL16" s="660"/>
      <c r="BM16" s="660"/>
      <c r="BN16" s="661"/>
      <c r="BO16" s="662" t="s">
        <v>236</v>
      </c>
      <c r="BP16" s="662"/>
      <c r="BQ16" s="662"/>
      <c r="BR16" s="662"/>
      <c r="BS16" s="663" t="s">
        <v>236</v>
      </c>
      <c r="BT16" s="663"/>
      <c r="BU16" s="663"/>
      <c r="BV16" s="663"/>
      <c r="BW16" s="663"/>
      <c r="BX16" s="663"/>
      <c r="BY16" s="663"/>
      <c r="BZ16" s="663"/>
      <c r="CA16" s="663"/>
      <c r="CB16" s="667"/>
      <c r="CD16" s="656" t="s">
        <v>272</v>
      </c>
      <c r="CE16" s="657"/>
      <c r="CF16" s="657"/>
      <c r="CG16" s="657"/>
      <c r="CH16" s="657"/>
      <c r="CI16" s="657"/>
      <c r="CJ16" s="657"/>
      <c r="CK16" s="657"/>
      <c r="CL16" s="657"/>
      <c r="CM16" s="657"/>
      <c r="CN16" s="657"/>
      <c r="CO16" s="657"/>
      <c r="CP16" s="657"/>
      <c r="CQ16" s="658"/>
      <c r="CR16" s="659">
        <v>22767</v>
      </c>
      <c r="CS16" s="660"/>
      <c r="CT16" s="660"/>
      <c r="CU16" s="660"/>
      <c r="CV16" s="660"/>
      <c r="CW16" s="660"/>
      <c r="CX16" s="660"/>
      <c r="CY16" s="661"/>
      <c r="CZ16" s="662">
        <v>0.2</v>
      </c>
      <c r="DA16" s="662"/>
      <c r="DB16" s="662"/>
      <c r="DC16" s="662"/>
      <c r="DD16" s="668" t="s">
        <v>236</v>
      </c>
      <c r="DE16" s="660"/>
      <c r="DF16" s="660"/>
      <c r="DG16" s="660"/>
      <c r="DH16" s="660"/>
      <c r="DI16" s="660"/>
      <c r="DJ16" s="660"/>
      <c r="DK16" s="660"/>
      <c r="DL16" s="660"/>
      <c r="DM16" s="660"/>
      <c r="DN16" s="660"/>
      <c r="DO16" s="660"/>
      <c r="DP16" s="661"/>
      <c r="DQ16" s="668">
        <v>21809</v>
      </c>
      <c r="DR16" s="660"/>
      <c r="DS16" s="660"/>
      <c r="DT16" s="660"/>
      <c r="DU16" s="660"/>
      <c r="DV16" s="660"/>
      <c r="DW16" s="660"/>
      <c r="DX16" s="660"/>
      <c r="DY16" s="660"/>
      <c r="DZ16" s="660"/>
      <c r="EA16" s="660"/>
      <c r="EB16" s="660"/>
      <c r="EC16" s="669"/>
    </row>
    <row r="17" spans="2:133" ht="11.25" customHeight="1" x14ac:dyDescent="0.15">
      <c r="B17" s="656" t="s">
        <v>273</v>
      </c>
      <c r="C17" s="657"/>
      <c r="D17" s="657"/>
      <c r="E17" s="657"/>
      <c r="F17" s="657"/>
      <c r="G17" s="657"/>
      <c r="H17" s="657"/>
      <c r="I17" s="657"/>
      <c r="J17" s="657"/>
      <c r="K17" s="657"/>
      <c r="L17" s="657"/>
      <c r="M17" s="657"/>
      <c r="N17" s="657"/>
      <c r="O17" s="657"/>
      <c r="P17" s="657"/>
      <c r="Q17" s="658"/>
      <c r="R17" s="659">
        <v>17498</v>
      </c>
      <c r="S17" s="660"/>
      <c r="T17" s="660"/>
      <c r="U17" s="660"/>
      <c r="V17" s="660"/>
      <c r="W17" s="660"/>
      <c r="X17" s="660"/>
      <c r="Y17" s="661"/>
      <c r="Z17" s="662">
        <v>0.2</v>
      </c>
      <c r="AA17" s="662"/>
      <c r="AB17" s="662"/>
      <c r="AC17" s="662"/>
      <c r="AD17" s="663">
        <v>17498</v>
      </c>
      <c r="AE17" s="663"/>
      <c r="AF17" s="663"/>
      <c r="AG17" s="663"/>
      <c r="AH17" s="663"/>
      <c r="AI17" s="663"/>
      <c r="AJ17" s="663"/>
      <c r="AK17" s="663"/>
      <c r="AL17" s="664">
        <v>0.3</v>
      </c>
      <c r="AM17" s="665"/>
      <c r="AN17" s="665"/>
      <c r="AO17" s="666"/>
      <c r="AP17" s="656" t="s">
        <v>274</v>
      </c>
      <c r="AQ17" s="657"/>
      <c r="AR17" s="657"/>
      <c r="AS17" s="657"/>
      <c r="AT17" s="657"/>
      <c r="AU17" s="657"/>
      <c r="AV17" s="657"/>
      <c r="AW17" s="657"/>
      <c r="AX17" s="657"/>
      <c r="AY17" s="657"/>
      <c r="AZ17" s="657"/>
      <c r="BA17" s="657"/>
      <c r="BB17" s="657"/>
      <c r="BC17" s="657"/>
      <c r="BD17" s="657"/>
      <c r="BE17" s="657"/>
      <c r="BF17" s="658"/>
      <c r="BG17" s="659" t="s">
        <v>133</v>
      </c>
      <c r="BH17" s="660"/>
      <c r="BI17" s="660"/>
      <c r="BJ17" s="660"/>
      <c r="BK17" s="660"/>
      <c r="BL17" s="660"/>
      <c r="BM17" s="660"/>
      <c r="BN17" s="661"/>
      <c r="BO17" s="662" t="s">
        <v>133</v>
      </c>
      <c r="BP17" s="662"/>
      <c r="BQ17" s="662"/>
      <c r="BR17" s="662"/>
      <c r="BS17" s="663" t="s">
        <v>236</v>
      </c>
      <c r="BT17" s="663"/>
      <c r="BU17" s="663"/>
      <c r="BV17" s="663"/>
      <c r="BW17" s="663"/>
      <c r="BX17" s="663"/>
      <c r="BY17" s="663"/>
      <c r="BZ17" s="663"/>
      <c r="CA17" s="663"/>
      <c r="CB17" s="667"/>
      <c r="CD17" s="656" t="s">
        <v>275</v>
      </c>
      <c r="CE17" s="657"/>
      <c r="CF17" s="657"/>
      <c r="CG17" s="657"/>
      <c r="CH17" s="657"/>
      <c r="CI17" s="657"/>
      <c r="CJ17" s="657"/>
      <c r="CK17" s="657"/>
      <c r="CL17" s="657"/>
      <c r="CM17" s="657"/>
      <c r="CN17" s="657"/>
      <c r="CO17" s="657"/>
      <c r="CP17" s="657"/>
      <c r="CQ17" s="658"/>
      <c r="CR17" s="659">
        <v>1054069</v>
      </c>
      <c r="CS17" s="660"/>
      <c r="CT17" s="660"/>
      <c r="CU17" s="660"/>
      <c r="CV17" s="660"/>
      <c r="CW17" s="660"/>
      <c r="CX17" s="660"/>
      <c r="CY17" s="661"/>
      <c r="CZ17" s="662">
        <v>10.7</v>
      </c>
      <c r="DA17" s="662"/>
      <c r="DB17" s="662"/>
      <c r="DC17" s="662"/>
      <c r="DD17" s="668" t="s">
        <v>133</v>
      </c>
      <c r="DE17" s="660"/>
      <c r="DF17" s="660"/>
      <c r="DG17" s="660"/>
      <c r="DH17" s="660"/>
      <c r="DI17" s="660"/>
      <c r="DJ17" s="660"/>
      <c r="DK17" s="660"/>
      <c r="DL17" s="660"/>
      <c r="DM17" s="660"/>
      <c r="DN17" s="660"/>
      <c r="DO17" s="660"/>
      <c r="DP17" s="661"/>
      <c r="DQ17" s="668">
        <v>1014184</v>
      </c>
      <c r="DR17" s="660"/>
      <c r="DS17" s="660"/>
      <c r="DT17" s="660"/>
      <c r="DU17" s="660"/>
      <c r="DV17" s="660"/>
      <c r="DW17" s="660"/>
      <c r="DX17" s="660"/>
      <c r="DY17" s="660"/>
      <c r="DZ17" s="660"/>
      <c r="EA17" s="660"/>
      <c r="EB17" s="660"/>
      <c r="EC17" s="669"/>
    </row>
    <row r="18" spans="2:133" ht="11.25" customHeight="1" x14ac:dyDescent="0.15">
      <c r="B18" s="656" t="s">
        <v>276</v>
      </c>
      <c r="C18" s="657"/>
      <c r="D18" s="657"/>
      <c r="E18" s="657"/>
      <c r="F18" s="657"/>
      <c r="G18" s="657"/>
      <c r="H18" s="657"/>
      <c r="I18" s="657"/>
      <c r="J18" s="657"/>
      <c r="K18" s="657"/>
      <c r="L18" s="657"/>
      <c r="M18" s="657"/>
      <c r="N18" s="657"/>
      <c r="O18" s="657"/>
      <c r="P18" s="657"/>
      <c r="Q18" s="658"/>
      <c r="R18" s="659">
        <v>10059</v>
      </c>
      <c r="S18" s="660"/>
      <c r="T18" s="660"/>
      <c r="U18" s="660"/>
      <c r="V18" s="660"/>
      <c r="W18" s="660"/>
      <c r="X18" s="660"/>
      <c r="Y18" s="661"/>
      <c r="Z18" s="662">
        <v>0.1</v>
      </c>
      <c r="AA18" s="662"/>
      <c r="AB18" s="662"/>
      <c r="AC18" s="662"/>
      <c r="AD18" s="663">
        <v>10059</v>
      </c>
      <c r="AE18" s="663"/>
      <c r="AF18" s="663"/>
      <c r="AG18" s="663"/>
      <c r="AH18" s="663"/>
      <c r="AI18" s="663"/>
      <c r="AJ18" s="663"/>
      <c r="AK18" s="663"/>
      <c r="AL18" s="664">
        <v>0.2</v>
      </c>
      <c r="AM18" s="665"/>
      <c r="AN18" s="665"/>
      <c r="AO18" s="666"/>
      <c r="AP18" s="656" t="s">
        <v>277</v>
      </c>
      <c r="AQ18" s="657"/>
      <c r="AR18" s="657"/>
      <c r="AS18" s="657"/>
      <c r="AT18" s="657"/>
      <c r="AU18" s="657"/>
      <c r="AV18" s="657"/>
      <c r="AW18" s="657"/>
      <c r="AX18" s="657"/>
      <c r="AY18" s="657"/>
      <c r="AZ18" s="657"/>
      <c r="BA18" s="657"/>
      <c r="BB18" s="657"/>
      <c r="BC18" s="657"/>
      <c r="BD18" s="657"/>
      <c r="BE18" s="657"/>
      <c r="BF18" s="658"/>
      <c r="BG18" s="659" t="s">
        <v>236</v>
      </c>
      <c r="BH18" s="660"/>
      <c r="BI18" s="660"/>
      <c r="BJ18" s="660"/>
      <c r="BK18" s="660"/>
      <c r="BL18" s="660"/>
      <c r="BM18" s="660"/>
      <c r="BN18" s="661"/>
      <c r="BO18" s="662" t="s">
        <v>236</v>
      </c>
      <c r="BP18" s="662"/>
      <c r="BQ18" s="662"/>
      <c r="BR18" s="662"/>
      <c r="BS18" s="663" t="s">
        <v>180</v>
      </c>
      <c r="BT18" s="663"/>
      <c r="BU18" s="663"/>
      <c r="BV18" s="663"/>
      <c r="BW18" s="663"/>
      <c r="BX18" s="663"/>
      <c r="BY18" s="663"/>
      <c r="BZ18" s="663"/>
      <c r="CA18" s="663"/>
      <c r="CB18" s="667"/>
      <c r="CD18" s="656" t="s">
        <v>278</v>
      </c>
      <c r="CE18" s="657"/>
      <c r="CF18" s="657"/>
      <c r="CG18" s="657"/>
      <c r="CH18" s="657"/>
      <c r="CI18" s="657"/>
      <c r="CJ18" s="657"/>
      <c r="CK18" s="657"/>
      <c r="CL18" s="657"/>
      <c r="CM18" s="657"/>
      <c r="CN18" s="657"/>
      <c r="CO18" s="657"/>
      <c r="CP18" s="657"/>
      <c r="CQ18" s="658"/>
      <c r="CR18" s="659" t="s">
        <v>236</v>
      </c>
      <c r="CS18" s="660"/>
      <c r="CT18" s="660"/>
      <c r="CU18" s="660"/>
      <c r="CV18" s="660"/>
      <c r="CW18" s="660"/>
      <c r="CX18" s="660"/>
      <c r="CY18" s="661"/>
      <c r="CZ18" s="662" t="s">
        <v>133</v>
      </c>
      <c r="DA18" s="662"/>
      <c r="DB18" s="662"/>
      <c r="DC18" s="662"/>
      <c r="DD18" s="668" t="s">
        <v>133</v>
      </c>
      <c r="DE18" s="660"/>
      <c r="DF18" s="660"/>
      <c r="DG18" s="660"/>
      <c r="DH18" s="660"/>
      <c r="DI18" s="660"/>
      <c r="DJ18" s="660"/>
      <c r="DK18" s="660"/>
      <c r="DL18" s="660"/>
      <c r="DM18" s="660"/>
      <c r="DN18" s="660"/>
      <c r="DO18" s="660"/>
      <c r="DP18" s="661"/>
      <c r="DQ18" s="668" t="s">
        <v>236</v>
      </c>
      <c r="DR18" s="660"/>
      <c r="DS18" s="660"/>
      <c r="DT18" s="660"/>
      <c r="DU18" s="660"/>
      <c r="DV18" s="660"/>
      <c r="DW18" s="660"/>
      <c r="DX18" s="660"/>
      <c r="DY18" s="660"/>
      <c r="DZ18" s="660"/>
      <c r="EA18" s="660"/>
      <c r="EB18" s="660"/>
      <c r="EC18" s="669"/>
    </row>
    <row r="19" spans="2:133" ht="11.25" customHeight="1" x14ac:dyDescent="0.15">
      <c r="B19" s="656" t="s">
        <v>279</v>
      </c>
      <c r="C19" s="657"/>
      <c r="D19" s="657"/>
      <c r="E19" s="657"/>
      <c r="F19" s="657"/>
      <c r="G19" s="657"/>
      <c r="H19" s="657"/>
      <c r="I19" s="657"/>
      <c r="J19" s="657"/>
      <c r="K19" s="657"/>
      <c r="L19" s="657"/>
      <c r="M19" s="657"/>
      <c r="N19" s="657"/>
      <c r="O19" s="657"/>
      <c r="P19" s="657"/>
      <c r="Q19" s="658"/>
      <c r="R19" s="659">
        <v>8989</v>
      </c>
      <c r="S19" s="660"/>
      <c r="T19" s="660"/>
      <c r="U19" s="660"/>
      <c r="V19" s="660"/>
      <c r="W19" s="660"/>
      <c r="X19" s="660"/>
      <c r="Y19" s="661"/>
      <c r="Z19" s="662">
        <v>0.1</v>
      </c>
      <c r="AA19" s="662"/>
      <c r="AB19" s="662"/>
      <c r="AC19" s="662"/>
      <c r="AD19" s="663">
        <v>8989</v>
      </c>
      <c r="AE19" s="663"/>
      <c r="AF19" s="663"/>
      <c r="AG19" s="663"/>
      <c r="AH19" s="663"/>
      <c r="AI19" s="663"/>
      <c r="AJ19" s="663"/>
      <c r="AK19" s="663"/>
      <c r="AL19" s="664">
        <v>0.1</v>
      </c>
      <c r="AM19" s="665"/>
      <c r="AN19" s="665"/>
      <c r="AO19" s="666"/>
      <c r="AP19" s="656" t="s">
        <v>280</v>
      </c>
      <c r="AQ19" s="657"/>
      <c r="AR19" s="657"/>
      <c r="AS19" s="657"/>
      <c r="AT19" s="657"/>
      <c r="AU19" s="657"/>
      <c r="AV19" s="657"/>
      <c r="AW19" s="657"/>
      <c r="AX19" s="657"/>
      <c r="AY19" s="657"/>
      <c r="AZ19" s="657"/>
      <c r="BA19" s="657"/>
      <c r="BB19" s="657"/>
      <c r="BC19" s="657"/>
      <c r="BD19" s="657"/>
      <c r="BE19" s="657"/>
      <c r="BF19" s="658"/>
      <c r="BG19" s="659" t="s">
        <v>133</v>
      </c>
      <c r="BH19" s="660"/>
      <c r="BI19" s="660"/>
      <c r="BJ19" s="660"/>
      <c r="BK19" s="660"/>
      <c r="BL19" s="660"/>
      <c r="BM19" s="660"/>
      <c r="BN19" s="661"/>
      <c r="BO19" s="662" t="s">
        <v>236</v>
      </c>
      <c r="BP19" s="662"/>
      <c r="BQ19" s="662"/>
      <c r="BR19" s="662"/>
      <c r="BS19" s="663" t="s">
        <v>133</v>
      </c>
      <c r="BT19" s="663"/>
      <c r="BU19" s="663"/>
      <c r="BV19" s="663"/>
      <c r="BW19" s="663"/>
      <c r="BX19" s="663"/>
      <c r="BY19" s="663"/>
      <c r="BZ19" s="663"/>
      <c r="CA19" s="663"/>
      <c r="CB19" s="667"/>
      <c r="CD19" s="656" t="s">
        <v>281</v>
      </c>
      <c r="CE19" s="657"/>
      <c r="CF19" s="657"/>
      <c r="CG19" s="657"/>
      <c r="CH19" s="657"/>
      <c r="CI19" s="657"/>
      <c r="CJ19" s="657"/>
      <c r="CK19" s="657"/>
      <c r="CL19" s="657"/>
      <c r="CM19" s="657"/>
      <c r="CN19" s="657"/>
      <c r="CO19" s="657"/>
      <c r="CP19" s="657"/>
      <c r="CQ19" s="658"/>
      <c r="CR19" s="659" t="s">
        <v>236</v>
      </c>
      <c r="CS19" s="660"/>
      <c r="CT19" s="660"/>
      <c r="CU19" s="660"/>
      <c r="CV19" s="660"/>
      <c r="CW19" s="660"/>
      <c r="CX19" s="660"/>
      <c r="CY19" s="661"/>
      <c r="CZ19" s="662" t="s">
        <v>133</v>
      </c>
      <c r="DA19" s="662"/>
      <c r="DB19" s="662"/>
      <c r="DC19" s="662"/>
      <c r="DD19" s="668" t="s">
        <v>180</v>
      </c>
      <c r="DE19" s="660"/>
      <c r="DF19" s="660"/>
      <c r="DG19" s="660"/>
      <c r="DH19" s="660"/>
      <c r="DI19" s="660"/>
      <c r="DJ19" s="660"/>
      <c r="DK19" s="660"/>
      <c r="DL19" s="660"/>
      <c r="DM19" s="660"/>
      <c r="DN19" s="660"/>
      <c r="DO19" s="660"/>
      <c r="DP19" s="661"/>
      <c r="DQ19" s="668" t="s">
        <v>236</v>
      </c>
      <c r="DR19" s="660"/>
      <c r="DS19" s="660"/>
      <c r="DT19" s="660"/>
      <c r="DU19" s="660"/>
      <c r="DV19" s="660"/>
      <c r="DW19" s="660"/>
      <c r="DX19" s="660"/>
      <c r="DY19" s="660"/>
      <c r="DZ19" s="660"/>
      <c r="EA19" s="660"/>
      <c r="EB19" s="660"/>
      <c r="EC19" s="669"/>
    </row>
    <row r="20" spans="2:133" ht="11.25" customHeight="1" x14ac:dyDescent="0.15">
      <c r="B20" s="672" t="s">
        <v>282</v>
      </c>
      <c r="C20" s="673"/>
      <c r="D20" s="673"/>
      <c r="E20" s="673"/>
      <c r="F20" s="673"/>
      <c r="G20" s="673"/>
      <c r="H20" s="673"/>
      <c r="I20" s="673"/>
      <c r="J20" s="673"/>
      <c r="K20" s="673"/>
      <c r="L20" s="673"/>
      <c r="M20" s="673"/>
      <c r="N20" s="673"/>
      <c r="O20" s="673"/>
      <c r="P20" s="673"/>
      <c r="Q20" s="674"/>
      <c r="R20" s="659">
        <v>1070</v>
      </c>
      <c r="S20" s="660"/>
      <c r="T20" s="660"/>
      <c r="U20" s="660"/>
      <c r="V20" s="660"/>
      <c r="W20" s="660"/>
      <c r="X20" s="660"/>
      <c r="Y20" s="661"/>
      <c r="Z20" s="662">
        <v>0</v>
      </c>
      <c r="AA20" s="662"/>
      <c r="AB20" s="662"/>
      <c r="AC20" s="662"/>
      <c r="AD20" s="663">
        <v>1070</v>
      </c>
      <c r="AE20" s="663"/>
      <c r="AF20" s="663"/>
      <c r="AG20" s="663"/>
      <c r="AH20" s="663"/>
      <c r="AI20" s="663"/>
      <c r="AJ20" s="663"/>
      <c r="AK20" s="663"/>
      <c r="AL20" s="664">
        <v>0</v>
      </c>
      <c r="AM20" s="665"/>
      <c r="AN20" s="665"/>
      <c r="AO20" s="666"/>
      <c r="AP20" s="656" t="s">
        <v>283</v>
      </c>
      <c r="AQ20" s="657"/>
      <c r="AR20" s="657"/>
      <c r="AS20" s="657"/>
      <c r="AT20" s="657"/>
      <c r="AU20" s="657"/>
      <c r="AV20" s="657"/>
      <c r="AW20" s="657"/>
      <c r="AX20" s="657"/>
      <c r="AY20" s="657"/>
      <c r="AZ20" s="657"/>
      <c r="BA20" s="657"/>
      <c r="BB20" s="657"/>
      <c r="BC20" s="657"/>
      <c r="BD20" s="657"/>
      <c r="BE20" s="657"/>
      <c r="BF20" s="658"/>
      <c r="BG20" s="659" t="s">
        <v>236</v>
      </c>
      <c r="BH20" s="660"/>
      <c r="BI20" s="660"/>
      <c r="BJ20" s="660"/>
      <c r="BK20" s="660"/>
      <c r="BL20" s="660"/>
      <c r="BM20" s="660"/>
      <c r="BN20" s="661"/>
      <c r="BO20" s="662" t="s">
        <v>133</v>
      </c>
      <c r="BP20" s="662"/>
      <c r="BQ20" s="662"/>
      <c r="BR20" s="662"/>
      <c r="BS20" s="663" t="s">
        <v>236</v>
      </c>
      <c r="BT20" s="663"/>
      <c r="BU20" s="663"/>
      <c r="BV20" s="663"/>
      <c r="BW20" s="663"/>
      <c r="BX20" s="663"/>
      <c r="BY20" s="663"/>
      <c r="BZ20" s="663"/>
      <c r="CA20" s="663"/>
      <c r="CB20" s="667"/>
      <c r="CD20" s="656" t="s">
        <v>284</v>
      </c>
      <c r="CE20" s="657"/>
      <c r="CF20" s="657"/>
      <c r="CG20" s="657"/>
      <c r="CH20" s="657"/>
      <c r="CI20" s="657"/>
      <c r="CJ20" s="657"/>
      <c r="CK20" s="657"/>
      <c r="CL20" s="657"/>
      <c r="CM20" s="657"/>
      <c r="CN20" s="657"/>
      <c r="CO20" s="657"/>
      <c r="CP20" s="657"/>
      <c r="CQ20" s="658"/>
      <c r="CR20" s="659">
        <v>9868678</v>
      </c>
      <c r="CS20" s="660"/>
      <c r="CT20" s="660"/>
      <c r="CU20" s="660"/>
      <c r="CV20" s="660"/>
      <c r="CW20" s="660"/>
      <c r="CX20" s="660"/>
      <c r="CY20" s="661"/>
      <c r="CZ20" s="662">
        <v>100</v>
      </c>
      <c r="DA20" s="662"/>
      <c r="DB20" s="662"/>
      <c r="DC20" s="662"/>
      <c r="DD20" s="668">
        <v>619551</v>
      </c>
      <c r="DE20" s="660"/>
      <c r="DF20" s="660"/>
      <c r="DG20" s="660"/>
      <c r="DH20" s="660"/>
      <c r="DI20" s="660"/>
      <c r="DJ20" s="660"/>
      <c r="DK20" s="660"/>
      <c r="DL20" s="660"/>
      <c r="DM20" s="660"/>
      <c r="DN20" s="660"/>
      <c r="DO20" s="660"/>
      <c r="DP20" s="661"/>
      <c r="DQ20" s="668">
        <v>7011934</v>
      </c>
      <c r="DR20" s="660"/>
      <c r="DS20" s="660"/>
      <c r="DT20" s="660"/>
      <c r="DU20" s="660"/>
      <c r="DV20" s="660"/>
      <c r="DW20" s="660"/>
      <c r="DX20" s="660"/>
      <c r="DY20" s="660"/>
      <c r="DZ20" s="660"/>
      <c r="EA20" s="660"/>
      <c r="EB20" s="660"/>
      <c r="EC20" s="669"/>
    </row>
    <row r="21" spans="2:133" ht="11.25" customHeight="1" x14ac:dyDescent="0.15">
      <c r="B21" s="656" t="s">
        <v>285</v>
      </c>
      <c r="C21" s="657"/>
      <c r="D21" s="657"/>
      <c r="E21" s="657"/>
      <c r="F21" s="657"/>
      <c r="G21" s="657"/>
      <c r="H21" s="657"/>
      <c r="I21" s="657"/>
      <c r="J21" s="657"/>
      <c r="K21" s="657"/>
      <c r="L21" s="657"/>
      <c r="M21" s="657"/>
      <c r="N21" s="657"/>
      <c r="O21" s="657"/>
      <c r="P21" s="657"/>
      <c r="Q21" s="658"/>
      <c r="R21" s="659">
        <v>4637862</v>
      </c>
      <c r="S21" s="660"/>
      <c r="T21" s="660"/>
      <c r="U21" s="660"/>
      <c r="V21" s="660"/>
      <c r="W21" s="660"/>
      <c r="X21" s="660"/>
      <c r="Y21" s="661"/>
      <c r="Z21" s="662">
        <v>46.2</v>
      </c>
      <c r="AA21" s="662"/>
      <c r="AB21" s="662"/>
      <c r="AC21" s="662"/>
      <c r="AD21" s="663">
        <v>4224186</v>
      </c>
      <c r="AE21" s="663"/>
      <c r="AF21" s="663"/>
      <c r="AG21" s="663"/>
      <c r="AH21" s="663"/>
      <c r="AI21" s="663"/>
      <c r="AJ21" s="663"/>
      <c r="AK21" s="663"/>
      <c r="AL21" s="664">
        <v>67.7</v>
      </c>
      <c r="AM21" s="665"/>
      <c r="AN21" s="665"/>
      <c r="AO21" s="666"/>
      <c r="AP21" s="656" t="s">
        <v>286</v>
      </c>
      <c r="AQ21" s="675"/>
      <c r="AR21" s="675"/>
      <c r="AS21" s="675"/>
      <c r="AT21" s="675"/>
      <c r="AU21" s="675"/>
      <c r="AV21" s="675"/>
      <c r="AW21" s="675"/>
      <c r="AX21" s="675"/>
      <c r="AY21" s="675"/>
      <c r="AZ21" s="675"/>
      <c r="BA21" s="675"/>
      <c r="BB21" s="675"/>
      <c r="BC21" s="675"/>
      <c r="BD21" s="675"/>
      <c r="BE21" s="675"/>
      <c r="BF21" s="676"/>
      <c r="BG21" s="659" t="s">
        <v>133</v>
      </c>
      <c r="BH21" s="660"/>
      <c r="BI21" s="660"/>
      <c r="BJ21" s="660"/>
      <c r="BK21" s="660"/>
      <c r="BL21" s="660"/>
      <c r="BM21" s="660"/>
      <c r="BN21" s="661"/>
      <c r="BO21" s="662" t="s">
        <v>180</v>
      </c>
      <c r="BP21" s="662"/>
      <c r="BQ21" s="662"/>
      <c r="BR21" s="662"/>
      <c r="BS21" s="663" t="s">
        <v>236</v>
      </c>
      <c r="BT21" s="663"/>
      <c r="BU21" s="663"/>
      <c r="BV21" s="663"/>
      <c r="BW21" s="663"/>
      <c r="BX21" s="663"/>
      <c r="BY21" s="663"/>
      <c r="BZ21" s="663"/>
      <c r="CA21" s="663"/>
      <c r="CB21" s="667"/>
      <c r="CD21" s="680"/>
      <c r="CE21" s="681"/>
      <c r="CF21" s="681"/>
      <c r="CG21" s="681"/>
      <c r="CH21" s="681"/>
      <c r="CI21" s="681"/>
      <c r="CJ21" s="681"/>
      <c r="CK21" s="681"/>
      <c r="CL21" s="681"/>
      <c r="CM21" s="681"/>
      <c r="CN21" s="681"/>
      <c r="CO21" s="681"/>
      <c r="CP21" s="681"/>
      <c r="CQ21" s="682"/>
      <c r="CR21" s="683"/>
      <c r="CS21" s="678"/>
      <c r="CT21" s="678"/>
      <c r="CU21" s="678"/>
      <c r="CV21" s="678"/>
      <c r="CW21" s="678"/>
      <c r="CX21" s="678"/>
      <c r="CY21" s="684"/>
      <c r="CZ21" s="685"/>
      <c r="DA21" s="685"/>
      <c r="DB21" s="685"/>
      <c r="DC21" s="685"/>
      <c r="DD21" s="677"/>
      <c r="DE21" s="678"/>
      <c r="DF21" s="678"/>
      <c r="DG21" s="678"/>
      <c r="DH21" s="678"/>
      <c r="DI21" s="678"/>
      <c r="DJ21" s="678"/>
      <c r="DK21" s="678"/>
      <c r="DL21" s="678"/>
      <c r="DM21" s="678"/>
      <c r="DN21" s="678"/>
      <c r="DO21" s="678"/>
      <c r="DP21" s="684"/>
      <c r="DQ21" s="677"/>
      <c r="DR21" s="678"/>
      <c r="DS21" s="678"/>
      <c r="DT21" s="678"/>
      <c r="DU21" s="678"/>
      <c r="DV21" s="678"/>
      <c r="DW21" s="678"/>
      <c r="DX21" s="678"/>
      <c r="DY21" s="678"/>
      <c r="DZ21" s="678"/>
      <c r="EA21" s="678"/>
      <c r="EB21" s="678"/>
      <c r="EC21" s="679"/>
    </row>
    <row r="22" spans="2:133" ht="11.25" customHeight="1" x14ac:dyDescent="0.15">
      <c r="B22" s="656" t="s">
        <v>287</v>
      </c>
      <c r="C22" s="657"/>
      <c r="D22" s="657"/>
      <c r="E22" s="657"/>
      <c r="F22" s="657"/>
      <c r="G22" s="657"/>
      <c r="H22" s="657"/>
      <c r="I22" s="657"/>
      <c r="J22" s="657"/>
      <c r="K22" s="657"/>
      <c r="L22" s="657"/>
      <c r="M22" s="657"/>
      <c r="N22" s="657"/>
      <c r="O22" s="657"/>
      <c r="P22" s="657"/>
      <c r="Q22" s="658"/>
      <c r="R22" s="659">
        <v>4224186</v>
      </c>
      <c r="S22" s="660"/>
      <c r="T22" s="660"/>
      <c r="U22" s="660"/>
      <c r="V22" s="660"/>
      <c r="W22" s="660"/>
      <c r="X22" s="660"/>
      <c r="Y22" s="661"/>
      <c r="Z22" s="662">
        <v>42</v>
      </c>
      <c r="AA22" s="662"/>
      <c r="AB22" s="662"/>
      <c r="AC22" s="662"/>
      <c r="AD22" s="663">
        <v>4224186</v>
      </c>
      <c r="AE22" s="663"/>
      <c r="AF22" s="663"/>
      <c r="AG22" s="663"/>
      <c r="AH22" s="663"/>
      <c r="AI22" s="663"/>
      <c r="AJ22" s="663"/>
      <c r="AK22" s="663"/>
      <c r="AL22" s="664">
        <v>67.7</v>
      </c>
      <c r="AM22" s="665"/>
      <c r="AN22" s="665"/>
      <c r="AO22" s="666"/>
      <c r="AP22" s="656" t="s">
        <v>288</v>
      </c>
      <c r="AQ22" s="675"/>
      <c r="AR22" s="675"/>
      <c r="AS22" s="675"/>
      <c r="AT22" s="675"/>
      <c r="AU22" s="675"/>
      <c r="AV22" s="675"/>
      <c r="AW22" s="675"/>
      <c r="AX22" s="675"/>
      <c r="AY22" s="675"/>
      <c r="AZ22" s="675"/>
      <c r="BA22" s="675"/>
      <c r="BB22" s="675"/>
      <c r="BC22" s="675"/>
      <c r="BD22" s="675"/>
      <c r="BE22" s="675"/>
      <c r="BF22" s="676"/>
      <c r="BG22" s="659" t="s">
        <v>236</v>
      </c>
      <c r="BH22" s="660"/>
      <c r="BI22" s="660"/>
      <c r="BJ22" s="660"/>
      <c r="BK22" s="660"/>
      <c r="BL22" s="660"/>
      <c r="BM22" s="660"/>
      <c r="BN22" s="661"/>
      <c r="BO22" s="662" t="s">
        <v>236</v>
      </c>
      <c r="BP22" s="662"/>
      <c r="BQ22" s="662"/>
      <c r="BR22" s="662"/>
      <c r="BS22" s="663" t="s">
        <v>180</v>
      </c>
      <c r="BT22" s="663"/>
      <c r="BU22" s="663"/>
      <c r="BV22" s="663"/>
      <c r="BW22" s="663"/>
      <c r="BX22" s="663"/>
      <c r="BY22" s="663"/>
      <c r="BZ22" s="663"/>
      <c r="CA22" s="663"/>
      <c r="CB22" s="667"/>
      <c r="CD22" s="641" t="s">
        <v>289</v>
      </c>
      <c r="CE22" s="642"/>
      <c r="CF22" s="642"/>
      <c r="CG22" s="642"/>
      <c r="CH22" s="642"/>
      <c r="CI22" s="642"/>
      <c r="CJ22" s="642"/>
      <c r="CK22" s="642"/>
      <c r="CL22" s="642"/>
      <c r="CM22" s="642"/>
      <c r="CN22" s="642"/>
      <c r="CO22" s="642"/>
      <c r="CP22" s="642"/>
      <c r="CQ22" s="642"/>
      <c r="CR22" s="642"/>
      <c r="CS22" s="642"/>
      <c r="CT22" s="642"/>
      <c r="CU22" s="642"/>
      <c r="CV22" s="642"/>
      <c r="CW22" s="642"/>
      <c r="CX22" s="642"/>
      <c r="CY22" s="642"/>
      <c r="CZ22" s="642"/>
      <c r="DA22" s="642"/>
      <c r="DB22" s="642"/>
      <c r="DC22" s="642"/>
      <c r="DD22" s="642"/>
      <c r="DE22" s="642"/>
      <c r="DF22" s="642"/>
      <c r="DG22" s="642"/>
      <c r="DH22" s="642"/>
      <c r="DI22" s="642"/>
      <c r="DJ22" s="642"/>
      <c r="DK22" s="642"/>
      <c r="DL22" s="642"/>
      <c r="DM22" s="642"/>
      <c r="DN22" s="642"/>
      <c r="DO22" s="642"/>
      <c r="DP22" s="642"/>
      <c r="DQ22" s="642"/>
      <c r="DR22" s="642"/>
      <c r="DS22" s="642"/>
      <c r="DT22" s="642"/>
      <c r="DU22" s="642"/>
      <c r="DV22" s="642"/>
      <c r="DW22" s="642"/>
      <c r="DX22" s="642"/>
      <c r="DY22" s="642"/>
      <c r="DZ22" s="642"/>
      <c r="EA22" s="642"/>
      <c r="EB22" s="642"/>
      <c r="EC22" s="643"/>
    </row>
    <row r="23" spans="2:133" ht="11.25" customHeight="1" x14ac:dyDescent="0.15">
      <c r="B23" s="656" t="s">
        <v>290</v>
      </c>
      <c r="C23" s="657"/>
      <c r="D23" s="657"/>
      <c r="E23" s="657"/>
      <c r="F23" s="657"/>
      <c r="G23" s="657"/>
      <c r="H23" s="657"/>
      <c r="I23" s="657"/>
      <c r="J23" s="657"/>
      <c r="K23" s="657"/>
      <c r="L23" s="657"/>
      <c r="M23" s="657"/>
      <c r="N23" s="657"/>
      <c r="O23" s="657"/>
      <c r="P23" s="657"/>
      <c r="Q23" s="658"/>
      <c r="R23" s="659">
        <v>413670</v>
      </c>
      <c r="S23" s="660"/>
      <c r="T23" s="660"/>
      <c r="U23" s="660"/>
      <c r="V23" s="660"/>
      <c r="W23" s="660"/>
      <c r="X23" s="660"/>
      <c r="Y23" s="661"/>
      <c r="Z23" s="662">
        <v>4.0999999999999996</v>
      </c>
      <c r="AA23" s="662"/>
      <c r="AB23" s="662"/>
      <c r="AC23" s="662"/>
      <c r="AD23" s="663" t="s">
        <v>236</v>
      </c>
      <c r="AE23" s="663"/>
      <c r="AF23" s="663"/>
      <c r="AG23" s="663"/>
      <c r="AH23" s="663"/>
      <c r="AI23" s="663"/>
      <c r="AJ23" s="663"/>
      <c r="AK23" s="663"/>
      <c r="AL23" s="664" t="s">
        <v>180</v>
      </c>
      <c r="AM23" s="665"/>
      <c r="AN23" s="665"/>
      <c r="AO23" s="666"/>
      <c r="AP23" s="656" t="s">
        <v>291</v>
      </c>
      <c r="AQ23" s="675"/>
      <c r="AR23" s="675"/>
      <c r="AS23" s="675"/>
      <c r="AT23" s="675"/>
      <c r="AU23" s="675"/>
      <c r="AV23" s="675"/>
      <c r="AW23" s="675"/>
      <c r="AX23" s="675"/>
      <c r="AY23" s="675"/>
      <c r="AZ23" s="675"/>
      <c r="BA23" s="675"/>
      <c r="BB23" s="675"/>
      <c r="BC23" s="675"/>
      <c r="BD23" s="675"/>
      <c r="BE23" s="675"/>
      <c r="BF23" s="676"/>
      <c r="BG23" s="659" t="s">
        <v>133</v>
      </c>
      <c r="BH23" s="660"/>
      <c r="BI23" s="660"/>
      <c r="BJ23" s="660"/>
      <c r="BK23" s="660"/>
      <c r="BL23" s="660"/>
      <c r="BM23" s="660"/>
      <c r="BN23" s="661"/>
      <c r="BO23" s="662" t="s">
        <v>133</v>
      </c>
      <c r="BP23" s="662"/>
      <c r="BQ23" s="662"/>
      <c r="BR23" s="662"/>
      <c r="BS23" s="663" t="s">
        <v>133</v>
      </c>
      <c r="BT23" s="663"/>
      <c r="BU23" s="663"/>
      <c r="BV23" s="663"/>
      <c r="BW23" s="663"/>
      <c r="BX23" s="663"/>
      <c r="BY23" s="663"/>
      <c r="BZ23" s="663"/>
      <c r="CA23" s="663"/>
      <c r="CB23" s="667"/>
      <c r="CD23" s="641" t="s">
        <v>230</v>
      </c>
      <c r="CE23" s="642"/>
      <c r="CF23" s="642"/>
      <c r="CG23" s="642"/>
      <c r="CH23" s="642"/>
      <c r="CI23" s="642"/>
      <c r="CJ23" s="642"/>
      <c r="CK23" s="642"/>
      <c r="CL23" s="642"/>
      <c r="CM23" s="642"/>
      <c r="CN23" s="642"/>
      <c r="CO23" s="642"/>
      <c r="CP23" s="642"/>
      <c r="CQ23" s="643"/>
      <c r="CR23" s="641" t="s">
        <v>292</v>
      </c>
      <c r="CS23" s="642"/>
      <c r="CT23" s="642"/>
      <c r="CU23" s="642"/>
      <c r="CV23" s="642"/>
      <c r="CW23" s="642"/>
      <c r="CX23" s="642"/>
      <c r="CY23" s="643"/>
      <c r="CZ23" s="641" t="s">
        <v>293</v>
      </c>
      <c r="DA23" s="642"/>
      <c r="DB23" s="642"/>
      <c r="DC23" s="643"/>
      <c r="DD23" s="641" t="s">
        <v>294</v>
      </c>
      <c r="DE23" s="642"/>
      <c r="DF23" s="642"/>
      <c r="DG23" s="642"/>
      <c r="DH23" s="642"/>
      <c r="DI23" s="642"/>
      <c r="DJ23" s="642"/>
      <c r="DK23" s="643"/>
      <c r="DL23" s="686" t="s">
        <v>295</v>
      </c>
      <c r="DM23" s="687"/>
      <c r="DN23" s="687"/>
      <c r="DO23" s="687"/>
      <c r="DP23" s="687"/>
      <c r="DQ23" s="687"/>
      <c r="DR23" s="687"/>
      <c r="DS23" s="687"/>
      <c r="DT23" s="687"/>
      <c r="DU23" s="687"/>
      <c r="DV23" s="688"/>
      <c r="DW23" s="641" t="s">
        <v>296</v>
      </c>
      <c r="DX23" s="642"/>
      <c r="DY23" s="642"/>
      <c r="DZ23" s="642"/>
      <c r="EA23" s="642"/>
      <c r="EB23" s="642"/>
      <c r="EC23" s="643"/>
    </row>
    <row r="24" spans="2:133" ht="11.25" customHeight="1" x14ac:dyDescent="0.15">
      <c r="B24" s="656" t="s">
        <v>297</v>
      </c>
      <c r="C24" s="657"/>
      <c r="D24" s="657"/>
      <c r="E24" s="657"/>
      <c r="F24" s="657"/>
      <c r="G24" s="657"/>
      <c r="H24" s="657"/>
      <c r="I24" s="657"/>
      <c r="J24" s="657"/>
      <c r="K24" s="657"/>
      <c r="L24" s="657"/>
      <c r="M24" s="657"/>
      <c r="N24" s="657"/>
      <c r="O24" s="657"/>
      <c r="P24" s="657"/>
      <c r="Q24" s="658"/>
      <c r="R24" s="659">
        <v>6</v>
      </c>
      <c r="S24" s="660"/>
      <c r="T24" s="660"/>
      <c r="U24" s="660"/>
      <c r="V24" s="660"/>
      <c r="W24" s="660"/>
      <c r="X24" s="660"/>
      <c r="Y24" s="661"/>
      <c r="Z24" s="662">
        <v>0</v>
      </c>
      <c r="AA24" s="662"/>
      <c r="AB24" s="662"/>
      <c r="AC24" s="662"/>
      <c r="AD24" s="663" t="s">
        <v>133</v>
      </c>
      <c r="AE24" s="663"/>
      <c r="AF24" s="663"/>
      <c r="AG24" s="663"/>
      <c r="AH24" s="663"/>
      <c r="AI24" s="663"/>
      <c r="AJ24" s="663"/>
      <c r="AK24" s="663"/>
      <c r="AL24" s="664" t="s">
        <v>236</v>
      </c>
      <c r="AM24" s="665"/>
      <c r="AN24" s="665"/>
      <c r="AO24" s="666"/>
      <c r="AP24" s="656" t="s">
        <v>298</v>
      </c>
      <c r="AQ24" s="675"/>
      <c r="AR24" s="675"/>
      <c r="AS24" s="675"/>
      <c r="AT24" s="675"/>
      <c r="AU24" s="675"/>
      <c r="AV24" s="675"/>
      <c r="AW24" s="675"/>
      <c r="AX24" s="675"/>
      <c r="AY24" s="675"/>
      <c r="AZ24" s="675"/>
      <c r="BA24" s="675"/>
      <c r="BB24" s="675"/>
      <c r="BC24" s="675"/>
      <c r="BD24" s="675"/>
      <c r="BE24" s="675"/>
      <c r="BF24" s="676"/>
      <c r="BG24" s="659" t="s">
        <v>180</v>
      </c>
      <c r="BH24" s="660"/>
      <c r="BI24" s="660"/>
      <c r="BJ24" s="660"/>
      <c r="BK24" s="660"/>
      <c r="BL24" s="660"/>
      <c r="BM24" s="660"/>
      <c r="BN24" s="661"/>
      <c r="BO24" s="662" t="s">
        <v>236</v>
      </c>
      <c r="BP24" s="662"/>
      <c r="BQ24" s="662"/>
      <c r="BR24" s="662"/>
      <c r="BS24" s="663" t="s">
        <v>133</v>
      </c>
      <c r="BT24" s="663"/>
      <c r="BU24" s="663"/>
      <c r="BV24" s="663"/>
      <c r="BW24" s="663"/>
      <c r="BX24" s="663"/>
      <c r="BY24" s="663"/>
      <c r="BZ24" s="663"/>
      <c r="CA24" s="663"/>
      <c r="CB24" s="667"/>
      <c r="CD24" s="645" t="s">
        <v>299</v>
      </c>
      <c r="CE24" s="646"/>
      <c r="CF24" s="646"/>
      <c r="CG24" s="646"/>
      <c r="CH24" s="646"/>
      <c r="CI24" s="646"/>
      <c r="CJ24" s="646"/>
      <c r="CK24" s="646"/>
      <c r="CL24" s="646"/>
      <c r="CM24" s="646"/>
      <c r="CN24" s="646"/>
      <c r="CO24" s="646"/>
      <c r="CP24" s="646"/>
      <c r="CQ24" s="647"/>
      <c r="CR24" s="648">
        <v>3839514</v>
      </c>
      <c r="CS24" s="649"/>
      <c r="CT24" s="649"/>
      <c r="CU24" s="649"/>
      <c r="CV24" s="649"/>
      <c r="CW24" s="649"/>
      <c r="CX24" s="649"/>
      <c r="CY24" s="650"/>
      <c r="CZ24" s="653">
        <v>38.9</v>
      </c>
      <c r="DA24" s="654"/>
      <c r="DB24" s="654"/>
      <c r="DC24" s="670"/>
      <c r="DD24" s="693">
        <v>2478875</v>
      </c>
      <c r="DE24" s="649"/>
      <c r="DF24" s="649"/>
      <c r="DG24" s="649"/>
      <c r="DH24" s="649"/>
      <c r="DI24" s="649"/>
      <c r="DJ24" s="649"/>
      <c r="DK24" s="650"/>
      <c r="DL24" s="693">
        <v>2454271</v>
      </c>
      <c r="DM24" s="649"/>
      <c r="DN24" s="649"/>
      <c r="DO24" s="649"/>
      <c r="DP24" s="649"/>
      <c r="DQ24" s="649"/>
      <c r="DR24" s="649"/>
      <c r="DS24" s="649"/>
      <c r="DT24" s="649"/>
      <c r="DU24" s="649"/>
      <c r="DV24" s="650"/>
      <c r="DW24" s="653">
        <v>38.9</v>
      </c>
      <c r="DX24" s="654"/>
      <c r="DY24" s="654"/>
      <c r="DZ24" s="654"/>
      <c r="EA24" s="654"/>
      <c r="EB24" s="654"/>
      <c r="EC24" s="655"/>
    </row>
    <row r="25" spans="2:133" ht="11.25" customHeight="1" x14ac:dyDescent="0.15">
      <c r="B25" s="656" t="s">
        <v>300</v>
      </c>
      <c r="C25" s="657"/>
      <c r="D25" s="657"/>
      <c r="E25" s="657"/>
      <c r="F25" s="657"/>
      <c r="G25" s="657"/>
      <c r="H25" s="657"/>
      <c r="I25" s="657"/>
      <c r="J25" s="657"/>
      <c r="K25" s="657"/>
      <c r="L25" s="657"/>
      <c r="M25" s="657"/>
      <c r="N25" s="657"/>
      <c r="O25" s="657"/>
      <c r="P25" s="657"/>
      <c r="Q25" s="658"/>
      <c r="R25" s="659">
        <v>6630928</v>
      </c>
      <c r="S25" s="660"/>
      <c r="T25" s="660"/>
      <c r="U25" s="660"/>
      <c r="V25" s="660"/>
      <c r="W25" s="660"/>
      <c r="X25" s="660"/>
      <c r="Y25" s="661"/>
      <c r="Z25" s="662">
        <v>66</v>
      </c>
      <c r="AA25" s="662"/>
      <c r="AB25" s="662"/>
      <c r="AC25" s="662"/>
      <c r="AD25" s="663">
        <v>6217252</v>
      </c>
      <c r="AE25" s="663"/>
      <c r="AF25" s="663"/>
      <c r="AG25" s="663"/>
      <c r="AH25" s="663"/>
      <c r="AI25" s="663"/>
      <c r="AJ25" s="663"/>
      <c r="AK25" s="663"/>
      <c r="AL25" s="664">
        <v>99.6</v>
      </c>
      <c r="AM25" s="665"/>
      <c r="AN25" s="665"/>
      <c r="AO25" s="666"/>
      <c r="AP25" s="656" t="s">
        <v>301</v>
      </c>
      <c r="AQ25" s="675"/>
      <c r="AR25" s="675"/>
      <c r="AS25" s="675"/>
      <c r="AT25" s="675"/>
      <c r="AU25" s="675"/>
      <c r="AV25" s="675"/>
      <c r="AW25" s="675"/>
      <c r="AX25" s="675"/>
      <c r="AY25" s="675"/>
      <c r="AZ25" s="675"/>
      <c r="BA25" s="675"/>
      <c r="BB25" s="675"/>
      <c r="BC25" s="675"/>
      <c r="BD25" s="675"/>
      <c r="BE25" s="675"/>
      <c r="BF25" s="676"/>
      <c r="BG25" s="659" t="s">
        <v>236</v>
      </c>
      <c r="BH25" s="660"/>
      <c r="BI25" s="660"/>
      <c r="BJ25" s="660"/>
      <c r="BK25" s="660"/>
      <c r="BL25" s="660"/>
      <c r="BM25" s="660"/>
      <c r="BN25" s="661"/>
      <c r="BO25" s="662" t="s">
        <v>236</v>
      </c>
      <c r="BP25" s="662"/>
      <c r="BQ25" s="662"/>
      <c r="BR25" s="662"/>
      <c r="BS25" s="663" t="s">
        <v>236</v>
      </c>
      <c r="BT25" s="663"/>
      <c r="BU25" s="663"/>
      <c r="BV25" s="663"/>
      <c r="BW25" s="663"/>
      <c r="BX25" s="663"/>
      <c r="BY25" s="663"/>
      <c r="BZ25" s="663"/>
      <c r="CA25" s="663"/>
      <c r="CB25" s="667"/>
      <c r="CD25" s="656" t="s">
        <v>302</v>
      </c>
      <c r="CE25" s="657"/>
      <c r="CF25" s="657"/>
      <c r="CG25" s="657"/>
      <c r="CH25" s="657"/>
      <c r="CI25" s="657"/>
      <c r="CJ25" s="657"/>
      <c r="CK25" s="657"/>
      <c r="CL25" s="657"/>
      <c r="CM25" s="657"/>
      <c r="CN25" s="657"/>
      <c r="CO25" s="657"/>
      <c r="CP25" s="657"/>
      <c r="CQ25" s="658"/>
      <c r="CR25" s="659">
        <v>1103437</v>
      </c>
      <c r="CS25" s="689"/>
      <c r="CT25" s="689"/>
      <c r="CU25" s="689"/>
      <c r="CV25" s="689"/>
      <c r="CW25" s="689"/>
      <c r="CX25" s="689"/>
      <c r="CY25" s="690"/>
      <c r="CZ25" s="664">
        <v>11.2</v>
      </c>
      <c r="DA25" s="691"/>
      <c r="DB25" s="691"/>
      <c r="DC25" s="694"/>
      <c r="DD25" s="668">
        <v>1055940</v>
      </c>
      <c r="DE25" s="689"/>
      <c r="DF25" s="689"/>
      <c r="DG25" s="689"/>
      <c r="DH25" s="689"/>
      <c r="DI25" s="689"/>
      <c r="DJ25" s="689"/>
      <c r="DK25" s="690"/>
      <c r="DL25" s="668">
        <v>1053890</v>
      </c>
      <c r="DM25" s="689"/>
      <c r="DN25" s="689"/>
      <c r="DO25" s="689"/>
      <c r="DP25" s="689"/>
      <c r="DQ25" s="689"/>
      <c r="DR25" s="689"/>
      <c r="DS25" s="689"/>
      <c r="DT25" s="689"/>
      <c r="DU25" s="689"/>
      <c r="DV25" s="690"/>
      <c r="DW25" s="664">
        <v>16.7</v>
      </c>
      <c r="DX25" s="691"/>
      <c r="DY25" s="691"/>
      <c r="DZ25" s="691"/>
      <c r="EA25" s="691"/>
      <c r="EB25" s="691"/>
      <c r="EC25" s="692"/>
    </row>
    <row r="26" spans="2:133" ht="11.25" customHeight="1" x14ac:dyDescent="0.15">
      <c r="B26" s="656" t="s">
        <v>303</v>
      </c>
      <c r="C26" s="657"/>
      <c r="D26" s="657"/>
      <c r="E26" s="657"/>
      <c r="F26" s="657"/>
      <c r="G26" s="657"/>
      <c r="H26" s="657"/>
      <c r="I26" s="657"/>
      <c r="J26" s="657"/>
      <c r="K26" s="657"/>
      <c r="L26" s="657"/>
      <c r="M26" s="657"/>
      <c r="N26" s="657"/>
      <c r="O26" s="657"/>
      <c r="P26" s="657"/>
      <c r="Q26" s="658"/>
      <c r="R26" s="659">
        <v>1697</v>
      </c>
      <c r="S26" s="660"/>
      <c r="T26" s="660"/>
      <c r="U26" s="660"/>
      <c r="V26" s="660"/>
      <c r="W26" s="660"/>
      <c r="X26" s="660"/>
      <c r="Y26" s="661"/>
      <c r="Z26" s="662">
        <v>0</v>
      </c>
      <c r="AA26" s="662"/>
      <c r="AB26" s="662"/>
      <c r="AC26" s="662"/>
      <c r="AD26" s="663">
        <v>1697</v>
      </c>
      <c r="AE26" s="663"/>
      <c r="AF26" s="663"/>
      <c r="AG26" s="663"/>
      <c r="AH26" s="663"/>
      <c r="AI26" s="663"/>
      <c r="AJ26" s="663"/>
      <c r="AK26" s="663"/>
      <c r="AL26" s="664">
        <v>0</v>
      </c>
      <c r="AM26" s="665"/>
      <c r="AN26" s="665"/>
      <c r="AO26" s="666"/>
      <c r="AP26" s="656" t="s">
        <v>304</v>
      </c>
      <c r="AQ26" s="675"/>
      <c r="AR26" s="675"/>
      <c r="AS26" s="675"/>
      <c r="AT26" s="675"/>
      <c r="AU26" s="675"/>
      <c r="AV26" s="675"/>
      <c r="AW26" s="675"/>
      <c r="AX26" s="675"/>
      <c r="AY26" s="675"/>
      <c r="AZ26" s="675"/>
      <c r="BA26" s="675"/>
      <c r="BB26" s="675"/>
      <c r="BC26" s="675"/>
      <c r="BD26" s="675"/>
      <c r="BE26" s="675"/>
      <c r="BF26" s="676"/>
      <c r="BG26" s="659" t="s">
        <v>236</v>
      </c>
      <c r="BH26" s="660"/>
      <c r="BI26" s="660"/>
      <c r="BJ26" s="660"/>
      <c r="BK26" s="660"/>
      <c r="BL26" s="660"/>
      <c r="BM26" s="660"/>
      <c r="BN26" s="661"/>
      <c r="BO26" s="662" t="s">
        <v>133</v>
      </c>
      <c r="BP26" s="662"/>
      <c r="BQ26" s="662"/>
      <c r="BR26" s="662"/>
      <c r="BS26" s="663" t="s">
        <v>236</v>
      </c>
      <c r="BT26" s="663"/>
      <c r="BU26" s="663"/>
      <c r="BV26" s="663"/>
      <c r="BW26" s="663"/>
      <c r="BX26" s="663"/>
      <c r="BY26" s="663"/>
      <c r="BZ26" s="663"/>
      <c r="CA26" s="663"/>
      <c r="CB26" s="667"/>
      <c r="CD26" s="656" t="s">
        <v>305</v>
      </c>
      <c r="CE26" s="657"/>
      <c r="CF26" s="657"/>
      <c r="CG26" s="657"/>
      <c r="CH26" s="657"/>
      <c r="CI26" s="657"/>
      <c r="CJ26" s="657"/>
      <c r="CK26" s="657"/>
      <c r="CL26" s="657"/>
      <c r="CM26" s="657"/>
      <c r="CN26" s="657"/>
      <c r="CO26" s="657"/>
      <c r="CP26" s="657"/>
      <c r="CQ26" s="658"/>
      <c r="CR26" s="659">
        <v>694553</v>
      </c>
      <c r="CS26" s="660"/>
      <c r="CT26" s="660"/>
      <c r="CU26" s="660"/>
      <c r="CV26" s="660"/>
      <c r="CW26" s="660"/>
      <c r="CX26" s="660"/>
      <c r="CY26" s="661"/>
      <c r="CZ26" s="664">
        <v>7</v>
      </c>
      <c r="DA26" s="691"/>
      <c r="DB26" s="691"/>
      <c r="DC26" s="694"/>
      <c r="DD26" s="668">
        <v>664670</v>
      </c>
      <c r="DE26" s="660"/>
      <c r="DF26" s="660"/>
      <c r="DG26" s="660"/>
      <c r="DH26" s="660"/>
      <c r="DI26" s="660"/>
      <c r="DJ26" s="660"/>
      <c r="DK26" s="661"/>
      <c r="DL26" s="668" t="s">
        <v>236</v>
      </c>
      <c r="DM26" s="660"/>
      <c r="DN26" s="660"/>
      <c r="DO26" s="660"/>
      <c r="DP26" s="660"/>
      <c r="DQ26" s="660"/>
      <c r="DR26" s="660"/>
      <c r="DS26" s="660"/>
      <c r="DT26" s="660"/>
      <c r="DU26" s="660"/>
      <c r="DV26" s="661"/>
      <c r="DW26" s="664" t="s">
        <v>180</v>
      </c>
      <c r="DX26" s="691"/>
      <c r="DY26" s="691"/>
      <c r="DZ26" s="691"/>
      <c r="EA26" s="691"/>
      <c r="EB26" s="691"/>
      <c r="EC26" s="692"/>
    </row>
    <row r="27" spans="2:133" ht="11.25" customHeight="1" x14ac:dyDescent="0.15">
      <c r="B27" s="656" t="s">
        <v>306</v>
      </c>
      <c r="C27" s="657"/>
      <c r="D27" s="657"/>
      <c r="E27" s="657"/>
      <c r="F27" s="657"/>
      <c r="G27" s="657"/>
      <c r="H27" s="657"/>
      <c r="I27" s="657"/>
      <c r="J27" s="657"/>
      <c r="K27" s="657"/>
      <c r="L27" s="657"/>
      <c r="M27" s="657"/>
      <c r="N27" s="657"/>
      <c r="O27" s="657"/>
      <c r="P27" s="657"/>
      <c r="Q27" s="658"/>
      <c r="R27" s="659">
        <v>8483</v>
      </c>
      <c r="S27" s="660"/>
      <c r="T27" s="660"/>
      <c r="U27" s="660"/>
      <c r="V27" s="660"/>
      <c r="W27" s="660"/>
      <c r="X27" s="660"/>
      <c r="Y27" s="661"/>
      <c r="Z27" s="662">
        <v>0.1</v>
      </c>
      <c r="AA27" s="662"/>
      <c r="AB27" s="662"/>
      <c r="AC27" s="662"/>
      <c r="AD27" s="663">
        <v>49</v>
      </c>
      <c r="AE27" s="663"/>
      <c r="AF27" s="663"/>
      <c r="AG27" s="663"/>
      <c r="AH27" s="663"/>
      <c r="AI27" s="663"/>
      <c r="AJ27" s="663"/>
      <c r="AK27" s="663"/>
      <c r="AL27" s="664">
        <v>0</v>
      </c>
      <c r="AM27" s="665"/>
      <c r="AN27" s="665"/>
      <c r="AO27" s="666"/>
      <c r="AP27" s="656" t="s">
        <v>307</v>
      </c>
      <c r="AQ27" s="657"/>
      <c r="AR27" s="657"/>
      <c r="AS27" s="657"/>
      <c r="AT27" s="657"/>
      <c r="AU27" s="657"/>
      <c r="AV27" s="657"/>
      <c r="AW27" s="657"/>
      <c r="AX27" s="657"/>
      <c r="AY27" s="657"/>
      <c r="AZ27" s="657"/>
      <c r="BA27" s="657"/>
      <c r="BB27" s="657"/>
      <c r="BC27" s="657"/>
      <c r="BD27" s="657"/>
      <c r="BE27" s="657"/>
      <c r="BF27" s="658"/>
      <c r="BG27" s="659">
        <v>1426174</v>
      </c>
      <c r="BH27" s="660"/>
      <c r="BI27" s="660"/>
      <c r="BJ27" s="660"/>
      <c r="BK27" s="660"/>
      <c r="BL27" s="660"/>
      <c r="BM27" s="660"/>
      <c r="BN27" s="661"/>
      <c r="BO27" s="662">
        <v>100</v>
      </c>
      <c r="BP27" s="662"/>
      <c r="BQ27" s="662"/>
      <c r="BR27" s="662"/>
      <c r="BS27" s="663" t="s">
        <v>236</v>
      </c>
      <c r="BT27" s="663"/>
      <c r="BU27" s="663"/>
      <c r="BV27" s="663"/>
      <c r="BW27" s="663"/>
      <c r="BX27" s="663"/>
      <c r="BY27" s="663"/>
      <c r="BZ27" s="663"/>
      <c r="CA27" s="663"/>
      <c r="CB27" s="667"/>
      <c r="CD27" s="656" t="s">
        <v>308</v>
      </c>
      <c r="CE27" s="657"/>
      <c r="CF27" s="657"/>
      <c r="CG27" s="657"/>
      <c r="CH27" s="657"/>
      <c r="CI27" s="657"/>
      <c r="CJ27" s="657"/>
      <c r="CK27" s="657"/>
      <c r="CL27" s="657"/>
      <c r="CM27" s="657"/>
      <c r="CN27" s="657"/>
      <c r="CO27" s="657"/>
      <c r="CP27" s="657"/>
      <c r="CQ27" s="658"/>
      <c r="CR27" s="659">
        <v>1682008</v>
      </c>
      <c r="CS27" s="689"/>
      <c r="CT27" s="689"/>
      <c r="CU27" s="689"/>
      <c r="CV27" s="689"/>
      <c r="CW27" s="689"/>
      <c r="CX27" s="689"/>
      <c r="CY27" s="690"/>
      <c r="CZ27" s="664">
        <v>17</v>
      </c>
      <c r="DA27" s="691"/>
      <c r="DB27" s="691"/>
      <c r="DC27" s="694"/>
      <c r="DD27" s="668">
        <v>408751</v>
      </c>
      <c r="DE27" s="689"/>
      <c r="DF27" s="689"/>
      <c r="DG27" s="689"/>
      <c r="DH27" s="689"/>
      <c r="DI27" s="689"/>
      <c r="DJ27" s="689"/>
      <c r="DK27" s="690"/>
      <c r="DL27" s="668">
        <v>386197</v>
      </c>
      <c r="DM27" s="689"/>
      <c r="DN27" s="689"/>
      <c r="DO27" s="689"/>
      <c r="DP27" s="689"/>
      <c r="DQ27" s="689"/>
      <c r="DR27" s="689"/>
      <c r="DS27" s="689"/>
      <c r="DT27" s="689"/>
      <c r="DU27" s="689"/>
      <c r="DV27" s="690"/>
      <c r="DW27" s="664">
        <v>6.1</v>
      </c>
      <c r="DX27" s="691"/>
      <c r="DY27" s="691"/>
      <c r="DZ27" s="691"/>
      <c r="EA27" s="691"/>
      <c r="EB27" s="691"/>
      <c r="EC27" s="692"/>
    </row>
    <row r="28" spans="2:133" ht="11.25" customHeight="1" x14ac:dyDescent="0.15">
      <c r="B28" s="656" t="s">
        <v>309</v>
      </c>
      <c r="C28" s="657"/>
      <c r="D28" s="657"/>
      <c r="E28" s="657"/>
      <c r="F28" s="657"/>
      <c r="G28" s="657"/>
      <c r="H28" s="657"/>
      <c r="I28" s="657"/>
      <c r="J28" s="657"/>
      <c r="K28" s="657"/>
      <c r="L28" s="657"/>
      <c r="M28" s="657"/>
      <c r="N28" s="657"/>
      <c r="O28" s="657"/>
      <c r="P28" s="657"/>
      <c r="Q28" s="658"/>
      <c r="R28" s="659">
        <v>80178</v>
      </c>
      <c r="S28" s="660"/>
      <c r="T28" s="660"/>
      <c r="U28" s="660"/>
      <c r="V28" s="660"/>
      <c r="W28" s="660"/>
      <c r="X28" s="660"/>
      <c r="Y28" s="661"/>
      <c r="Z28" s="662">
        <v>0.8</v>
      </c>
      <c r="AA28" s="662"/>
      <c r="AB28" s="662"/>
      <c r="AC28" s="662"/>
      <c r="AD28" s="663">
        <v>4616</v>
      </c>
      <c r="AE28" s="663"/>
      <c r="AF28" s="663"/>
      <c r="AG28" s="663"/>
      <c r="AH28" s="663"/>
      <c r="AI28" s="663"/>
      <c r="AJ28" s="663"/>
      <c r="AK28" s="663"/>
      <c r="AL28" s="664">
        <v>0.1</v>
      </c>
      <c r="AM28" s="665"/>
      <c r="AN28" s="665"/>
      <c r="AO28" s="666"/>
      <c r="AP28" s="656"/>
      <c r="AQ28" s="657"/>
      <c r="AR28" s="657"/>
      <c r="AS28" s="657"/>
      <c r="AT28" s="657"/>
      <c r="AU28" s="657"/>
      <c r="AV28" s="657"/>
      <c r="AW28" s="657"/>
      <c r="AX28" s="657"/>
      <c r="AY28" s="657"/>
      <c r="AZ28" s="657"/>
      <c r="BA28" s="657"/>
      <c r="BB28" s="657"/>
      <c r="BC28" s="657"/>
      <c r="BD28" s="657"/>
      <c r="BE28" s="657"/>
      <c r="BF28" s="658"/>
      <c r="BG28" s="659"/>
      <c r="BH28" s="660"/>
      <c r="BI28" s="660"/>
      <c r="BJ28" s="660"/>
      <c r="BK28" s="660"/>
      <c r="BL28" s="660"/>
      <c r="BM28" s="660"/>
      <c r="BN28" s="661"/>
      <c r="BO28" s="662"/>
      <c r="BP28" s="662"/>
      <c r="BQ28" s="662"/>
      <c r="BR28" s="662"/>
      <c r="BS28" s="668"/>
      <c r="BT28" s="660"/>
      <c r="BU28" s="660"/>
      <c r="BV28" s="660"/>
      <c r="BW28" s="660"/>
      <c r="BX28" s="660"/>
      <c r="BY28" s="660"/>
      <c r="BZ28" s="660"/>
      <c r="CA28" s="660"/>
      <c r="CB28" s="669"/>
      <c r="CD28" s="656" t="s">
        <v>310</v>
      </c>
      <c r="CE28" s="657"/>
      <c r="CF28" s="657"/>
      <c r="CG28" s="657"/>
      <c r="CH28" s="657"/>
      <c r="CI28" s="657"/>
      <c r="CJ28" s="657"/>
      <c r="CK28" s="657"/>
      <c r="CL28" s="657"/>
      <c r="CM28" s="657"/>
      <c r="CN28" s="657"/>
      <c r="CO28" s="657"/>
      <c r="CP28" s="657"/>
      <c r="CQ28" s="658"/>
      <c r="CR28" s="659">
        <v>1054069</v>
      </c>
      <c r="CS28" s="660"/>
      <c r="CT28" s="660"/>
      <c r="CU28" s="660"/>
      <c r="CV28" s="660"/>
      <c r="CW28" s="660"/>
      <c r="CX28" s="660"/>
      <c r="CY28" s="661"/>
      <c r="CZ28" s="664">
        <v>10.7</v>
      </c>
      <c r="DA28" s="691"/>
      <c r="DB28" s="691"/>
      <c r="DC28" s="694"/>
      <c r="DD28" s="668">
        <v>1014184</v>
      </c>
      <c r="DE28" s="660"/>
      <c r="DF28" s="660"/>
      <c r="DG28" s="660"/>
      <c r="DH28" s="660"/>
      <c r="DI28" s="660"/>
      <c r="DJ28" s="660"/>
      <c r="DK28" s="661"/>
      <c r="DL28" s="668">
        <v>1014184</v>
      </c>
      <c r="DM28" s="660"/>
      <c r="DN28" s="660"/>
      <c r="DO28" s="660"/>
      <c r="DP28" s="660"/>
      <c r="DQ28" s="660"/>
      <c r="DR28" s="660"/>
      <c r="DS28" s="660"/>
      <c r="DT28" s="660"/>
      <c r="DU28" s="660"/>
      <c r="DV28" s="661"/>
      <c r="DW28" s="664">
        <v>16.100000000000001</v>
      </c>
      <c r="DX28" s="691"/>
      <c r="DY28" s="691"/>
      <c r="DZ28" s="691"/>
      <c r="EA28" s="691"/>
      <c r="EB28" s="691"/>
      <c r="EC28" s="692"/>
    </row>
    <row r="29" spans="2:133" ht="11.25" customHeight="1" x14ac:dyDescent="0.15">
      <c r="B29" s="656" t="s">
        <v>311</v>
      </c>
      <c r="C29" s="657"/>
      <c r="D29" s="657"/>
      <c r="E29" s="657"/>
      <c r="F29" s="657"/>
      <c r="G29" s="657"/>
      <c r="H29" s="657"/>
      <c r="I29" s="657"/>
      <c r="J29" s="657"/>
      <c r="K29" s="657"/>
      <c r="L29" s="657"/>
      <c r="M29" s="657"/>
      <c r="N29" s="657"/>
      <c r="O29" s="657"/>
      <c r="P29" s="657"/>
      <c r="Q29" s="658"/>
      <c r="R29" s="659">
        <v>11032</v>
      </c>
      <c r="S29" s="660"/>
      <c r="T29" s="660"/>
      <c r="U29" s="660"/>
      <c r="V29" s="660"/>
      <c r="W29" s="660"/>
      <c r="X29" s="660"/>
      <c r="Y29" s="661"/>
      <c r="Z29" s="662">
        <v>0.1</v>
      </c>
      <c r="AA29" s="662"/>
      <c r="AB29" s="662"/>
      <c r="AC29" s="662"/>
      <c r="AD29" s="663">
        <v>457</v>
      </c>
      <c r="AE29" s="663"/>
      <c r="AF29" s="663"/>
      <c r="AG29" s="663"/>
      <c r="AH29" s="663"/>
      <c r="AI29" s="663"/>
      <c r="AJ29" s="663"/>
      <c r="AK29" s="663"/>
      <c r="AL29" s="664">
        <v>0</v>
      </c>
      <c r="AM29" s="665"/>
      <c r="AN29" s="665"/>
      <c r="AO29" s="666"/>
      <c r="AP29" s="680"/>
      <c r="AQ29" s="681"/>
      <c r="AR29" s="681"/>
      <c r="AS29" s="681"/>
      <c r="AT29" s="681"/>
      <c r="AU29" s="681"/>
      <c r="AV29" s="681"/>
      <c r="AW29" s="681"/>
      <c r="AX29" s="681"/>
      <c r="AY29" s="681"/>
      <c r="AZ29" s="681"/>
      <c r="BA29" s="681"/>
      <c r="BB29" s="681"/>
      <c r="BC29" s="681"/>
      <c r="BD29" s="681"/>
      <c r="BE29" s="681"/>
      <c r="BF29" s="682"/>
      <c r="BG29" s="659"/>
      <c r="BH29" s="660"/>
      <c r="BI29" s="660"/>
      <c r="BJ29" s="660"/>
      <c r="BK29" s="660"/>
      <c r="BL29" s="660"/>
      <c r="BM29" s="660"/>
      <c r="BN29" s="661"/>
      <c r="BO29" s="662"/>
      <c r="BP29" s="662"/>
      <c r="BQ29" s="662"/>
      <c r="BR29" s="662"/>
      <c r="BS29" s="663"/>
      <c r="BT29" s="663"/>
      <c r="BU29" s="663"/>
      <c r="BV29" s="663"/>
      <c r="BW29" s="663"/>
      <c r="BX29" s="663"/>
      <c r="BY29" s="663"/>
      <c r="BZ29" s="663"/>
      <c r="CA29" s="663"/>
      <c r="CB29" s="667"/>
      <c r="CD29" s="697" t="s">
        <v>312</v>
      </c>
      <c r="CE29" s="698"/>
      <c r="CF29" s="656" t="s">
        <v>72</v>
      </c>
      <c r="CG29" s="657"/>
      <c r="CH29" s="657"/>
      <c r="CI29" s="657"/>
      <c r="CJ29" s="657"/>
      <c r="CK29" s="657"/>
      <c r="CL29" s="657"/>
      <c r="CM29" s="657"/>
      <c r="CN29" s="657"/>
      <c r="CO29" s="657"/>
      <c r="CP29" s="657"/>
      <c r="CQ29" s="658"/>
      <c r="CR29" s="659">
        <v>1054069</v>
      </c>
      <c r="CS29" s="689"/>
      <c r="CT29" s="689"/>
      <c r="CU29" s="689"/>
      <c r="CV29" s="689"/>
      <c r="CW29" s="689"/>
      <c r="CX29" s="689"/>
      <c r="CY29" s="690"/>
      <c r="CZ29" s="664">
        <v>10.7</v>
      </c>
      <c r="DA29" s="691"/>
      <c r="DB29" s="691"/>
      <c r="DC29" s="694"/>
      <c r="DD29" s="668">
        <v>1014184</v>
      </c>
      <c r="DE29" s="689"/>
      <c r="DF29" s="689"/>
      <c r="DG29" s="689"/>
      <c r="DH29" s="689"/>
      <c r="DI29" s="689"/>
      <c r="DJ29" s="689"/>
      <c r="DK29" s="690"/>
      <c r="DL29" s="668">
        <v>1014184</v>
      </c>
      <c r="DM29" s="689"/>
      <c r="DN29" s="689"/>
      <c r="DO29" s="689"/>
      <c r="DP29" s="689"/>
      <c r="DQ29" s="689"/>
      <c r="DR29" s="689"/>
      <c r="DS29" s="689"/>
      <c r="DT29" s="689"/>
      <c r="DU29" s="689"/>
      <c r="DV29" s="690"/>
      <c r="DW29" s="664">
        <v>16.100000000000001</v>
      </c>
      <c r="DX29" s="691"/>
      <c r="DY29" s="691"/>
      <c r="DZ29" s="691"/>
      <c r="EA29" s="691"/>
      <c r="EB29" s="691"/>
      <c r="EC29" s="692"/>
    </row>
    <row r="30" spans="2:133" ht="11.25" customHeight="1" x14ac:dyDescent="0.15">
      <c r="B30" s="656" t="s">
        <v>313</v>
      </c>
      <c r="C30" s="657"/>
      <c r="D30" s="657"/>
      <c r="E30" s="657"/>
      <c r="F30" s="657"/>
      <c r="G30" s="657"/>
      <c r="H30" s="657"/>
      <c r="I30" s="657"/>
      <c r="J30" s="657"/>
      <c r="K30" s="657"/>
      <c r="L30" s="657"/>
      <c r="M30" s="657"/>
      <c r="N30" s="657"/>
      <c r="O30" s="657"/>
      <c r="P30" s="657"/>
      <c r="Q30" s="658"/>
      <c r="R30" s="659">
        <v>1545456</v>
      </c>
      <c r="S30" s="660"/>
      <c r="T30" s="660"/>
      <c r="U30" s="660"/>
      <c r="V30" s="660"/>
      <c r="W30" s="660"/>
      <c r="X30" s="660"/>
      <c r="Y30" s="661"/>
      <c r="Z30" s="662">
        <v>15.4</v>
      </c>
      <c r="AA30" s="662"/>
      <c r="AB30" s="662"/>
      <c r="AC30" s="662"/>
      <c r="AD30" s="663" t="s">
        <v>236</v>
      </c>
      <c r="AE30" s="663"/>
      <c r="AF30" s="663"/>
      <c r="AG30" s="663"/>
      <c r="AH30" s="663"/>
      <c r="AI30" s="663"/>
      <c r="AJ30" s="663"/>
      <c r="AK30" s="663"/>
      <c r="AL30" s="664" t="s">
        <v>133</v>
      </c>
      <c r="AM30" s="665"/>
      <c r="AN30" s="665"/>
      <c r="AO30" s="666"/>
      <c r="AP30" s="641" t="s">
        <v>230</v>
      </c>
      <c r="AQ30" s="642"/>
      <c r="AR30" s="642"/>
      <c r="AS30" s="642"/>
      <c r="AT30" s="642"/>
      <c r="AU30" s="642"/>
      <c r="AV30" s="642"/>
      <c r="AW30" s="642"/>
      <c r="AX30" s="642"/>
      <c r="AY30" s="642"/>
      <c r="AZ30" s="642"/>
      <c r="BA30" s="642"/>
      <c r="BB30" s="642"/>
      <c r="BC30" s="642"/>
      <c r="BD30" s="642"/>
      <c r="BE30" s="642"/>
      <c r="BF30" s="643"/>
      <c r="BG30" s="641" t="s">
        <v>314</v>
      </c>
      <c r="BH30" s="695"/>
      <c r="BI30" s="695"/>
      <c r="BJ30" s="695"/>
      <c r="BK30" s="695"/>
      <c r="BL30" s="695"/>
      <c r="BM30" s="695"/>
      <c r="BN30" s="695"/>
      <c r="BO30" s="695"/>
      <c r="BP30" s="695"/>
      <c r="BQ30" s="696"/>
      <c r="BR30" s="641" t="s">
        <v>315</v>
      </c>
      <c r="BS30" s="695"/>
      <c r="BT30" s="695"/>
      <c r="BU30" s="695"/>
      <c r="BV30" s="695"/>
      <c r="BW30" s="695"/>
      <c r="BX30" s="695"/>
      <c r="BY30" s="695"/>
      <c r="BZ30" s="695"/>
      <c r="CA30" s="695"/>
      <c r="CB30" s="696"/>
      <c r="CD30" s="699"/>
      <c r="CE30" s="700"/>
      <c r="CF30" s="656" t="s">
        <v>316</v>
      </c>
      <c r="CG30" s="657"/>
      <c r="CH30" s="657"/>
      <c r="CI30" s="657"/>
      <c r="CJ30" s="657"/>
      <c r="CK30" s="657"/>
      <c r="CL30" s="657"/>
      <c r="CM30" s="657"/>
      <c r="CN30" s="657"/>
      <c r="CO30" s="657"/>
      <c r="CP30" s="657"/>
      <c r="CQ30" s="658"/>
      <c r="CR30" s="659">
        <v>1019943</v>
      </c>
      <c r="CS30" s="660"/>
      <c r="CT30" s="660"/>
      <c r="CU30" s="660"/>
      <c r="CV30" s="660"/>
      <c r="CW30" s="660"/>
      <c r="CX30" s="660"/>
      <c r="CY30" s="661"/>
      <c r="CZ30" s="664">
        <v>10.3</v>
      </c>
      <c r="DA30" s="691"/>
      <c r="DB30" s="691"/>
      <c r="DC30" s="694"/>
      <c r="DD30" s="668">
        <v>980058</v>
      </c>
      <c r="DE30" s="660"/>
      <c r="DF30" s="660"/>
      <c r="DG30" s="660"/>
      <c r="DH30" s="660"/>
      <c r="DI30" s="660"/>
      <c r="DJ30" s="660"/>
      <c r="DK30" s="661"/>
      <c r="DL30" s="668">
        <v>980058</v>
      </c>
      <c r="DM30" s="660"/>
      <c r="DN30" s="660"/>
      <c r="DO30" s="660"/>
      <c r="DP30" s="660"/>
      <c r="DQ30" s="660"/>
      <c r="DR30" s="660"/>
      <c r="DS30" s="660"/>
      <c r="DT30" s="660"/>
      <c r="DU30" s="660"/>
      <c r="DV30" s="661"/>
      <c r="DW30" s="664">
        <v>15.5</v>
      </c>
      <c r="DX30" s="691"/>
      <c r="DY30" s="691"/>
      <c r="DZ30" s="691"/>
      <c r="EA30" s="691"/>
      <c r="EB30" s="691"/>
      <c r="EC30" s="692"/>
    </row>
    <row r="31" spans="2:133" ht="11.25" customHeight="1" x14ac:dyDescent="0.15">
      <c r="B31" s="672" t="s">
        <v>317</v>
      </c>
      <c r="C31" s="673"/>
      <c r="D31" s="673"/>
      <c r="E31" s="673"/>
      <c r="F31" s="673"/>
      <c r="G31" s="673"/>
      <c r="H31" s="673"/>
      <c r="I31" s="673"/>
      <c r="J31" s="673"/>
      <c r="K31" s="673"/>
      <c r="L31" s="673"/>
      <c r="M31" s="673"/>
      <c r="N31" s="673"/>
      <c r="O31" s="673"/>
      <c r="P31" s="673"/>
      <c r="Q31" s="674"/>
      <c r="R31" s="659" t="s">
        <v>236</v>
      </c>
      <c r="S31" s="660"/>
      <c r="T31" s="660"/>
      <c r="U31" s="660"/>
      <c r="V31" s="660"/>
      <c r="W31" s="660"/>
      <c r="X31" s="660"/>
      <c r="Y31" s="661"/>
      <c r="Z31" s="662" t="s">
        <v>133</v>
      </c>
      <c r="AA31" s="662"/>
      <c r="AB31" s="662"/>
      <c r="AC31" s="662"/>
      <c r="AD31" s="663" t="s">
        <v>236</v>
      </c>
      <c r="AE31" s="663"/>
      <c r="AF31" s="663"/>
      <c r="AG31" s="663"/>
      <c r="AH31" s="663"/>
      <c r="AI31" s="663"/>
      <c r="AJ31" s="663"/>
      <c r="AK31" s="663"/>
      <c r="AL31" s="664" t="s">
        <v>133</v>
      </c>
      <c r="AM31" s="665"/>
      <c r="AN31" s="665"/>
      <c r="AO31" s="666"/>
      <c r="AP31" s="707" t="s">
        <v>318</v>
      </c>
      <c r="AQ31" s="708"/>
      <c r="AR31" s="708"/>
      <c r="AS31" s="708"/>
      <c r="AT31" s="713" t="s">
        <v>319</v>
      </c>
      <c r="AU31" s="218"/>
      <c r="AV31" s="218"/>
      <c r="AW31" s="218"/>
      <c r="AX31" s="645" t="s">
        <v>192</v>
      </c>
      <c r="AY31" s="646"/>
      <c r="AZ31" s="646"/>
      <c r="BA31" s="646"/>
      <c r="BB31" s="646"/>
      <c r="BC31" s="646"/>
      <c r="BD31" s="646"/>
      <c r="BE31" s="646"/>
      <c r="BF31" s="647"/>
      <c r="BG31" s="706">
        <v>98.9</v>
      </c>
      <c r="BH31" s="703"/>
      <c r="BI31" s="703"/>
      <c r="BJ31" s="703"/>
      <c r="BK31" s="703"/>
      <c r="BL31" s="703"/>
      <c r="BM31" s="654">
        <v>94.6</v>
      </c>
      <c r="BN31" s="703"/>
      <c r="BO31" s="703"/>
      <c r="BP31" s="703"/>
      <c r="BQ31" s="704"/>
      <c r="BR31" s="706">
        <v>98.9</v>
      </c>
      <c r="BS31" s="703"/>
      <c r="BT31" s="703"/>
      <c r="BU31" s="703"/>
      <c r="BV31" s="703"/>
      <c r="BW31" s="703"/>
      <c r="BX31" s="654">
        <v>94.4</v>
      </c>
      <c r="BY31" s="703"/>
      <c r="BZ31" s="703"/>
      <c r="CA31" s="703"/>
      <c r="CB31" s="704"/>
      <c r="CD31" s="699"/>
      <c r="CE31" s="700"/>
      <c r="CF31" s="656" t="s">
        <v>320</v>
      </c>
      <c r="CG31" s="657"/>
      <c r="CH31" s="657"/>
      <c r="CI31" s="657"/>
      <c r="CJ31" s="657"/>
      <c r="CK31" s="657"/>
      <c r="CL31" s="657"/>
      <c r="CM31" s="657"/>
      <c r="CN31" s="657"/>
      <c r="CO31" s="657"/>
      <c r="CP31" s="657"/>
      <c r="CQ31" s="658"/>
      <c r="CR31" s="659">
        <v>34126</v>
      </c>
      <c r="CS31" s="689"/>
      <c r="CT31" s="689"/>
      <c r="CU31" s="689"/>
      <c r="CV31" s="689"/>
      <c r="CW31" s="689"/>
      <c r="CX31" s="689"/>
      <c r="CY31" s="690"/>
      <c r="CZ31" s="664">
        <v>0.3</v>
      </c>
      <c r="DA31" s="691"/>
      <c r="DB31" s="691"/>
      <c r="DC31" s="694"/>
      <c r="DD31" s="668">
        <v>34126</v>
      </c>
      <c r="DE31" s="689"/>
      <c r="DF31" s="689"/>
      <c r="DG31" s="689"/>
      <c r="DH31" s="689"/>
      <c r="DI31" s="689"/>
      <c r="DJ31" s="689"/>
      <c r="DK31" s="690"/>
      <c r="DL31" s="668">
        <v>34126</v>
      </c>
      <c r="DM31" s="689"/>
      <c r="DN31" s="689"/>
      <c r="DO31" s="689"/>
      <c r="DP31" s="689"/>
      <c r="DQ31" s="689"/>
      <c r="DR31" s="689"/>
      <c r="DS31" s="689"/>
      <c r="DT31" s="689"/>
      <c r="DU31" s="689"/>
      <c r="DV31" s="690"/>
      <c r="DW31" s="664">
        <v>0.5</v>
      </c>
      <c r="DX31" s="691"/>
      <c r="DY31" s="691"/>
      <c r="DZ31" s="691"/>
      <c r="EA31" s="691"/>
      <c r="EB31" s="691"/>
      <c r="EC31" s="692"/>
    </row>
    <row r="32" spans="2:133" ht="11.25" customHeight="1" x14ac:dyDescent="0.15">
      <c r="B32" s="656" t="s">
        <v>321</v>
      </c>
      <c r="C32" s="657"/>
      <c r="D32" s="657"/>
      <c r="E32" s="657"/>
      <c r="F32" s="657"/>
      <c r="G32" s="657"/>
      <c r="H32" s="657"/>
      <c r="I32" s="657"/>
      <c r="J32" s="657"/>
      <c r="K32" s="657"/>
      <c r="L32" s="657"/>
      <c r="M32" s="657"/>
      <c r="N32" s="657"/>
      <c r="O32" s="657"/>
      <c r="P32" s="657"/>
      <c r="Q32" s="658"/>
      <c r="R32" s="659">
        <v>661286</v>
      </c>
      <c r="S32" s="660"/>
      <c r="T32" s="660"/>
      <c r="U32" s="660"/>
      <c r="V32" s="660"/>
      <c r="W32" s="660"/>
      <c r="X32" s="660"/>
      <c r="Y32" s="661"/>
      <c r="Z32" s="662">
        <v>6.6</v>
      </c>
      <c r="AA32" s="662"/>
      <c r="AB32" s="662"/>
      <c r="AC32" s="662"/>
      <c r="AD32" s="663" t="s">
        <v>133</v>
      </c>
      <c r="AE32" s="663"/>
      <c r="AF32" s="663"/>
      <c r="AG32" s="663"/>
      <c r="AH32" s="663"/>
      <c r="AI32" s="663"/>
      <c r="AJ32" s="663"/>
      <c r="AK32" s="663"/>
      <c r="AL32" s="664" t="s">
        <v>236</v>
      </c>
      <c r="AM32" s="665"/>
      <c r="AN32" s="665"/>
      <c r="AO32" s="666"/>
      <c r="AP32" s="709"/>
      <c r="AQ32" s="710"/>
      <c r="AR32" s="710"/>
      <c r="AS32" s="710"/>
      <c r="AT32" s="714"/>
      <c r="AU32" s="214" t="s">
        <v>322</v>
      </c>
      <c r="AX32" s="656" t="s">
        <v>323</v>
      </c>
      <c r="AY32" s="657"/>
      <c r="AZ32" s="657"/>
      <c r="BA32" s="657"/>
      <c r="BB32" s="657"/>
      <c r="BC32" s="657"/>
      <c r="BD32" s="657"/>
      <c r="BE32" s="657"/>
      <c r="BF32" s="658"/>
      <c r="BG32" s="716">
        <v>99.2</v>
      </c>
      <c r="BH32" s="689"/>
      <c r="BI32" s="689"/>
      <c r="BJ32" s="689"/>
      <c r="BK32" s="689"/>
      <c r="BL32" s="689"/>
      <c r="BM32" s="665">
        <v>95.3</v>
      </c>
      <c r="BN32" s="689"/>
      <c r="BO32" s="689"/>
      <c r="BP32" s="689"/>
      <c r="BQ32" s="705"/>
      <c r="BR32" s="716">
        <v>99.2</v>
      </c>
      <c r="BS32" s="689"/>
      <c r="BT32" s="689"/>
      <c r="BU32" s="689"/>
      <c r="BV32" s="689"/>
      <c r="BW32" s="689"/>
      <c r="BX32" s="665">
        <v>94.9</v>
      </c>
      <c r="BY32" s="689"/>
      <c r="BZ32" s="689"/>
      <c r="CA32" s="689"/>
      <c r="CB32" s="705"/>
      <c r="CD32" s="701"/>
      <c r="CE32" s="702"/>
      <c r="CF32" s="656" t="s">
        <v>324</v>
      </c>
      <c r="CG32" s="657"/>
      <c r="CH32" s="657"/>
      <c r="CI32" s="657"/>
      <c r="CJ32" s="657"/>
      <c r="CK32" s="657"/>
      <c r="CL32" s="657"/>
      <c r="CM32" s="657"/>
      <c r="CN32" s="657"/>
      <c r="CO32" s="657"/>
      <c r="CP32" s="657"/>
      <c r="CQ32" s="658"/>
      <c r="CR32" s="659" t="s">
        <v>133</v>
      </c>
      <c r="CS32" s="660"/>
      <c r="CT32" s="660"/>
      <c r="CU32" s="660"/>
      <c r="CV32" s="660"/>
      <c r="CW32" s="660"/>
      <c r="CX32" s="660"/>
      <c r="CY32" s="661"/>
      <c r="CZ32" s="664" t="s">
        <v>133</v>
      </c>
      <c r="DA32" s="691"/>
      <c r="DB32" s="691"/>
      <c r="DC32" s="694"/>
      <c r="DD32" s="668" t="s">
        <v>236</v>
      </c>
      <c r="DE32" s="660"/>
      <c r="DF32" s="660"/>
      <c r="DG32" s="660"/>
      <c r="DH32" s="660"/>
      <c r="DI32" s="660"/>
      <c r="DJ32" s="660"/>
      <c r="DK32" s="661"/>
      <c r="DL32" s="668" t="s">
        <v>180</v>
      </c>
      <c r="DM32" s="660"/>
      <c r="DN32" s="660"/>
      <c r="DO32" s="660"/>
      <c r="DP32" s="660"/>
      <c r="DQ32" s="660"/>
      <c r="DR32" s="660"/>
      <c r="DS32" s="660"/>
      <c r="DT32" s="660"/>
      <c r="DU32" s="660"/>
      <c r="DV32" s="661"/>
      <c r="DW32" s="664" t="s">
        <v>236</v>
      </c>
      <c r="DX32" s="691"/>
      <c r="DY32" s="691"/>
      <c r="DZ32" s="691"/>
      <c r="EA32" s="691"/>
      <c r="EB32" s="691"/>
      <c r="EC32" s="692"/>
    </row>
    <row r="33" spans="2:133" ht="11.25" customHeight="1" x14ac:dyDescent="0.15">
      <c r="B33" s="656" t="s">
        <v>325</v>
      </c>
      <c r="C33" s="657"/>
      <c r="D33" s="657"/>
      <c r="E33" s="657"/>
      <c r="F33" s="657"/>
      <c r="G33" s="657"/>
      <c r="H33" s="657"/>
      <c r="I33" s="657"/>
      <c r="J33" s="657"/>
      <c r="K33" s="657"/>
      <c r="L33" s="657"/>
      <c r="M33" s="657"/>
      <c r="N33" s="657"/>
      <c r="O33" s="657"/>
      <c r="P33" s="657"/>
      <c r="Q33" s="658"/>
      <c r="R33" s="659">
        <v>43746</v>
      </c>
      <c r="S33" s="660"/>
      <c r="T33" s="660"/>
      <c r="U33" s="660"/>
      <c r="V33" s="660"/>
      <c r="W33" s="660"/>
      <c r="X33" s="660"/>
      <c r="Y33" s="661"/>
      <c r="Z33" s="662">
        <v>0.4</v>
      </c>
      <c r="AA33" s="662"/>
      <c r="AB33" s="662"/>
      <c r="AC33" s="662"/>
      <c r="AD33" s="663" t="s">
        <v>133</v>
      </c>
      <c r="AE33" s="663"/>
      <c r="AF33" s="663"/>
      <c r="AG33" s="663"/>
      <c r="AH33" s="663"/>
      <c r="AI33" s="663"/>
      <c r="AJ33" s="663"/>
      <c r="AK33" s="663"/>
      <c r="AL33" s="664" t="s">
        <v>236</v>
      </c>
      <c r="AM33" s="665"/>
      <c r="AN33" s="665"/>
      <c r="AO33" s="666"/>
      <c r="AP33" s="711"/>
      <c r="AQ33" s="712"/>
      <c r="AR33" s="712"/>
      <c r="AS33" s="712"/>
      <c r="AT33" s="715"/>
      <c r="AU33" s="219"/>
      <c r="AV33" s="219"/>
      <c r="AW33" s="219"/>
      <c r="AX33" s="680" t="s">
        <v>326</v>
      </c>
      <c r="AY33" s="681"/>
      <c r="AZ33" s="681"/>
      <c r="BA33" s="681"/>
      <c r="BB33" s="681"/>
      <c r="BC33" s="681"/>
      <c r="BD33" s="681"/>
      <c r="BE33" s="681"/>
      <c r="BF33" s="682"/>
      <c r="BG33" s="717">
        <v>98.6</v>
      </c>
      <c r="BH33" s="718"/>
      <c r="BI33" s="718"/>
      <c r="BJ33" s="718"/>
      <c r="BK33" s="718"/>
      <c r="BL33" s="718"/>
      <c r="BM33" s="719">
        <v>93.4</v>
      </c>
      <c r="BN33" s="718"/>
      <c r="BO33" s="718"/>
      <c r="BP33" s="718"/>
      <c r="BQ33" s="720"/>
      <c r="BR33" s="717">
        <v>98.6</v>
      </c>
      <c r="BS33" s="718"/>
      <c r="BT33" s="718"/>
      <c r="BU33" s="718"/>
      <c r="BV33" s="718"/>
      <c r="BW33" s="718"/>
      <c r="BX33" s="719">
        <v>93.3</v>
      </c>
      <c r="BY33" s="718"/>
      <c r="BZ33" s="718"/>
      <c r="CA33" s="718"/>
      <c r="CB33" s="720"/>
      <c r="CD33" s="656" t="s">
        <v>327</v>
      </c>
      <c r="CE33" s="657"/>
      <c r="CF33" s="657"/>
      <c r="CG33" s="657"/>
      <c r="CH33" s="657"/>
      <c r="CI33" s="657"/>
      <c r="CJ33" s="657"/>
      <c r="CK33" s="657"/>
      <c r="CL33" s="657"/>
      <c r="CM33" s="657"/>
      <c r="CN33" s="657"/>
      <c r="CO33" s="657"/>
      <c r="CP33" s="657"/>
      <c r="CQ33" s="658"/>
      <c r="CR33" s="659">
        <v>5386846</v>
      </c>
      <c r="CS33" s="689"/>
      <c r="CT33" s="689"/>
      <c r="CU33" s="689"/>
      <c r="CV33" s="689"/>
      <c r="CW33" s="689"/>
      <c r="CX33" s="689"/>
      <c r="CY33" s="690"/>
      <c r="CZ33" s="664">
        <v>54.6</v>
      </c>
      <c r="DA33" s="691"/>
      <c r="DB33" s="691"/>
      <c r="DC33" s="694"/>
      <c r="DD33" s="668">
        <v>4314794</v>
      </c>
      <c r="DE33" s="689"/>
      <c r="DF33" s="689"/>
      <c r="DG33" s="689"/>
      <c r="DH33" s="689"/>
      <c r="DI33" s="689"/>
      <c r="DJ33" s="689"/>
      <c r="DK33" s="690"/>
      <c r="DL33" s="668">
        <v>2932000</v>
      </c>
      <c r="DM33" s="689"/>
      <c r="DN33" s="689"/>
      <c r="DO33" s="689"/>
      <c r="DP33" s="689"/>
      <c r="DQ33" s="689"/>
      <c r="DR33" s="689"/>
      <c r="DS33" s="689"/>
      <c r="DT33" s="689"/>
      <c r="DU33" s="689"/>
      <c r="DV33" s="690"/>
      <c r="DW33" s="664">
        <v>46.5</v>
      </c>
      <c r="DX33" s="691"/>
      <c r="DY33" s="691"/>
      <c r="DZ33" s="691"/>
      <c r="EA33" s="691"/>
      <c r="EB33" s="691"/>
      <c r="EC33" s="692"/>
    </row>
    <row r="34" spans="2:133" ht="11.25" customHeight="1" x14ac:dyDescent="0.15">
      <c r="B34" s="656" t="s">
        <v>328</v>
      </c>
      <c r="C34" s="657"/>
      <c r="D34" s="657"/>
      <c r="E34" s="657"/>
      <c r="F34" s="657"/>
      <c r="G34" s="657"/>
      <c r="H34" s="657"/>
      <c r="I34" s="657"/>
      <c r="J34" s="657"/>
      <c r="K34" s="657"/>
      <c r="L34" s="657"/>
      <c r="M34" s="657"/>
      <c r="N34" s="657"/>
      <c r="O34" s="657"/>
      <c r="P34" s="657"/>
      <c r="Q34" s="658"/>
      <c r="R34" s="659">
        <v>172386</v>
      </c>
      <c r="S34" s="660"/>
      <c r="T34" s="660"/>
      <c r="U34" s="660"/>
      <c r="V34" s="660"/>
      <c r="W34" s="660"/>
      <c r="X34" s="660"/>
      <c r="Y34" s="661"/>
      <c r="Z34" s="662">
        <v>1.7</v>
      </c>
      <c r="AA34" s="662"/>
      <c r="AB34" s="662"/>
      <c r="AC34" s="662"/>
      <c r="AD34" s="663" t="s">
        <v>236</v>
      </c>
      <c r="AE34" s="663"/>
      <c r="AF34" s="663"/>
      <c r="AG34" s="663"/>
      <c r="AH34" s="663"/>
      <c r="AI34" s="663"/>
      <c r="AJ34" s="663"/>
      <c r="AK34" s="663"/>
      <c r="AL34" s="664" t="s">
        <v>236</v>
      </c>
      <c r="AM34" s="665"/>
      <c r="AN34" s="665"/>
      <c r="AO34" s="666"/>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56" t="s">
        <v>329</v>
      </c>
      <c r="CE34" s="657"/>
      <c r="CF34" s="657"/>
      <c r="CG34" s="657"/>
      <c r="CH34" s="657"/>
      <c r="CI34" s="657"/>
      <c r="CJ34" s="657"/>
      <c r="CK34" s="657"/>
      <c r="CL34" s="657"/>
      <c r="CM34" s="657"/>
      <c r="CN34" s="657"/>
      <c r="CO34" s="657"/>
      <c r="CP34" s="657"/>
      <c r="CQ34" s="658"/>
      <c r="CR34" s="659">
        <v>1596856</v>
      </c>
      <c r="CS34" s="660"/>
      <c r="CT34" s="660"/>
      <c r="CU34" s="660"/>
      <c r="CV34" s="660"/>
      <c r="CW34" s="660"/>
      <c r="CX34" s="660"/>
      <c r="CY34" s="661"/>
      <c r="CZ34" s="664">
        <v>16.2</v>
      </c>
      <c r="DA34" s="691"/>
      <c r="DB34" s="691"/>
      <c r="DC34" s="694"/>
      <c r="DD34" s="668">
        <v>1252519</v>
      </c>
      <c r="DE34" s="660"/>
      <c r="DF34" s="660"/>
      <c r="DG34" s="660"/>
      <c r="DH34" s="660"/>
      <c r="DI34" s="660"/>
      <c r="DJ34" s="660"/>
      <c r="DK34" s="661"/>
      <c r="DL34" s="668">
        <v>1104275</v>
      </c>
      <c r="DM34" s="660"/>
      <c r="DN34" s="660"/>
      <c r="DO34" s="660"/>
      <c r="DP34" s="660"/>
      <c r="DQ34" s="660"/>
      <c r="DR34" s="660"/>
      <c r="DS34" s="660"/>
      <c r="DT34" s="660"/>
      <c r="DU34" s="660"/>
      <c r="DV34" s="661"/>
      <c r="DW34" s="664">
        <v>17.5</v>
      </c>
      <c r="DX34" s="691"/>
      <c r="DY34" s="691"/>
      <c r="DZ34" s="691"/>
      <c r="EA34" s="691"/>
      <c r="EB34" s="691"/>
      <c r="EC34" s="692"/>
    </row>
    <row r="35" spans="2:133" ht="11.25" customHeight="1" x14ac:dyDescent="0.15">
      <c r="B35" s="656" t="s">
        <v>330</v>
      </c>
      <c r="C35" s="657"/>
      <c r="D35" s="657"/>
      <c r="E35" s="657"/>
      <c r="F35" s="657"/>
      <c r="G35" s="657"/>
      <c r="H35" s="657"/>
      <c r="I35" s="657"/>
      <c r="J35" s="657"/>
      <c r="K35" s="657"/>
      <c r="L35" s="657"/>
      <c r="M35" s="657"/>
      <c r="N35" s="657"/>
      <c r="O35" s="657"/>
      <c r="P35" s="657"/>
      <c r="Q35" s="658"/>
      <c r="R35" s="659">
        <v>246277</v>
      </c>
      <c r="S35" s="660"/>
      <c r="T35" s="660"/>
      <c r="U35" s="660"/>
      <c r="V35" s="660"/>
      <c r="W35" s="660"/>
      <c r="X35" s="660"/>
      <c r="Y35" s="661"/>
      <c r="Z35" s="662">
        <v>2.5</v>
      </c>
      <c r="AA35" s="662"/>
      <c r="AB35" s="662"/>
      <c r="AC35" s="662"/>
      <c r="AD35" s="663" t="s">
        <v>236</v>
      </c>
      <c r="AE35" s="663"/>
      <c r="AF35" s="663"/>
      <c r="AG35" s="663"/>
      <c r="AH35" s="663"/>
      <c r="AI35" s="663"/>
      <c r="AJ35" s="663"/>
      <c r="AK35" s="663"/>
      <c r="AL35" s="664" t="s">
        <v>133</v>
      </c>
      <c r="AM35" s="665"/>
      <c r="AN35" s="665"/>
      <c r="AO35" s="666"/>
      <c r="AP35" s="222"/>
      <c r="AQ35" s="641" t="s">
        <v>331</v>
      </c>
      <c r="AR35" s="642"/>
      <c r="AS35" s="642"/>
      <c r="AT35" s="642"/>
      <c r="AU35" s="642"/>
      <c r="AV35" s="642"/>
      <c r="AW35" s="642"/>
      <c r="AX35" s="642"/>
      <c r="AY35" s="642"/>
      <c r="AZ35" s="642"/>
      <c r="BA35" s="642"/>
      <c r="BB35" s="642"/>
      <c r="BC35" s="642"/>
      <c r="BD35" s="642"/>
      <c r="BE35" s="642"/>
      <c r="BF35" s="643"/>
      <c r="BG35" s="641" t="s">
        <v>332</v>
      </c>
      <c r="BH35" s="642"/>
      <c r="BI35" s="642"/>
      <c r="BJ35" s="642"/>
      <c r="BK35" s="642"/>
      <c r="BL35" s="642"/>
      <c r="BM35" s="642"/>
      <c r="BN35" s="642"/>
      <c r="BO35" s="642"/>
      <c r="BP35" s="642"/>
      <c r="BQ35" s="642"/>
      <c r="BR35" s="642"/>
      <c r="BS35" s="642"/>
      <c r="BT35" s="642"/>
      <c r="BU35" s="642"/>
      <c r="BV35" s="642"/>
      <c r="BW35" s="642"/>
      <c r="BX35" s="642"/>
      <c r="BY35" s="642"/>
      <c r="BZ35" s="642"/>
      <c r="CA35" s="642"/>
      <c r="CB35" s="643"/>
      <c r="CD35" s="656" t="s">
        <v>333</v>
      </c>
      <c r="CE35" s="657"/>
      <c r="CF35" s="657"/>
      <c r="CG35" s="657"/>
      <c r="CH35" s="657"/>
      <c r="CI35" s="657"/>
      <c r="CJ35" s="657"/>
      <c r="CK35" s="657"/>
      <c r="CL35" s="657"/>
      <c r="CM35" s="657"/>
      <c r="CN35" s="657"/>
      <c r="CO35" s="657"/>
      <c r="CP35" s="657"/>
      <c r="CQ35" s="658"/>
      <c r="CR35" s="659">
        <v>187983</v>
      </c>
      <c r="CS35" s="689"/>
      <c r="CT35" s="689"/>
      <c r="CU35" s="689"/>
      <c r="CV35" s="689"/>
      <c r="CW35" s="689"/>
      <c r="CX35" s="689"/>
      <c r="CY35" s="690"/>
      <c r="CZ35" s="664">
        <v>1.9</v>
      </c>
      <c r="DA35" s="691"/>
      <c r="DB35" s="691"/>
      <c r="DC35" s="694"/>
      <c r="DD35" s="668">
        <v>184243</v>
      </c>
      <c r="DE35" s="689"/>
      <c r="DF35" s="689"/>
      <c r="DG35" s="689"/>
      <c r="DH35" s="689"/>
      <c r="DI35" s="689"/>
      <c r="DJ35" s="689"/>
      <c r="DK35" s="690"/>
      <c r="DL35" s="668">
        <v>184010</v>
      </c>
      <c r="DM35" s="689"/>
      <c r="DN35" s="689"/>
      <c r="DO35" s="689"/>
      <c r="DP35" s="689"/>
      <c r="DQ35" s="689"/>
      <c r="DR35" s="689"/>
      <c r="DS35" s="689"/>
      <c r="DT35" s="689"/>
      <c r="DU35" s="689"/>
      <c r="DV35" s="690"/>
      <c r="DW35" s="664">
        <v>2.9</v>
      </c>
      <c r="DX35" s="691"/>
      <c r="DY35" s="691"/>
      <c r="DZ35" s="691"/>
      <c r="EA35" s="691"/>
      <c r="EB35" s="691"/>
      <c r="EC35" s="692"/>
    </row>
    <row r="36" spans="2:133" ht="11.25" customHeight="1" x14ac:dyDescent="0.15">
      <c r="B36" s="656" t="s">
        <v>334</v>
      </c>
      <c r="C36" s="657"/>
      <c r="D36" s="657"/>
      <c r="E36" s="657"/>
      <c r="F36" s="657"/>
      <c r="G36" s="657"/>
      <c r="H36" s="657"/>
      <c r="I36" s="657"/>
      <c r="J36" s="657"/>
      <c r="K36" s="657"/>
      <c r="L36" s="657"/>
      <c r="M36" s="657"/>
      <c r="N36" s="657"/>
      <c r="O36" s="657"/>
      <c r="P36" s="657"/>
      <c r="Q36" s="658"/>
      <c r="R36" s="659">
        <v>85027</v>
      </c>
      <c r="S36" s="660"/>
      <c r="T36" s="660"/>
      <c r="U36" s="660"/>
      <c r="V36" s="660"/>
      <c r="W36" s="660"/>
      <c r="X36" s="660"/>
      <c r="Y36" s="661"/>
      <c r="Z36" s="662">
        <v>0.8</v>
      </c>
      <c r="AA36" s="662"/>
      <c r="AB36" s="662"/>
      <c r="AC36" s="662"/>
      <c r="AD36" s="663" t="s">
        <v>236</v>
      </c>
      <c r="AE36" s="663"/>
      <c r="AF36" s="663"/>
      <c r="AG36" s="663"/>
      <c r="AH36" s="663"/>
      <c r="AI36" s="663"/>
      <c r="AJ36" s="663"/>
      <c r="AK36" s="663"/>
      <c r="AL36" s="664" t="s">
        <v>133</v>
      </c>
      <c r="AM36" s="665"/>
      <c r="AN36" s="665"/>
      <c r="AO36" s="666"/>
      <c r="AP36" s="222"/>
      <c r="AQ36" s="721" t="s">
        <v>335</v>
      </c>
      <c r="AR36" s="722"/>
      <c r="AS36" s="722"/>
      <c r="AT36" s="722"/>
      <c r="AU36" s="722"/>
      <c r="AV36" s="722"/>
      <c r="AW36" s="722"/>
      <c r="AX36" s="722"/>
      <c r="AY36" s="723"/>
      <c r="AZ36" s="648">
        <v>2078812</v>
      </c>
      <c r="BA36" s="649"/>
      <c r="BB36" s="649"/>
      <c r="BC36" s="649"/>
      <c r="BD36" s="649"/>
      <c r="BE36" s="649"/>
      <c r="BF36" s="724"/>
      <c r="BG36" s="645" t="s">
        <v>336</v>
      </c>
      <c r="BH36" s="646"/>
      <c r="BI36" s="646"/>
      <c r="BJ36" s="646"/>
      <c r="BK36" s="646"/>
      <c r="BL36" s="646"/>
      <c r="BM36" s="646"/>
      <c r="BN36" s="646"/>
      <c r="BO36" s="646"/>
      <c r="BP36" s="646"/>
      <c r="BQ36" s="646"/>
      <c r="BR36" s="646"/>
      <c r="BS36" s="646"/>
      <c r="BT36" s="646"/>
      <c r="BU36" s="647"/>
      <c r="BV36" s="648">
        <v>17355</v>
      </c>
      <c r="BW36" s="649"/>
      <c r="BX36" s="649"/>
      <c r="BY36" s="649"/>
      <c r="BZ36" s="649"/>
      <c r="CA36" s="649"/>
      <c r="CB36" s="724"/>
      <c r="CD36" s="656" t="s">
        <v>337</v>
      </c>
      <c r="CE36" s="657"/>
      <c r="CF36" s="657"/>
      <c r="CG36" s="657"/>
      <c r="CH36" s="657"/>
      <c r="CI36" s="657"/>
      <c r="CJ36" s="657"/>
      <c r="CK36" s="657"/>
      <c r="CL36" s="657"/>
      <c r="CM36" s="657"/>
      <c r="CN36" s="657"/>
      <c r="CO36" s="657"/>
      <c r="CP36" s="657"/>
      <c r="CQ36" s="658"/>
      <c r="CR36" s="659">
        <v>1503967</v>
      </c>
      <c r="CS36" s="660"/>
      <c r="CT36" s="660"/>
      <c r="CU36" s="660"/>
      <c r="CV36" s="660"/>
      <c r="CW36" s="660"/>
      <c r="CX36" s="660"/>
      <c r="CY36" s="661"/>
      <c r="CZ36" s="664">
        <v>15.2</v>
      </c>
      <c r="DA36" s="691"/>
      <c r="DB36" s="691"/>
      <c r="DC36" s="694"/>
      <c r="DD36" s="668">
        <v>1256310</v>
      </c>
      <c r="DE36" s="660"/>
      <c r="DF36" s="660"/>
      <c r="DG36" s="660"/>
      <c r="DH36" s="660"/>
      <c r="DI36" s="660"/>
      <c r="DJ36" s="660"/>
      <c r="DK36" s="661"/>
      <c r="DL36" s="668">
        <v>867603</v>
      </c>
      <c r="DM36" s="660"/>
      <c r="DN36" s="660"/>
      <c r="DO36" s="660"/>
      <c r="DP36" s="660"/>
      <c r="DQ36" s="660"/>
      <c r="DR36" s="660"/>
      <c r="DS36" s="660"/>
      <c r="DT36" s="660"/>
      <c r="DU36" s="660"/>
      <c r="DV36" s="661"/>
      <c r="DW36" s="664">
        <v>13.8</v>
      </c>
      <c r="DX36" s="691"/>
      <c r="DY36" s="691"/>
      <c r="DZ36" s="691"/>
      <c r="EA36" s="691"/>
      <c r="EB36" s="691"/>
      <c r="EC36" s="692"/>
    </row>
    <row r="37" spans="2:133" ht="11.25" customHeight="1" x14ac:dyDescent="0.15">
      <c r="B37" s="656" t="s">
        <v>338</v>
      </c>
      <c r="C37" s="657"/>
      <c r="D37" s="657"/>
      <c r="E37" s="657"/>
      <c r="F37" s="657"/>
      <c r="G37" s="657"/>
      <c r="H37" s="657"/>
      <c r="I37" s="657"/>
      <c r="J37" s="657"/>
      <c r="K37" s="657"/>
      <c r="L37" s="657"/>
      <c r="M37" s="657"/>
      <c r="N37" s="657"/>
      <c r="O37" s="657"/>
      <c r="P37" s="657"/>
      <c r="Q37" s="658"/>
      <c r="R37" s="659">
        <v>156205</v>
      </c>
      <c r="S37" s="660"/>
      <c r="T37" s="660"/>
      <c r="U37" s="660"/>
      <c r="V37" s="660"/>
      <c r="W37" s="660"/>
      <c r="X37" s="660"/>
      <c r="Y37" s="661"/>
      <c r="Z37" s="662">
        <v>1.6</v>
      </c>
      <c r="AA37" s="662"/>
      <c r="AB37" s="662"/>
      <c r="AC37" s="662"/>
      <c r="AD37" s="663">
        <v>16641</v>
      </c>
      <c r="AE37" s="663"/>
      <c r="AF37" s="663"/>
      <c r="AG37" s="663"/>
      <c r="AH37" s="663"/>
      <c r="AI37" s="663"/>
      <c r="AJ37" s="663"/>
      <c r="AK37" s="663"/>
      <c r="AL37" s="664">
        <v>0.3</v>
      </c>
      <c r="AM37" s="665"/>
      <c r="AN37" s="665"/>
      <c r="AO37" s="666"/>
      <c r="AQ37" s="725" t="s">
        <v>339</v>
      </c>
      <c r="AR37" s="726"/>
      <c r="AS37" s="726"/>
      <c r="AT37" s="726"/>
      <c r="AU37" s="726"/>
      <c r="AV37" s="726"/>
      <c r="AW37" s="726"/>
      <c r="AX37" s="726"/>
      <c r="AY37" s="727"/>
      <c r="AZ37" s="659">
        <v>771893</v>
      </c>
      <c r="BA37" s="660"/>
      <c r="BB37" s="660"/>
      <c r="BC37" s="660"/>
      <c r="BD37" s="689"/>
      <c r="BE37" s="689"/>
      <c r="BF37" s="705"/>
      <c r="BG37" s="656" t="s">
        <v>340</v>
      </c>
      <c r="BH37" s="657"/>
      <c r="BI37" s="657"/>
      <c r="BJ37" s="657"/>
      <c r="BK37" s="657"/>
      <c r="BL37" s="657"/>
      <c r="BM37" s="657"/>
      <c r="BN37" s="657"/>
      <c r="BO37" s="657"/>
      <c r="BP37" s="657"/>
      <c r="BQ37" s="657"/>
      <c r="BR37" s="657"/>
      <c r="BS37" s="657"/>
      <c r="BT37" s="657"/>
      <c r="BU37" s="658"/>
      <c r="BV37" s="659">
        <v>-19627</v>
      </c>
      <c r="BW37" s="660"/>
      <c r="BX37" s="660"/>
      <c r="BY37" s="660"/>
      <c r="BZ37" s="660"/>
      <c r="CA37" s="660"/>
      <c r="CB37" s="669"/>
      <c r="CD37" s="656" t="s">
        <v>341</v>
      </c>
      <c r="CE37" s="657"/>
      <c r="CF37" s="657"/>
      <c r="CG37" s="657"/>
      <c r="CH37" s="657"/>
      <c r="CI37" s="657"/>
      <c r="CJ37" s="657"/>
      <c r="CK37" s="657"/>
      <c r="CL37" s="657"/>
      <c r="CM37" s="657"/>
      <c r="CN37" s="657"/>
      <c r="CO37" s="657"/>
      <c r="CP37" s="657"/>
      <c r="CQ37" s="658"/>
      <c r="CR37" s="659">
        <v>406189</v>
      </c>
      <c r="CS37" s="689"/>
      <c r="CT37" s="689"/>
      <c r="CU37" s="689"/>
      <c r="CV37" s="689"/>
      <c r="CW37" s="689"/>
      <c r="CX37" s="689"/>
      <c r="CY37" s="690"/>
      <c r="CZ37" s="664">
        <v>4.0999999999999996</v>
      </c>
      <c r="DA37" s="691"/>
      <c r="DB37" s="691"/>
      <c r="DC37" s="694"/>
      <c r="DD37" s="668">
        <v>406174</v>
      </c>
      <c r="DE37" s="689"/>
      <c r="DF37" s="689"/>
      <c r="DG37" s="689"/>
      <c r="DH37" s="689"/>
      <c r="DI37" s="689"/>
      <c r="DJ37" s="689"/>
      <c r="DK37" s="690"/>
      <c r="DL37" s="668">
        <v>400639</v>
      </c>
      <c r="DM37" s="689"/>
      <c r="DN37" s="689"/>
      <c r="DO37" s="689"/>
      <c r="DP37" s="689"/>
      <c r="DQ37" s="689"/>
      <c r="DR37" s="689"/>
      <c r="DS37" s="689"/>
      <c r="DT37" s="689"/>
      <c r="DU37" s="689"/>
      <c r="DV37" s="690"/>
      <c r="DW37" s="664">
        <v>6.4</v>
      </c>
      <c r="DX37" s="691"/>
      <c r="DY37" s="691"/>
      <c r="DZ37" s="691"/>
      <c r="EA37" s="691"/>
      <c r="EB37" s="691"/>
      <c r="EC37" s="692"/>
    </row>
    <row r="38" spans="2:133" ht="11.25" customHeight="1" x14ac:dyDescent="0.15">
      <c r="B38" s="656" t="s">
        <v>342</v>
      </c>
      <c r="C38" s="657"/>
      <c r="D38" s="657"/>
      <c r="E38" s="657"/>
      <c r="F38" s="657"/>
      <c r="G38" s="657"/>
      <c r="H38" s="657"/>
      <c r="I38" s="657"/>
      <c r="J38" s="657"/>
      <c r="K38" s="657"/>
      <c r="L38" s="657"/>
      <c r="M38" s="657"/>
      <c r="N38" s="657"/>
      <c r="O38" s="657"/>
      <c r="P38" s="657"/>
      <c r="Q38" s="658"/>
      <c r="R38" s="659">
        <v>403000</v>
      </c>
      <c r="S38" s="660"/>
      <c r="T38" s="660"/>
      <c r="U38" s="660"/>
      <c r="V38" s="660"/>
      <c r="W38" s="660"/>
      <c r="X38" s="660"/>
      <c r="Y38" s="661"/>
      <c r="Z38" s="662">
        <v>4</v>
      </c>
      <c r="AA38" s="662"/>
      <c r="AB38" s="662"/>
      <c r="AC38" s="662"/>
      <c r="AD38" s="663" t="s">
        <v>180</v>
      </c>
      <c r="AE38" s="663"/>
      <c r="AF38" s="663"/>
      <c r="AG38" s="663"/>
      <c r="AH38" s="663"/>
      <c r="AI38" s="663"/>
      <c r="AJ38" s="663"/>
      <c r="AK38" s="663"/>
      <c r="AL38" s="664" t="s">
        <v>236</v>
      </c>
      <c r="AM38" s="665"/>
      <c r="AN38" s="665"/>
      <c r="AO38" s="666"/>
      <c r="AQ38" s="725" t="s">
        <v>343</v>
      </c>
      <c r="AR38" s="726"/>
      <c r="AS38" s="726"/>
      <c r="AT38" s="726"/>
      <c r="AU38" s="726"/>
      <c r="AV38" s="726"/>
      <c r="AW38" s="726"/>
      <c r="AX38" s="726"/>
      <c r="AY38" s="727"/>
      <c r="AZ38" s="659">
        <v>353725</v>
      </c>
      <c r="BA38" s="660"/>
      <c r="BB38" s="660"/>
      <c r="BC38" s="660"/>
      <c r="BD38" s="689"/>
      <c r="BE38" s="689"/>
      <c r="BF38" s="705"/>
      <c r="BG38" s="656" t="s">
        <v>344</v>
      </c>
      <c r="BH38" s="657"/>
      <c r="BI38" s="657"/>
      <c r="BJ38" s="657"/>
      <c r="BK38" s="657"/>
      <c r="BL38" s="657"/>
      <c r="BM38" s="657"/>
      <c r="BN38" s="657"/>
      <c r="BO38" s="657"/>
      <c r="BP38" s="657"/>
      <c r="BQ38" s="657"/>
      <c r="BR38" s="657"/>
      <c r="BS38" s="657"/>
      <c r="BT38" s="657"/>
      <c r="BU38" s="658"/>
      <c r="BV38" s="659">
        <v>2558</v>
      </c>
      <c r="BW38" s="660"/>
      <c r="BX38" s="660"/>
      <c r="BY38" s="660"/>
      <c r="BZ38" s="660"/>
      <c r="CA38" s="660"/>
      <c r="CB38" s="669"/>
      <c r="CD38" s="656" t="s">
        <v>345</v>
      </c>
      <c r="CE38" s="657"/>
      <c r="CF38" s="657"/>
      <c r="CG38" s="657"/>
      <c r="CH38" s="657"/>
      <c r="CI38" s="657"/>
      <c r="CJ38" s="657"/>
      <c r="CK38" s="657"/>
      <c r="CL38" s="657"/>
      <c r="CM38" s="657"/>
      <c r="CN38" s="657"/>
      <c r="CO38" s="657"/>
      <c r="CP38" s="657"/>
      <c r="CQ38" s="658"/>
      <c r="CR38" s="659">
        <v>1306480</v>
      </c>
      <c r="CS38" s="660"/>
      <c r="CT38" s="660"/>
      <c r="CU38" s="660"/>
      <c r="CV38" s="660"/>
      <c r="CW38" s="660"/>
      <c r="CX38" s="660"/>
      <c r="CY38" s="661"/>
      <c r="CZ38" s="664">
        <v>13.2</v>
      </c>
      <c r="DA38" s="691"/>
      <c r="DB38" s="691"/>
      <c r="DC38" s="694"/>
      <c r="DD38" s="668">
        <v>1120191</v>
      </c>
      <c r="DE38" s="660"/>
      <c r="DF38" s="660"/>
      <c r="DG38" s="660"/>
      <c r="DH38" s="660"/>
      <c r="DI38" s="660"/>
      <c r="DJ38" s="660"/>
      <c r="DK38" s="661"/>
      <c r="DL38" s="668">
        <v>776112</v>
      </c>
      <c r="DM38" s="660"/>
      <c r="DN38" s="660"/>
      <c r="DO38" s="660"/>
      <c r="DP38" s="660"/>
      <c r="DQ38" s="660"/>
      <c r="DR38" s="660"/>
      <c r="DS38" s="660"/>
      <c r="DT38" s="660"/>
      <c r="DU38" s="660"/>
      <c r="DV38" s="661"/>
      <c r="DW38" s="664">
        <v>12.3</v>
      </c>
      <c r="DX38" s="691"/>
      <c r="DY38" s="691"/>
      <c r="DZ38" s="691"/>
      <c r="EA38" s="691"/>
      <c r="EB38" s="691"/>
      <c r="EC38" s="692"/>
    </row>
    <row r="39" spans="2:133" ht="11.25" customHeight="1" x14ac:dyDescent="0.15">
      <c r="B39" s="656" t="s">
        <v>346</v>
      </c>
      <c r="C39" s="657"/>
      <c r="D39" s="657"/>
      <c r="E39" s="657"/>
      <c r="F39" s="657"/>
      <c r="G39" s="657"/>
      <c r="H39" s="657"/>
      <c r="I39" s="657"/>
      <c r="J39" s="657"/>
      <c r="K39" s="657"/>
      <c r="L39" s="657"/>
      <c r="M39" s="657"/>
      <c r="N39" s="657"/>
      <c r="O39" s="657"/>
      <c r="P39" s="657"/>
      <c r="Q39" s="658"/>
      <c r="R39" s="659" t="s">
        <v>236</v>
      </c>
      <c r="S39" s="660"/>
      <c r="T39" s="660"/>
      <c r="U39" s="660"/>
      <c r="V39" s="660"/>
      <c r="W39" s="660"/>
      <c r="X39" s="660"/>
      <c r="Y39" s="661"/>
      <c r="Z39" s="662" t="s">
        <v>236</v>
      </c>
      <c r="AA39" s="662"/>
      <c r="AB39" s="662"/>
      <c r="AC39" s="662"/>
      <c r="AD39" s="663" t="s">
        <v>133</v>
      </c>
      <c r="AE39" s="663"/>
      <c r="AF39" s="663"/>
      <c r="AG39" s="663"/>
      <c r="AH39" s="663"/>
      <c r="AI39" s="663"/>
      <c r="AJ39" s="663"/>
      <c r="AK39" s="663"/>
      <c r="AL39" s="664" t="s">
        <v>133</v>
      </c>
      <c r="AM39" s="665"/>
      <c r="AN39" s="665"/>
      <c r="AO39" s="666"/>
      <c r="AQ39" s="725" t="s">
        <v>347</v>
      </c>
      <c r="AR39" s="726"/>
      <c r="AS39" s="726"/>
      <c r="AT39" s="726"/>
      <c r="AU39" s="726"/>
      <c r="AV39" s="726"/>
      <c r="AW39" s="726"/>
      <c r="AX39" s="726"/>
      <c r="AY39" s="727"/>
      <c r="AZ39" s="659">
        <v>34264</v>
      </c>
      <c r="BA39" s="660"/>
      <c r="BB39" s="660"/>
      <c r="BC39" s="660"/>
      <c r="BD39" s="689"/>
      <c r="BE39" s="689"/>
      <c r="BF39" s="705"/>
      <c r="BG39" s="656" t="s">
        <v>348</v>
      </c>
      <c r="BH39" s="657"/>
      <c r="BI39" s="657"/>
      <c r="BJ39" s="657"/>
      <c r="BK39" s="657"/>
      <c r="BL39" s="657"/>
      <c r="BM39" s="657"/>
      <c r="BN39" s="657"/>
      <c r="BO39" s="657"/>
      <c r="BP39" s="657"/>
      <c r="BQ39" s="657"/>
      <c r="BR39" s="657"/>
      <c r="BS39" s="657"/>
      <c r="BT39" s="657"/>
      <c r="BU39" s="658"/>
      <c r="BV39" s="659">
        <v>3862</v>
      </c>
      <c r="BW39" s="660"/>
      <c r="BX39" s="660"/>
      <c r="BY39" s="660"/>
      <c r="BZ39" s="660"/>
      <c r="CA39" s="660"/>
      <c r="CB39" s="669"/>
      <c r="CD39" s="656" t="s">
        <v>349</v>
      </c>
      <c r="CE39" s="657"/>
      <c r="CF39" s="657"/>
      <c r="CG39" s="657"/>
      <c r="CH39" s="657"/>
      <c r="CI39" s="657"/>
      <c r="CJ39" s="657"/>
      <c r="CK39" s="657"/>
      <c r="CL39" s="657"/>
      <c r="CM39" s="657"/>
      <c r="CN39" s="657"/>
      <c r="CO39" s="657"/>
      <c r="CP39" s="657"/>
      <c r="CQ39" s="658"/>
      <c r="CR39" s="659">
        <v>442962</v>
      </c>
      <c r="CS39" s="689"/>
      <c r="CT39" s="689"/>
      <c r="CU39" s="689"/>
      <c r="CV39" s="689"/>
      <c r="CW39" s="689"/>
      <c r="CX39" s="689"/>
      <c r="CY39" s="690"/>
      <c r="CZ39" s="664">
        <v>4.5</v>
      </c>
      <c r="DA39" s="691"/>
      <c r="DB39" s="691"/>
      <c r="DC39" s="694"/>
      <c r="DD39" s="668">
        <v>200753</v>
      </c>
      <c r="DE39" s="689"/>
      <c r="DF39" s="689"/>
      <c r="DG39" s="689"/>
      <c r="DH39" s="689"/>
      <c r="DI39" s="689"/>
      <c r="DJ39" s="689"/>
      <c r="DK39" s="690"/>
      <c r="DL39" s="668" t="s">
        <v>133</v>
      </c>
      <c r="DM39" s="689"/>
      <c r="DN39" s="689"/>
      <c r="DO39" s="689"/>
      <c r="DP39" s="689"/>
      <c r="DQ39" s="689"/>
      <c r="DR39" s="689"/>
      <c r="DS39" s="689"/>
      <c r="DT39" s="689"/>
      <c r="DU39" s="689"/>
      <c r="DV39" s="690"/>
      <c r="DW39" s="664" t="s">
        <v>236</v>
      </c>
      <c r="DX39" s="691"/>
      <c r="DY39" s="691"/>
      <c r="DZ39" s="691"/>
      <c r="EA39" s="691"/>
      <c r="EB39" s="691"/>
      <c r="EC39" s="692"/>
    </row>
    <row r="40" spans="2:133" ht="11.25" customHeight="1" x14ac:dyDescent="0.15">
      <c r="B40" s="656" t="s">
        <v>350</v>
      </c>
      <c r="C40" s="657"/>
      <c r="D40" s="657"/>
      <c r="E40" s="657"/>
      <c r="F40" s="657"/>
      <c r="G40" s="657"/>
      <c r="H40" s="657"/>
      <c r="I40" s="657"/>
      <c r="J40" s="657"/>
      <c r="K40" s="657"/>
      <c r="L40" s="657"/>
      <c r="M40" s="657"/>
      <c r="N40" s="657"/>
      <c r="O40" s="657"/>
      <c r="P40" s="657"/>
      <c r="Q40" s="658"/>
      <c r="R40" s="659">
        <v>64100</v>
      </c>
      <c r="S40" s="660"/>
      <c r="T40" s="660"/>
      <c r="U40" s="660"/>
      <c r="V40" s="660"/>
      <c r="W40" s="660"/>
      <c r="X40" s="660"/>
      <c r="Y40" s="661"/>
      <c r="Z40" s="662">
        <v>0.6</v>
      </c>
      <c r="AA40" s="662"/>
      <c r="AB40" s="662"/>
      <c r="AC40" s="662"/>
      <c r="AD40" s="663" t="s">
        <v>133</v>
      </c>
      <c r="AE40" s="663"/>
      <c r="AF40" s="663"/>
      <c r="AG40" s="663"/>
      <c r="AH40" s="663"/>
      <c r="AI40" s="663"/>
      <c r="AJ40" s="663"/>
      <c r="AK40" s="663"/>
      <c r="AL40" s="664" t="s">
        <v>236</v>
      </c>
      <c r="AM40" s="665"/>
      <c r="AN40" s="665"/>
      <c r="AO40" s="666"/>
      <c r="AQ40" s="725" t="s">
        <v>351</v>
      </c>
      <c r="AR40" s="726"/>
      <c r="AS40" s="726"/>
      <c r="AT40" s="726"/>
      <c r="AU40" s="726"/>
      <c r="AV40" s="726"/>
      <c r="AW40" s="726"/>
      <c r="AX40" s="726"/>
      <c r="AY40" s="727"/>
      <c r="AZ40" s="659">
        <v>439</v>
      </c>
      <c r="BA40" s="660"/>
      <c r="BB40" s="660"/>
      <c r="BC40" s="660"/>
      <c r="BD40" s="689"/>
      <c r="BE40" s="689"/>
      <c r="BF40" s="705"/>
      <c r="BG40" s="709" t="s">
        <v>352</v>
      </c>
      <c r="BH40" s="710"/>
      <c r="BI40" s="710"/>
      <c r="BJ40" s="710"/>
      <c r="BK40" s="710"/>
      <c r="BL40" s="223"/>
      <c r="BM40" s="657" t="s">
        <v>353</v>
      </c>
      <c r="BN40" s="657"/>
      <c r="BO40" s="657"/>
      <c r="BP40" s="657"/>
      <c r="BQ40" s="657"/>
      <c r="BR40" s="657"/>
      <c r="BS40" s="657"/>
      <c r="BT40" s="657"/>
      <c r="BU40" s="658"/>
      <c r="BV40" s="659">
        <v>98</v>
      </c>
      <c r="BW40" s="660"/>
      <c r="BX40" s="660"/>
      <c r="BY40" s="660"/>
      <c r="BZ40" s="660"/>
      <c r="CA40" s="660"/>
      <c r="CB40" s="669"/>
      <c r="CD40" s="656" t="s">
        <v>354</v>
      </c>
      <c r="CE40" s="657"/>
      <c r="CF40" s="657"/>
      <c r="CG40" s="657"/>
      <c r="CH40" s="657"/>
      <c r="CI40" s="657"/>
      <c r="CJ40" s="657"/>
      <c r="CK40" s="657"/>
      <c r="CL40" s="657"/>
      <c r="CM40" s="657"/>
      <c r="CN40" s="657"/>
      <c r="CO40" s="657"/>
      <c r="CP40" s="657"/>
      <c r="CQ40" s="658"/>
      <c r="CR40" s="659">
        <v>348598</v>
      </c>
      <c r="CS40" s="660"/>
      <c r="CT40" s="660"/>
      <c r="CU40" s="660"/>
      <c r="CV40" s="660"/>
      <c r="CW40" s="660"/>
      <c r="CX40" s="660"/>
      <c r="CY40" s="661"/>
      <c r="CZ40" s="664">
        <v>3.5</v>
      </c>
      <c r="DA40" s="691"/>
      <c r="DB40" s="691"/>
      <c r="DC40" s="694"/>
      <c r="DD40" s="668">
        <v>300778</v>
      </c>
      <c r="DE40" s="660"/>
      <c r="DF40" s="660"/>
      <c r="DG40" s="660"/>
      <c r="DH40" s="660"/>
      <c r="DI40" s="660"/>
      <c r="DJ40" s="660"/>
      <c r="DK40" s="661"/>
      <c r="DL40" s="668" t="s">
        <v>236</v>
      </c>
      <c r="DM40" s="660"/>
      <c r="DN40" s="660"/>
      <c r="DO40" s="660"/>
      <c r="DP40" s="660"/>
      <c r="DQ40" s="660"/>
      <c r="DR40" s="660"/>
      <c r="DS40" s="660"/>
      <c r="DT40" s="660"/>
      <c r="DU40" s="660"/>
      <c r="DV40" s="661"/>
      <c r="DW40" s="664" t="s">
        <v>236</v>
      </c>
      <c r="DX40" s="691"/>
      <c r="DY40" s="691"/>
      <c r="DZ40" s="691"/>
      <c r="EA40" s="691"/>
      <c r="EB40" s="691"/>
      <c r="EC40" s="692"/>
    </row>
    <row r="41" spans="2:133" ht="11.25" customHeight="1" x14ac:dyDescent="0.15">
      <c r="B41" s="680" t="s">
        <v>355</v>
      </c>
      <c r="C41" s="681"/>
      <c r="D41" s="681"/>
      <c r="E41" s="681"/>
      <c r="F41" s="681"/>
      <c r="G41" s="681"/>
      <c r="H41" s="681"/>
      <c r="I41" s="681"/>
      <c r="J41" s="681"/>
      <c r="K41" s="681"/>
      <c r="L41" s="681"/>
      <c r="M41" s="681"/>
      <c r="N41" s="681"/>
      <c r="O41" s="681"/>
      <c r="P41" s="681"/>
      <c r="Q41" s="682"/>
      <c r="R41" s="734">
        <v>10045701</v>
      </c>
      <c r="S41" s="735"/>
      <c r="T41" s="735"/>
      <c r="U41" s="735"/>
      <c r="V41" s="735"/>
      <c r="W41" s="735"/>
      <c r="X41" s="735"/>
      <c r="Y41" s="736"/>
      <c r="Z41" s="737">
        <v>100</v>
      </c>
      <c r="AA41" s="737"/>
      <c r="AB41" s="737"/>
      <c r="AC41" s="737"/>
      <c r="AD41" s="738">
        <v>6240712</v>
      </c>
      <c r="AE41" s="738"/>
      <c r="AF41" s="738"/>
      <c r="AG41" s="738"/>
      <c r="AH41" s="738"/>
      <c r="AI41" s="738"/>
      <c r="AJ41" s="738"/>
      <c r="AK41" s="738"/>
      <c r="AL41" s="739">
        <v>100</v>
      </c>
      <c r="AM41" s="719"/>
      <c r="AN41" s="719"/>
      <c r="AO41" s="740"/>
      <c r="AQ41" s="725" t="s">
        <v>356</v>
      </c>
      <c r="AR41" s="726"/>
      <c r="AS41" s="726"/>
      <c r="AT41" s="726"/>
      <c r="AU41" s="726"/>
      <c r="AV41" s="726"/>
      <c r="AW41" s="726"/>
      <c r="AX41" s="726"/>
      <c r="AY41" s="727"/>
      <c r="AZ41" s="659">
        <v>210106</v>
      </c>
      <c r="BA41" s="660"/>
      <c r="BB41" s="660"/>
      <c r="BC41" s="660"/>
      <c r="BD41" s="689"/>
      <c r="BE41" s="689"/>
      <c r="BF41" s="705"/>
      <c r="BG41" s="709"/>
      <c r="BH41" s="710"/>
      <c r="BI41" s="710"/>
      <c r="BJ41" s="710"/>
      <c r="BK41" s="710"/>
      <c r="BL41" s="223"/>
      <c r="BM41" s="657" t="s">
        <v>357</v>
      </c>
      <c r="BN41" s="657"/>
      <c r="BO41" s="657"/>
      <c r="BP41" s="657"/>
      <c r="BQ41" s="657"/>
      <c r="BR41" s="657"/>
      <c r="BS41" s="657"/>
      <c r="BT41" s="657"/>
      <c r="BU41" s="658"/>
      <c r="BV41" s="659" t="s">
        <v>133</v>
      </c>
      <c r="BW41" s="660"/>
      <c r="BX41" s="660"/>
      <c r="BY41" s="660"/>
      <c r="BZ41" s="660"/>
      <c r="CA41" s="660"/>
      <c r="CB41" s="669"/>
      <c r="CD41" s="656" t="s">
        <v>358</v>
      </c>
      <c r="CE41" s="657"/>
      <c r="CF41" s="657"/>
      <c r="CG41" s="657"/>
      <c r="CH41" s="657"/>
      <c r="CI41" s="657"/>
      <c r="CJ41" s="657"/>
      <c r="CK41" s="657"/>
      <c r="CL41" s="657"/>
      <c r="CM41" s="657"/>
      <c r="CN41" s="657"/>
      <c r="CO41" s="657"/>
      <c r="CP41" s="657"/>
      <c r="CQ41" s="658"/>
      <c r="CR41" s="659" t="s">
        <v>236</v>
      </c>
      <c r="CS41" s="689"/>
      <c r="CT41" s="689"/>
      <c r="CU41" s="689"/>
      <c r="CV41" s="689"/>
      <c r="CW41" s="689"/>
      <c r="CX41" s="689"/>
      <c r="CY41" s="690"/>
      <c r="CZ41" s="664" t="s">
        <v>133</v>
      </c>
      <c r="DA41" s="691"/>
      <c r="DB41" s="691"/>
      <c r="DC41" s="694"/>
      <c r="DD41" s="668" t="s">
        <v>236</v>
      </c>
      <c r="DE41" s="689"/>
      <c r="DF41" s="689"/>
      <c r="DG41" s="689"/>
      <c r="DH41" s="689"/>
      <c r="DI41" s="689"/>
      <c r="DJ41" s="689"/>
      <c r="DK41" s="690"/>
      <c r="DL41" s="728"/>
      <c r="DM41" s="729"/>
      <c r="DN41" s="729"/>
      <c r="DO41" s="729"/>
      <c r="DP41" s="729"/>
      <c r="DQ41" s="729"/>
      <c r="DR41" s="729"/>
      <c r="DS41" s="729"/>
      <c r="DT41" s="729"/>
      <c r="DU41" s="729"/>
      <c r="DV41" s="730"/>
      <c r="DW41" s="731"/>
      <c r="DX41" s="732"/>
      <c r="DY41" s="732"/>
      <c r="DZ41" s="732"/>
      <c r="EA41" s="732"/>
      <c r="EB41" s="732"/>
      <c r="EC41" s="733"/>
    </row>
    <row r="42" spans="2:133" ht="11.25" customHeight="1" x14ac:dyDescent="0.15">
      <c r="AQ42" s="741" t="s">
        <v>359</v>
      </c>
      <c r="AR42" s="742"/>
      <c r="AS42" s="742"/>
      <c r="AT42" s="742"/>
      <c r="AU42" s="742"/>
      <c r="AV42" s="742"/>
      <c r="AW42" s="742"/>
      <c r="AX42" s="742"/>
      <c r="AY42" s="743"/>
      <c r="AZ42" s="734">
        <v>708385</v>
      </c>
      <c r="BA42" s="735"/>
      <c r="BB42" s="735"/>
      <c r="BC42" s="735"/>
      <c r="BD42" s="718"/>
      <c r="BE42" s="718"/>
      <c r="BF42" s="720"/>
      <c r="BG42" s="711"/>
      <c r="BH42" s="712"/>
      <c r="BI42" s="712"/>
      <c r="BJ42" s="712"/>
      <c r="BK42" s="712"/>
      <c r="BL42" s="224"/>
      <c r="BM42" s="681" t="s">
        <v>360</v>
      </c>
      <c r="BN42" s="681"/>
      <c r="BO42" s="681"/>
      <c r="BP42" s="681"/>
      <c r="BQ42" s="681"/>
      <c r="BR42" s="681"/>
      <c r="BS42" s="681"/>
      <c r="BT42" s="681"/>
      <c r="BU42" s="682"/>
      <c r="BV42" s="734">
        <v>355</v>
      </c>
      <c r="BW42" s="735"/>
      <c r="BX42" s="735"/>
      <c r="BY42" s="735"/>
      <c r="BZ42" s="735"/>
      <c r="CA42" s="735"/>
      <c r="CB42" s="744"/>
      <c r="CD42" s="656" t="s">
        <v>361</v>
      </c>
      <c r="CE42" s="657"/>
      <c r="CF42" s="657"/>
      <c r="CG42" s="657"/>
      <c r="CH42" s="657"/>
      <c r="CI42" s="657"/>
      <c r="CJ42" s="657"/>
      <c r="CK42" s="657"/>
      <c r="CL42" s="657"/>
      <c r="CM42" s="657"/>
      <c r="CN42" s="657"/>
      <c r="CO42" s="657"/>
      <c r="CP42" s="657"/>
      <c r="CQ42" s="658"/>
      <c r="CR42" s="659">
        <v>642318</v>
      </c>
      <c r="CS42" s="689"/>
      <c r="CT42" s="689"/>
      <c r="CU42" s="689"/>
      <c r="CV42" s="689"/>
      <c r="CW42" s="689"/>
      <c r="CX42" s="689"/>
      <c r="CY42" s="690"/>
      <c r="CZ42" s="664">
        <v>6.5</v>
      </c>
      <c r="DA42" s="691"/>
      <c r="DB42" s="691"/>
      <c r="DC42" s="694"/>
      <c r="DD42" s="668">
        <v>218265</v>
      </c>
      <c r="DE42" s="689"/>
      <c r="DF42" s="689"/>
      <c r="DG42" s="689"/>
      <c r="DH42" s="689"/>
      <c r="DI42" s="689"/>
      <c r="DJ42" s="689"/>
      <c r="DK42" s="690"/>
      <c r="DL42" s="728"/>
      <c r="DM42" s="729"/>
      <c r="DN42" s="729"/>
      <c r="DO42" s="729"/>
      <c r="DP42" s="729"/>
      <c r="DQ42" s="729"/>
      <c r="DR42" s="729"/>
      <c r="DS42" s="729"/>
      <c r="DT42" s="729"/>
      <c r="DU42" s="729"/>
      <c r="DV42" s="730"/>
      <c r="DW42" s="731"/>
      <c r="DX42" s="732"/>
      <c r="DY42" s="732"/>
      <c r="DZ42" s="732"/>
      <c r="EA42" s="732"/>
      <c r="EB42" s="732"/>
      <c r="EC42" s="733"/>
    </row>
    <row r="43" spans="2:133" ht="11.25" customHeight="1" x14ac:dyDescent="0.15">
      <c r="B43" s="214" t="s">
        <v>362</v>
      </c>
      <c r="CD43" s="656" t="s">
        <v>363</v>
      </c>
      <c r="CE43" s="657"/>
      <c r="CF43" s="657"/>
      <c r="CG43" s="657"/>
      <c r="CH43" s="657"/>
      <c r="CI43" s="657"/>
      <c r="CJ43" s="657"/>
      <c r="CK43" s="657"/>
      <c r="CL43" s="657"/>
      <c r="CM43" s="657"/>
      <c r="CN43" s="657"/>
      <c r="CO43" s="657"/>
      <c r="CP43" s="657"/>
      <c r="CQ43" s="658"/>
      <c r="CR43" s="659">
        <v>24644</v>
      </c>
      <c r="CS43" s="689"/>
      <c r="CT43" s="689"/>
      <c r="CU43" s="689"/>
      <c r="CV43" s="689"/>
      <c r="CW43" s="689"/>
      <c r="CX43" s="689"/>
      <c r="CY43" s="690"/>
      <c r="CZ43" s="664">
        <v>0.2</v>
      </c>
      <c r="DA43" s="691"/>
      <c r="DB43" s="691"/>
      <c r="DC43" s="694"/>
      <c r="DD43" s="668">
        <v>24633</v>
      </c>
      <c r="DE43" s="689"/>
      <c r="DF43" s="689"/>
      <c r="DG43" s="689"/>
      <c r="DH43" s="689"/>
      <c r="DI43" s="689"/>
      <c r="DJ43" s="689"/>
      <c r="DK43" s="690"/>
      <c r="DL43" s="728"/>
      <c r="DM43" s="729"/>
      <c r="DN43" s="729"/>
      <c r="DO43" s="729"/>
      <c r="DP43" s="729"/>
      <c r="DQ43" s="729"/>
      <c r="DR43" s="729"/>
      <c r="DS43" s="729"/>
      <c r="DT43" s="729"/>
      <c r="DU43" s="729"/>
      <c r="DV43" s="730"/>
      <c r="DW43" s="731"/>
      <c r="DX43" s="732"/>
      <c r="DY43" s="732"/>
      <c r="DZ43" s="732"/>
      <c r="EA43" s="732"/>
      <c r="EB43" s="732"/>
      <c r="EC43" s="733"/>
    </row>
    <row r="44" spans="2:133" ht="11.25" customHeight="1" x14ac:dyDescent="0.15">
      <c r="B44" s="745" t="s">
        <v>364</v>
      </c>
      <c r="C44" s="745"/>
      <c r="D44" s="745"/>
      <c r="E44" s="745"/>
      <c r="F44" s="745"/>
      <c r="G44" s="745"/>
      <c r="H44" s="745"/>
      <c r="I44" s="745"/>
      <c r="J44" s="745"/>
      <c r="K44" s="745"/>
      <c r="L44" s="745"/>
      <c r="M44" s="745"/>
      <c r="N44" s="745"/>
      <c r="O44" s="745"/>
      <c r="P44" s="745"/>
      <c r="Q44" s="745"/>
      <c r="R44" s="745"/>
      <c r="S44" s="745"/>
      <c r="T44" s="745"/>
      <c r="U44" s="745"/>
      <c r="V44" s="745"/>
      <c r="W44" s="745"/>
      <c r="X44" s="745"/>
      <c r="Y44" s="745"/>
      <c r="Z44" s="745"/>
      <c r="AA44" s="745"/>
      <c r="AB44" s="745"/>
      <c r="AC44" s="745"/>
      <c r="AD44" s="745"/>
      <c r="AE44" s="745"/>
      <c r="AF44" s="745"/>
      <c r="AG44" s="745"/>
      <c r="AH44" s="745"/>
      <c r="AI44" s="745"/>
      <c r="AJ44" s="745"/>
      <c r="AK44" s="745"/>
      <c r="AL44" s="745"/>
      <c r="AM44" s="745"/>
      <c r="AN44" s="745"/>
      <c r="AO44" s="745"/>
      <c r="AP44" s="745"/>
      <c r="AQ44" s="745"/>
      <c r="AR44" s="745"/>
      <c r="AS44" s="745"/>
      <c r="AT44" s="745"/>
      <c r="AU44" s="745"/>
      <c r="AV44" s="745"/>
      <c r="AW44" s="745"/>
      <c r="AX44" s="745"/>
      <c r="AY44" s="745"/>
      <c r="AZ44" s="745"/>
      <c r="BA44" s="745"/>
      <c r="BB44" s="745"/>
      <c r="BC44" s="745"/>
      <c r="BD44" s="745"/>
      <c r="BE44" s="745"/>
      <c r="BF44" s="745"/>
      <c r="BG44" s="745"/>
      <c r="BH44" s="745"/>
      <c r="BI44" s="745"/>
      <c r="BJ44" s="745"/>
      <c r="BK44" s="745"/>
      <c r="BL44" s="745"/>
      <c r="BM44" s="745"/>
      <c r="BN44" s="745"/>
      <c r="BO44" s="745"/>
      <c r="BP44" s="745"/>
      <c r="BQ44" s="745"/>
      <c r="BR44" s="745"/>
      <c r="BS44" s="745"/>
      <c r="BT44" s="745"/>
      <c r="BU44" s="745"/>
      <c r="BV44" s="745"/>
      <c r="BW44" s="745"/>
      <c r="BX44" s="745"/>
      <c r="BY44" s="745"/>
      <c r="BZ44" s="745"/>
      <c r="CA44" s="745"/>
      <c r="CB44" s="745"/>
      <c r="CC44" s="746"/>
      <c r="CD44" s="697" t="s">
        <v>312</v>
      </c>
      <c r="CE44" s="698"/>
      <c r="CF44" s="656" t="s">
        <v>365</v>
      </c>
      <c r="CG44" s="657"/>
      <c r="CH44" s="657"/>
      <c r="CI44" s="657"/>
      <c r="CJ44" s="657"/>
      <c r="CK44" s="657"/>
      <c r="CL44" s="657"/>
      <c r="CM44" s="657"/>
      <c r="CN44" s="657"/>
      <c r="CO44" s="657"/>
      <c r="CP44" s="657"/>
      <c r="CQ44" s="658"/>
      <c r="CR44" s="659">
        <v>619551</v>
      </c>
      <c r="CS44" s="660"/>
      <c r="CT44" s="660"/>
      <c r="CU44" s="660"/>
      <c r="CV44" s="660"/>
      <c r="CW44" s="660"/>
      <c r="CX44" s="660"/>
      <c r="CY44" s="661"/>
      <c r="CZ44" s="664">
        <v>6.3</v>
      </c>
      <c r="DA44" s="665"/>
      <c r="DB44" s="665"/>
      <c r="DC44" s="671"/>
      <c r="DD44" s="668">
        <v>196456</v>
      </c>
      <c r="DE44" s="660"/>
      <c r="DF44" s="660"/>
      <c r="DG44" s="660"/>
      <c r="DH44" s="660"/>
      <c r="DI44" s="660"/>
      <c r="DJ44" s="660"/>
      <c r="DK44" s="661"/>
      <c r="DL44" s="728"/>
      <c r="DM44" s="729"/>
      <c r="DN44" s="729"/>
      <c r="DO44" s="729"/>
      <c r="DP44" s="729"/>
      <c r="DQ44" s="729"/>
      <c r="DR44" s="729"/>
      <c r="DS44" s="729"/>
      <c r="DT44" s="729"/>
      <c r="DU44" s="729"/>
      <c r="DV44" s="730"/>
      <c r="DW44" s="731"/>
      <c r="DX44" s="732"/>
      <c r="DY44" s="732"/>
      <c r="DZ44" s="732"/>
      <c r="EA44" s="732"/>
      <c r="EB44" s="732"/>
      <c r="EC44" s="733"/>
    </row>
    <row r="45" spans="2:133" ht="11.25" customHeight="1" x14ac:dyDescent="0.15">
      <c r="B45" s="745" t="s">
        <v>366</v>
      </c>
      <c r="C45" s="745"/>
      <c r="D45" s="745"/>
      <c r="E45" s="745"/>
      <c r="F45" s="745"/>
      <c r="G45" s="745"/>
      <c r="H45" s="745"/>
      <c r="I45" s="745"/>
      <c r="J45" s="745"/>
      <c r="K45" s="745"/>
      <c r="L45" s="745"/>
      <c r="M45" s="745"/>
      <c r="N45" s="745"/>
      <c r="O45" s="745"/>
      <c r="P45" s="745"/>
      <c r="Q45" s="745"/>
      <c r="R45" s="745"/>
      <c r="S45" s="745"/>
      <c r="T45" s="745"/>
      <c r="U45" s="745"/>
      <c r="V45" s="745"/>
      <c r="W45" s="745"/>
      <c r="X45" s="745"/>
      <c r="Y45" s="745"/>
      <c r="Z45" s="745"/>
      <c r="AA45" s="745"/>
      <c r="AB45" s="745"/>
      <c r="AC45" s="745"/>
      <c r="AD45" s="745"/>
      <c r="AE45" s="745"/>
      <c r="AF45" s="745"/>
      <c r="AG45" s="745"/>
      <c r="AH45" s="745"/>
      <c r="AI45" s="745"/>
      <c r="AJ45" s="745"/>
      <c r="AK45" s="745"/>
      <c r="AL45" s="745"/>
      <c r="AM45" s="745"/>
      <c r="AN45" s="745"/>
      <c r="AO45" s="745"/>
      <c r="AP45" s="745"/>
      <c r="AQ45" s="745"/>
      <c r="AR45" s="745"/>
      <c r="AS45" s="745"/>
      <c r="AT45" s="745"/>
      <c r="AU45" s="745"/>
      <c r="AV45" s="745"/>
      <c r="AW45" s="745"/>
      <c r="AX45" s="745"/>
      <c r="AY45" s="745"/>
      <c r="AZ45" s="745"/>
      <c r="BA45" s="745"/>
      <c r="BB45" s="745"/>
      <c r="BC45" s="745"/>
      <c r="BD45" s="745"/>
      <c r="BE45" s="745"/>
      <c r="BF45" s="745"/>
      <c r="BG45" s="745"/>
      <c r="BH45" s="745"/>
      <c r="BI45" s="745"/>
      <c r="BJ45" s="745"/>
      <c r="BK45" s="745"/>
      <c r="BL45" s="745"/>
      <c r="BM45" s="745"/>
      <c r="BN45" s="745"/>
      <c r="BO45" s="745"/>
      <c r="BP45" s="745"/>
      <c r="BQ45" s="745"/>
      <c r="BR45" s="745"/>
      <c r="BS45" s="745"/>
      <c r="BT45" s="745"/>
      <c r="BU45" s="745"/>
      <c r="BV45" s="745"/>
      <c r="BW45" s="745"/>
      <c r="BX45" s="745"/>
      <c r="BY45" s="745"/>
      <c r="BZ45" s="745"/>
      <c r="CA45" s="745"/>
      <c r="CB45" s="745"/>
      <c r="CC45" s="746"/>
      <c r="CD45" s="699"/>
      <c r="CE45" s="700"/>
      <c r="CF45" s="656" t="s">
        <v>367</v>
      </c>
      <c r="CG45" s="657"/>
      <c r="CH45" s="657"/>
      <c r="CI45" s="657"/>
      <c r="CJ45" s="657"/>
      <c r="CK45" s="657"/>
      <c r="CL45" s="657"/>
      <c r="CM45" s="657"/>
      <c r="CN45" s="657"/>
      <c r="CO45" s="657"/>
      <c r="CP45" s="657"/>
      <c r="CQ45" s="658"/>
      <c r="CR45" s="659">
        <v>139278</v>
      </c>
      <c r="CS45" s="689"/>
      <c r="CT45" s="689"/>
      <c r="CU45" s="689"/>
      <c r="CV45" s="689"/>
      <c r="CW45" s="689"/>
      <c r="CX45" s="689"/>
      <c r="CY45" s="690"/>
      <c r="CZ45" s="664">
        <v>1.4</v>
      </c>
      <c r="DA45" s="691"/>
      <c r="DB45" s="691"/>
      <c r="DC45" s="694"/>
      <c r="DD45" s="668">
        <v>7887</v>
      </c>
      <c r="DE45" s="689"/>
      <c r="DF45" s="689"/>
      <c r="DG45" s="689"/>
      <c r="DH45" s="689"/>
      <c r="DI45" s="689"/>
      <c r="DJ45" s="689"/>
      <c r="DK45" s="690"/>
      <c r="DL45" s="728"/>
      <c r="DM45" s="729"/>
      <c r="DN45" s="729"/>
      <c r="DO45" s="729"/>
      <c r="DP45" s="729"/>
      <c r="DQ45" s="729"/>
      <c r="DR45" s="729"/>
      <c r="DS45" s="729"/>
      <c r="DT45" s="729"/>
      <c r="DU45" s="729"/>
      <c r="DV45" s="730"/>
      <c r="DW45" s="731"/>
      <c r="DX45" s="732"/>
      <c r="DY45" s="732"/>
      <c r="DZ45" s="732"/>
      <c r="EA45" s="732"/>
      <c r="EB45" s="732"/>
      <c r="EC45" s="733"/>
    </row>
    <row r="46" spans="2:133" ht="11.25" customHeight="1" x14ac:dyDescent="0.15">
      <c r="B46" s="225"/>
      <c r="CD46" s="699"/>
      <c r="CE46" s="700"/>
      <c r="CF46" s="656" t="s">
        <v>368</v>
      </c>
      <c r="CG46" s="657"/>
      <c r="CH46" s="657"/>
      <c r="CI46" s="657"/>
      <c r="CJ46" s="657"/>
      <c r="CK46" s="657"/>
      <c r="CL46" s="657"/>
      <c r="CM46" s="657"/>
      <c r="CN46" s="657"/>
      <c r="CO46" s="657"/>
      <c r="CP46" s="657"/>
      <c r="CQ46" s="658"/>
      <c r="CR46" s="659">
        <v>458945</v>
      </c>
      <c r="CS46" s="660"/>
      <c r="CT46" s="660"/>
      <c r="CU46" s="660"/>
      <c r="CV46" s="660"/>
      <c r="CW46" s="660"/>
      <c r="CX46" s="660"/>
      <c r="CY46" s="661"/>
      <c r="CZ46" s="664">
        <v>4.7</v>
      </c>
      <c r="DA46" s="665"/>
      <c r="DB46" s="665"/>
      <c r="DC46" s="671"/>
      <c r="DD46" s="668">
        <v>187941</v>
      </c>
      <c r="DE46" s="660"/>
      <c r="DF46" s="660"/>
      <c r="DG46" s="660"/>
      <c r="DH46" s="660"/>
      <c r="DI46" s="660"/>
      <c r="DJ46" s="660"/>
      <c r="DK46" s="661"/>
      <c r="DL46" s="728"/>
      <c r="DM46" s="729"/>
      <c r="DN46" s="729"/>
      <c r="DO46" s="729"/>
      <c r="DP46" s="729"/>
      <c r="DQ46" s="729"/>
      <c r="DR46" s="729"/>
      <c r="DS46" s="729"/>
      <c r="DT46" s="729"/>
      <c r="DU46" s="729"/>
      <c r="DV46" s="730"/>
      <c r="DW46" s="731"/>
      <c r="DX46" s="732"/>
      <c r="DY46" s="732"/>
      <c r="DZ46" s="732"/>
      <c r="EA46" s="732"/>
      <c r="EB46" s="732"/>
      <c r="EC46" s="733"/>
    </row>
    <row r="47" spans="2:133" ht="11.25" customHeight="1" x14ac:dyDescent="0.15">
      <c r="B47" s="225"/>
      <c r="CD47" s="699"/>
      <c r="CE47" s="700"/>
      <c r="CF47" s="656" t="s">
        <v>369</v>
      </c>
      <c r="CG47" s="657"/>
      <c r="CH47" s="657"/>
      <c r="CI47" s="657"/>
      <c r="CJ47" s="657"/>
      <c r="CK47" s="657"/>
      <c r="CL47" s="657"/>
      <c r="CM47" s="657"/>
      <c r="CN47" s="657"/>
      <c r="CO47" s="657"/>
      <c r="CP47" s="657"/>
      <c r="CQ47" s="658"/>
      <c r="CR47" s="659">
        <v>22767</v>
      </c>
      <c r="CS47" s="689"/>
      <c r="CT47" s="689"/>
      <c r="CU47" s="689"/>
      <c r="CV47" s="689"/>
      <c r="CW47" s="689"/>
      <c r="CX47" s="689"/>
      <c r="CY47" s="690"/>
      <c r="CZ47" s="664">
        <v>0.2</v>
      </c>
      <c r="DA47" s="691"/>
      <c r="DB47" s="691"/>
      <c r="DC47" s="694"/>
      <c r="DD47" s="668">
        <v>21809</v>
      </c>
      <c r="DE47" s="689"/>
      <c r="DF47" s="689"/>
      <c r="DG47" s="689"/>
      <c r="DH47" s="689"/>
      <c r="DI47" s="689"/>
      <c r="DJ47" s="689"/>
      <c r="DK47" s="690"/>
      <c r="DL47" s="728"/>
      <c r="DM47" s="729"/>
      <c r="DN47" s="729"/>
      <c r="DO47" s="729"/>
      <c r="DP47" s="729"/>
      <c r="DQ47" s="729"/>
      <c r="DR47" s="729"/>
      <c r="DS47" s="729"/>
      <c r="DT47" s="729"/>
      <c r="DU47" s="729"/>
      <c r="DV47" s="730"/>
      <c r="DW47" s="731"/>
      <c r="DX47" s="732"/>
      <c r="DY47" s="732"/>
      <c r="DZ47" s="732"/>
      <c r="EA47" s="732"/>
      <c r="EB47" s="732"/>
      <c r="EC47" s="733"/>
    </row>
    <row r="48" spans="2:133" x14ac:dyDescent="0.15">
      <c r="B48" s="225"/>
      <c r="CD48" s="701"/>
      <c r="CE48" s="702"/>
      <c r="CF48" s="656" t="s">
        <v>370</v>
      </c>
      <c r="CG48" s="657"/>
      <c r="CH48" s="657"/>
      <c r="CI48" s="657"/>
      <c r="CJ48" s="657"/>
      <c r="CK48" s="657"/>
      <c r="CL48" s="657"/>
      <c r="CM48" s="657"/>
      <c r="CN48" s="657"/>
      <c r="CO48" s="657"/>
      <c r="CP48" s="657"/>
      <c r="CQ48" s="658"/>
      <c r="CR48" s="659" t="s">
        <v>133</v>
      </c>
      <c r="CS48" s="660"/>
      <c r="CT48" s="660"/>
      <c r="CU48" s="660"/>
      <c r="CV48" s="660"/>
      <c r="CW48" s="660"/>
      <c r="CX48" s="660"/>
      <c r="CY48" s="661"/>
      <c r="CZ48" s="664" t="s">
        <v>236</v>
      </c>
      <c r="DA48" s="665"/>
      <c r="DB48" s="665"/>
      <c r="DC48" s="671"/>
      <c r="DD48" s="668" t="s">
        <v>133</v>
      </c>
      <c r="DE48" s="660"/>
      <c r="DF48" s="660"/>
      <c r="DG48" s="660"/>
      <c r="DH48" s="660"/>
      <c r="DI48" s="660"/>
      <c r="DJ48" s="660"/>
      <c r="DK48" s="661"/>
      <c r="DL48" s="728"/>
      <c r="DM48" s="729"/>
      <c r="DN48" s="729"/>
      <c r="DO48" s="729"/>
      <c r="DP48" s="729"/>
      <c r="DQ48" s="729"/>
      <c r="DR48" s="729"/>
      <c r="DS48" s="729"/>
      <c r="DT48" s="729"/>
      <c r="DU48" s="729"/>
      <c r="DV48" s="730"/>
      <c r="DW48" s="731"/>
      <c r="DX48" s="732"/>
      <c r="DY48" s="732"/>
      <c r="DZ48" s="732"/>
      <c r="EA48" s="732"/>
      <c r="EB48" s="732"/>
      <c r="EC48" s="733"/>
    </row>
    <row r="49" spans="2:133" ht="11.25" customHeight="1" x14ac:dyDescent="0.15">
      <c r="B49" s="225"/>
      <c r="CD49" s="680" t="s">
        <v>371</v>
      </c>
      <c r="CE49" s="681"/>
      <c r="CF49" s="681"/>
      <c r="CG49" s="681"/>
      <c r="CH49" s="681"/>
      <c r="CI49" s="681"/>
      <c r="CJ49" s="681"/>
      <c r="CK49" s="681"/>
      <c r="CL49" s="681"/>
      <c r="CM49" s="681"/>
      <c r="CN49" s="681"/>
      <c r="CO49" s="681"/>
      <c r="CP49" s="681"/>
      <c r="CQ49" s="682"/>
      <c r="CR49" s="734">
        <v>9868678</v>
      </c>
      <c r="CS49" s="718"/>
      <c r="CT49" s="718"/>
      <c r="CU49" s="718"/>
      <c r="CV49" s="718"/>
      <c r="CW49" s="718"/>
      <c r="CX49" s="718"/>
      <c r="CY49" s="747"/>
      <c r="CZ49" s="739">
        <v>100</v>
      </c>
      <c r="DA49" s="748"/>
      <c r="DB49" s="748"/>
      <c r="DC49" s="749"/>
      <c r="DD49" s="750">
        <v>7011934</v>
      </c>
      <c r="DE49" s="718"/>
      <c r="DF49" s="718"/>
      <c r="DG49" s="718"/>
      <c r="DH49" s="718"/>
      <c r="DI49" s="718"/>
      <c r="DJ49" s="718"/>
      <c r="DK49" s="747"/>
      <c r="DL49" s="751"/>
      <c r="DM49" s="752"/>
      <c r="DN49" s="752"/>
      <c r="DO49" s="752"/>
      <c r="DP49" s="752"/>
      <c r="DQ49" s="752"/>
      <c r="DR49" s="752"/>
      <c r="DS49" s="752"/>
      <c r="DT49" s="752"/>
      <c r="DU49" s="752"/>
      <c r="DV49" s="753"/>
      <c r="DW49" s="754"/>
      <c r="DX49" s="755"/>
      <c r="DY49" s="755"/>
      <c r="DZ49" s="755"/>
      <c r="EA49" s="755"/>
      <c r="EB49" s="755"/>
      <c r="EC49" s="756"/>
    </row>
  </sheetData>
  <sheetProtection algorithmName="SHA-512" hashValue="/RIGtRrRY43LNNtYJGKq8+ANAWAeJ+pRuhqZfCUKM11yKxdQKryWGsWA9gFNJ7urP0t2YGYYeujZQdq0i1surA==" saltValue="pTlKvZMhjsrG5SYahuoVfg=="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Z34:DC34"/>
    <mergeCell ref="DD34:DK34"/>
    <mergeCell ref="DL34:DV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CD25:CQ25"/>
    <mergeCell ref="CR25:CY25"/>
    <mergeCell ref="CZ25:DC25"/>
    <mergeCell ref="DD25:DK25"/>
    <mergeCell ref="CD27:CQ27"/>
    <mergeCell ref="CR27:CY27"/>
    <mergeCell ref="CZ27:DC27"/>
    <mergeCell ref="DD27:DK27"/>
    <mergeCell ref="DL27:DV27"/>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25" zoomScaleSheetLayoutView="70" workbookViewId="0"/>
  </sheetViews>
  <sheetFormatPr defaultColWidth="0" defaultRowHeight="13.5" zeroHeight="1" x14ac:dyDescent="0.15"/>
  <cols>
    <col min="1" max="130" width="2.75" style="231" customWidth="1"/>
    <col min="131" max="131" width="1.625" style="231" customWidth="1"/>
    <col min="132" max="16384" width="9" style="231" hidden="1"/>
  </cols>
  <sheetData>
    <row r="1" spans="1:131" ht="11.25" customHeight="1" thickBot="1" x14ac:dyDescent="0.2">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
      <c r="A2" s="757" t="s">
        <v>372</v>
      </c>
      <c r="B2" s="757"/>
      <c r="C2" s="757"/>
      <c r="D2" s="757"/>
      <c r="E2" s="757"/>
      <c r="F2" s="757"/>
      <c r="G2" s="757"/>
      <c r="H2" s="757"/>
      <c r="I2" s="757"/>
      <c r="J2" s="757"/>
      <c r="K2" s="757"/>
      <c r="L2" s="757"/>
      <c r="M2" s="757"/>
      <c r="N2" s="757"/>
      <c r="O2" s="757"/>
      <c r="P2" s="757"/>
      <c r="Q2" s="757"/>
      <c r="R2" s="757"/>
      <c r="S2" s="757"/>
      <c r="T2" s="757"/>
      <c r="U2" s="757"/>
      <c r="V2" s="757"/>
      <c r="W2" s="757"/>
      <c r="X2" s="757"/>
      <c r="Y2" s="757"/>
      <c r="Z2" s="757"/>
      <c r="AA2" s="757"/>
      <c r="AB2" s="757"/>
      <c r="AC2" s="757"/>
      <c r="AD2" s="757"/>
      <c r="AE2" s="757"/>
      <c r="AF2" s="757"/>
      <c r="AG2" s="757"/>
      <c r="AH2" s="757"/>
      <c r="AI2" s="757"/>
      <c r="AJ2" s="757"/>
      <c r="AK2" s="757"/>
      <c r="AL2" s="757"/>
      <c r="AM2" s="757"/>
      <c r="AN2" s="757"/>
      <c r="AO2" s="757"/>
      <c r="AP2" s="757"/>
      <c r="AQ2" s="757"/>
      <c r="AR2" s="757"/>
      <c r="AS2" s="757"/>
      <c r="AT2" s="757"/>
      <c r="AU2" s="757"/>
      <c r="AV2" s="757"/>
      <c r="AW2" s="757"/>
      <c r="AX2" s="757"/>
      <c r="AY2" s="757"/>
      <c r="AZ2" s="757"/>
      <c r="BA2" s="757"/>
      <c r="BB2" s="757"/>
      <c r="BC2" s="757"/>
      <c r="BD2" s="757"/>
      <c r="BE2" s="757"/>
      <c r="BF2" s="757"/>
      <c r="BG2" s="757"/>
      <c r="BH2" s="757"/>
      <c r="BI2" s="757"/>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758" t="s">
        <v>373</v>
      </c>
      <c r="DK2" s="759"/>
      <c r="DL2" s="759"/>
      <c r="DM2" s="759"/>
      <c r="DN2" s="759"/>
      <c r="DO2" s="760"/>
      <c r="DP2" s="228"/>
      <c r="DQ2" s="758" t="s">
        <v>374</v>
      </c>
      <c r="DR2" s="759"/>
      <c r="DS2" s="759"/>
      <c r="DT2" s="759"/>
      <c r="DU2" s="759"/>
      <c r="DV2" s="759"/>
      <c r="DW2" s="759"/>
      <c r="DX2" s="759"/>
      <c r="DY2" s="759"/>
      <c r="DZ2" s="760"/>
      <c r="EA2" s="230"/>
    </row>
    <row r="3" spans="1:131" ht="11.25" customHeight="1" x14ac:dyDescent="0.15">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
      <c r="A4" s="761" t="s">
        <v>375</v>
      </c>
      <c r="B4" s="761"/>
      <c r="C4" s="761"/>
      <c r="D4" s="761"/>
      <c r="E4" s="761"/>
      <c r="F4" s="761"/>
      <c r="G4" s="761"/>
      <c r="H4" s="761"/>
      <c r="I4" s="761"/>
      <c r="J4" s="761"/>
      <c r="K4" s="761"/>
      <c r="L4" s="761"/>
      <c r="M4" s="761"/>
      <c r="N4" s="761"/>
      <c r="O4" s="761"/>
      <c r="P4" s="761"/>
      <c r="Q4" s="761"/>
      <c r="R4" s="761"/>
      <c r="S4" s="761"/>
      <c r="T4" s="761"/>
      <c r="U4" s="761"/>
      <c r="V4" s="761"/>
      <c r="W4" s="761"/>
      <c r="X4" s="761"/>
      <c r="Y4" s="761"/>
      <c r="Z4" s="761"/>
      <c r="AA4" s="761"/>
      <c r="AB4" s="761"/>
      <c r="AC4" s="761"/>
      <c r="AD4" s="761"/>
      <c r="AE4" s="761"/>
      <c r="AF4" s="761"/>
      <c r="AG4" s="761"/>
      <c r="AH4" s="761"/>
      <c r="AI4" s="761"/>
      <c r="AJ4" s="761"/>
      <c r="AK4" s="761"/>
      <c r="AL4" s="761"/>
      <c r="AM4" s="761"/>
      <c r="AN4" s="761"/>
      <c r="AO4" s="761"/>
      <c r="AP4" s="761"/>
      <c r="AQ4" s="761"/>
      <c r="AR4" s="761"/>
      <c r="AS4" s="761"/>
      <c r="AT4" s="761"/>
      <c r="AU4" s="761"/>
      <c r="AV4" s="761"/>
      <c r="AW4" s="761"/>
      <c r="AX4" s="761"/>
      <c r="AY4" s="761"/>
      <c r="AZ4" s="232"/>
      <c r="BA4" s="232"/>
      <c r="BB4" s="232"/>
      <c r="BC4" s="232"/>
      <c r="BD4" s="232"/>
      <c r="BE4" s="233"/>
      <c r="BF4" s="233"/>
      <c r="BG4" s="233"/>
      <c r="BH4" s="233"/>
      <c r="BI4" s="233"/>
      <c r="BJ4" s="233"/>
      <c r="BK4" s="233"/>
      <c r="BL4" s="233"/>
      <c r="BM4" s="233"/>
      <c r="BN4" s="233"/>
      <c r="BO4" s="233"/>
      <c r="BP4" s="233"/>
      <c r="BQ4" s="762" t="s">
        <v>376</v>
      </c>
      <c r="BR4" s="762"/>
      <c r="BS4" s="762"/>
      <c r="BT4" s="762"/>
      <c r="BU4" s="762"/>
      <c r="BV4" s="762"/>
      <c r="BW4" s="762"/>
      <c r="BX4" s="762"/>
      <c r="BY4" s="762"/>
      <c r="BZ4" s="762"/>
      <c r="CA4" s="762"/>
      <c r="CB4" s="762"/>
      <c r="CC4" s="762"/>
      <c r="CD4" s="762"/>
      <c r="CE4" s="762"/>
      <c r="CF4" s="762"/>
      <c r="CG4" s="762"/>
      <c r="CH4" s="762"/>
      <c r="CI4" s="762"/>
      <c r="CJ4" s="762"/>
      <c r="CK4" s="762"/>
      <c r="CL4" s="762"/>
      <c r="CM4" s="762"/>
      <c r="CN4" s="762"/>
      <c r="CO4" s="762"/>
      <c r="CP4" s="762"/>
      <c r="CQ4" s="762"/>
      <c r="CR4" s="762"/>
      <c r="CS4" s="762"/>
      <c r="CT4" s="762"/>
      <c r="CU4" s="762"/>
      <c r="CV4" s="762"/>
      <c r="CW4" s="762"/>
      <c r="CX4" s="762"/>
      <c r="CY4" s="762"/>
      <c r="CZ4" s="762"/>
      <c r="DA4" s="762"/>
      <c r="DB4" s="762"/>
      <c r="DC4" s="762"/>
      <c r="DD4" s="762"/>
      <c r="DE4" s="762"/>
      <c r="DF4" s="762"/>
      <c r="DG4" s="762"/>
      <c r="DH4" s="762"/>
      <c r="DI4" s="762"/>
      <c r="DJ4" s="762"/>
      <c r="DK4" s="762"/>
      <c r="DL4" s="762"/>
      <c r="DM4" s="762"/>
      <c r="DN4" s="762"/>
      <c r="DO4" s="762"/>
      <c r="DP4" s="762"/>
      <c r="DQ4" s="762"/>
      <c r="DR4" s="762"/>
      <c r="DS4" s="762"/>
      <c r="DT4" s="762"/>
      <c r="DU4" s="762"/>
      <c r="DV4" s="762"/>
      <c r="DW4" s="762"/>
      <c r="DX4" s="762"/>
      <c r="DY4" s="762"/>
      <c r="DZ4" s="762"/>
      <c r="EA4" s="234"/>
    </row>
    <row r="5" spans="1:131" s="235" customFormat="1" ht="26.25" customHeight="1" x14ac:dyDescent="0.15">
      <c r="A5" s="763" t="s">
        <v>377</v>
      </c>
      <c r="B5" s="764"/>
      <c r="C5" s="764"/>
      <c r="D5" s="764"/>
      <c r="E5" s="764"/>
      <c r="F5" s="764"/>
      <c r="G5" s="764"/>
      <c r="H5" s="764"/>
      <c r="I5" s="764"/>
      <c r="J5" s="764"/>
      <c r="K5" s="764"/>
      <c r="L5" s="764"/>
      <c r="M5" s="764"/>
      <c r="N5" s="764"/>
      <c r="O5" s="764"/>
      <c r="P5" s="765"/>
      <c r="Q5" s="769" t="s">
        <v>378</v>
      </c>
      <c r="R5" s="770"/>
      <c r="S5" s="770"/>
      <c r="T5" s="770"/>
      <c r="U5" s="771"/>
      <c r="V5" s="769" t="s">
        <v>379</v>
      </c>
      <c r="W5" s="770"/>
      <c r="X5" s="770"/>
      <c r="Y5" s="770"/>
      <c r="Z5" s="771"/>
      <c r="AA5" s="769" t="s">
        <v>380</v>
      </c>
      <c r="AB5" s="770"/>
      <c r="AC5" s="770"/>
      <c r="AD5" s="770"/>
      <c r="AE5" s="770"/>
      <c r="AF5" s="775" t="s">
        <v>381</v>
      </c>
      <c r="AG5" s="770"/>
      <c r="AH5" s="770"/>
      <c r="AI5" s="770"/>
      <c r="AJ5" s="776"/>
      <c r="AK5" s="770" t="s">
        <v>382</v>
      </c>
      <c r="AL5" s="770"/>
      <c r="AM5" s="770"/>
      <c r="AN5" s="770"/>
      <c r="AO5" s="771"/>
      <c r="AP5" s="769" t="s">
        <v>383</v>
      </c>
      <c r="AQ5" s="770"/>
      <c r="AR5" s="770"/>
      <c r="AS5" s="770"/>
      <c r="AT5" s="771"/>
      <c r="AU5" s="769" t="s">
        <v>384</v>
      </c>
      <c r="AV5" s="770"/>
      <c r="AW5" s="770"/>
      <c r="AX5" s="770"/>
      <c r="AY5" s="776"/>
      <c r="AZ5" s="232"/>
      <c r="BA5" s="232"/>
      <c r="BB5" s="232"/>
      <c r="BC5" s="232"/>
      <c r="BD5" s="232"/>
      <c r="BE5" s="233"/>
      <c r="BF5" s="233"/>
      <c r="BG5" s="233"/>
      <c r="BH5" s="233"/>
      <c r="BI5" s="233"/>
      <c r="BJ5" s="233"/>
      <c r="BK5" s="233"/>
      <c r="BL5" s="233"/>
      <c r="BM5" s="233"/>
      <c r="BN5" s="233"/>
      <c r="BO5" s="233"/>
      <c r="BP5" s="233"/>
      <c r="BQ5" s="763" t="s">
        <v>385</v>
      </c>
      <c r="BR5" s="764"/>
      <c r="BS5" s="764"/>
      <c r="BT5" s="764"/>
      <c r="BU5" s="764"/>
      <c r="BV5" s="764"/>
      <c r="BW5" s="764"/>
      <c r="BX5" s="764"/>
      <c r="BY5" s="764"/>
      <c r="BZ5" s="764"/>
      <c r="CA5" s="764"/>
      <c r="CB5" s="764"/>
      <c r="CC5" s="764"/>
      <c r="CD5" s="764"/>
      <c r="CE5" s="764"/>
      <c r="CF5" s="764"/>
      <c r="CG5" s="765"/>
      <c r="CH5" s="769" t="s">
        <v>386</v>
      </c>
      <c r="CI5" s="770"/>
      <c r="CJ5" s="770"/>
      <c r="CK5" s="770"/>
      <c r="CL5" s="771"/>
      <c r="CM5" s="769" t="s">
        <v>387</v>
      </c>
      <c r="CN5" s="770"/>
      <c r="CO5" s="770"/>
      <c r="CP5" s="770"/>
      <c r="CQ5" s="771"/>
      <c r="CR5" s="769" t="s">
        <v>388</v>
      </c>
      <c r="CS5" s="770"/>
      <c r="CT5" s="770"/>
      <c r="CU5" s="770"/>
      <c r="CV5" s="771"/>
      <c r="CW5" s="769" t="s">
        <v>389</v>
      </c>
      <c r="CX5" s="770"/>
      <c r="CY5" s="770"/>
      <c r="CZ5" s="770"/>
      <c r="DA5" s="771"/>
      <c r="DB5" s="769" t="s">
        <v>390</v>
      </c>
      <c r="DC5" s="770"/>
      <c r="DD5" s="770"/>
      <c r="DE5" s="770"/>
      <c r="DF5" s="771"/>
      <c r="DG5" s="799" t="s">
        <v>391</v>
      </c>
      <c r="DH5" s="800"/>
      <c r="DI5" s="800"/>
      <c r="DJ5" s="800"/>
      <c r="DK5" s="801"/>
      <c r="DL5" s="799" t="s">
        <v>392</v>
      </c>
      <c r="DM5" s="800"/>
      <c r="DN5" s="800"/>
      <c r="DO5" s="800"/>
      <c r="DP5" s="801"/>
      <c r="DQ5" s="769" t="s">
        <v>393</v>
      </c>
      <c r="DR5" s="770"/>
      <c r="DS5" s="770"/>
      <c r="DT5" s="770"/>
      <c r="DU5" s="771"/>
      <c r="DV5" s="769" t="s">
        <v>384</v>
      </c>
      <c r="DW5" s="770"/>
      <c r="DX5" s="770"/>
      <c r="DY5" s="770"/>
      <c r="DZ5" s="776"/>
      <c r="EA5" s="234"/>
    </row>
    <row r="6" spans="1:131" s="235" customFormat="1" ht="26.25" customHeight="1" thickBot="1" x14ac:dyDescent="0.2">
      <c r="A6" s="766"/>
      <c r="B6" s="767"/>
      <c r="C6" s="767"/>
      <c r="D6" s="767"/>
      <c r="E6" s="767"/>
      <c r="F6" s="767"/>
      <c r="G6" s="767"/>
      <c r="H6" s="767"/>
      <c r="I6" s="767"/>
      <c r="J6" s="767"/>
      <c r="K6" s="767"/>
      <c r="L6" s="767"/>
      <c r="M6" s="767"/>
      <c r="N6" s="767"/>
      <c r="O6" s="767"/>
      <c r="P6" s="768"/>
      <c r="Q6" s="772"/>
      <c r="R6" s="773"/>
      <c r="S6" s="773"/>
      <c r="T6" s="773"/>
      <c r="U6" s="774"/>
      <c r="V6" s="772"/>
      <c r="W6" s="773"/>
      <c r="X6" s="773"/>
      <c r="Y6" s="773"/>
      <c r="Z6" s="774"/>
      <c r="AA6" s="772"/>
      <c r="AB6" s="773"/>
      <c r="AC6" s="773"/>
      <c r="AD6" s="773"/>
      <c r="AE6" s="773"/>
      <c r="AF6" s="777"/>
      <c r="AG6" s="773"/>
      <c r="AH6" s="773"/>
      <c r="AI6" s="773"/>
      <c r="AJ6" s="778"/>
      <c r="AK6" s="773"/>
      <c r="AL6" s="773"/>
      <c r="AM6" s="773"/>
      <c r="AN6" s="773"/>
      <c r="AO6" s="774"/>
      <c r="AP6" s="772"/>
      <c r="AQ6" s="773"/>
      <c r="AR6" s="773"/>
      <c r="AS6" s="773"/>
      <c r="AT6" s="774"/>
      <c r="AU6" s="772"/>
      <c r="AV6" s="773"/>
      <c r="AW6" s="773"/>
      <c r="AX6" s="773"/>
      <c r="AY6" s="778"/>
      <c r="AZ6" s="232"/>
      <c r="BA6" s="232"/>
      <c r="BB6" s="232"/>
      <c r="BC6" s="232"/>
      <c r="BD6" s="232"/>
      <c r="BE6" s="233"/>
      <c r="BF6" s="233"/>
      <c r="BG6" s="233"/>
      <c r="BH6" s="233"/>
      <c r="BI6" s="233"/>
      <c r="BJ6" s="233"/>
      <c r="BK6" s="233"/>
      <c r="BL6" s="233"/>
      <c r="BM6" s="233"/>
      <c r="BN6" s="233"/>
      <c r="BO6" s="233"/>
      <c r="BP6" s="233"/>
      <c r="BQ6" s="766"/>
      <c r="BR6" s="767"/>
      <c r="BS6" s="767"/>
      <c r="BT6" s="767"/>
      <c r="BU6" s="767"/>
      <c r="BV6" s="767"/>
      <c r="BW6" s="767"/>
      <c r="BX6" s="767"/>
      <c r="BY6" s="767"/>
      <c r="BZ6" s="767"/>
      <c r="CA6" s="767"/>
      <c r="CB6" s="767"/>
      <c r="CC6" s="767"/>
      <c r="CD6" s="767"/>
      <c r="CE6" s="767"/>
      <c r="CF6" s="767"/>
      <c r="CG6" s="768"/>
      <c r="CH6" s="772"/>
      <c r="CI6" s="773"/>
      <c r="CJ6" s="773"/>
      <c r="CK6" s="773"/>
      <c r="CL6" s="774"/>
      <c r="CM6" s="772"/>
      <c r="CN6" s="773"/>
      <c r="CO6" s="773"/>
      <c r="CP6" s="773"/>
      <c r="CQ6" s="774"/>
      <c r="CR6" s="772"/>
      <c r="CS6" s="773"/>
      <c r="CT6" s="773"/>
      <c r="CU6" s="773"/>
      <c r="CV6" s="774"/>
      <c r="CW6" s="772"/>
      <c r="CX6" s="773"/>
      <c r="CY6" s="773"/>
      <c r="CZ6" s="773"/>
      <c r="DA6" s="774"/>
      <c r="DB6" s="772"/>
      <c r="DC6" s="773"/>
      <c r="DD6" s="773"/>
      <c r="DE6" s="773"/>
      <c r="DF6" s="774"/>
      <c r="DG6" s="802"/>
      <c r="DH6" s="803"/>
      <c r="DI6" s="803"/>
      <c r="DJ6" s="803"/>
      <c r="DK6" s="804"/>
      <c r="DL6" s="802"/>
      <c r="DM6" s="803"/>
      <c r="DN6" s="803"/>
      <c r="DO6" s="803"/>
      <c r="DP6" s="804"/>
      <c r="DQ6" s="772"/>
      <c r="DR6" s="773"/>
      <c r="DS6" s="773"/>
      <c r="DT6" s="773"/>
      <c r="DU6" s="774"/>
      <c r="DV6" s="772"/>
      <c r="DW6" s="773"/>
      <c r="DX6" s="773"/>
      <c r="DY6" s="773"/>
      <c r="DZ6" s="778"/>
      <c r="EA6" s="234"/>
    </row>
    <row r="7" spans="1:131" s="235" customFormat="1" ht="26.25" customHeight="1" thickTop="1" x14ac:dyDescent="0.15">
      <c r="A7" s="236">
        <v>1</v>
      </c>
      <c r="B7" s="785" t="s">
        <v>394</v>
      </c>
      <c r="C7" s="786"/>
      <c r="D7" s="786"/>
      <c r="E7" s="786"/>
      <c r="F7" s="786"/>
      <c r="G7" s="786"/>
      <c r="H7" s="786"/>
      <c r="I7" s="786"/>
      <c r="J7" s="786"/>
      <c r="K7" s="786"/>
      <c r="L7" s="786"/>
      <c r="M7" s="786"/>
      <c r="N7" s="786"/>
      <c r="O7" s="786"/>
      <c r="P7" s="787"/>
      <c r="Q7" s="788">
        <v>10035</v>
      </c>
      <c r="R7" s="789"/>
      <c r="S7" s="789"/>
      <c r="T7" s="789"/>
      <c r="U7" s="789"/>
      <c r="V7" s="789">
        <v>9858</v>
      </c>
      <c r="W7" s="789"/>
      <c r="X7" s="789"/>
      <c r="Y7" s="789"/>
      <c r="Z7" s="789"/>
      <c r="AA7" s="789">
        <v>177</v>
      </c>
      <c r="AB7" s="789"/>
      <c r="AC7" s="789"/>
      <c r="AD7" s="789"/>
      <c r="AE7" s="790"/>
      <c r="AF7" s="791">
        <v>171</v>
      </c>
      <c r="AG7" s="792"/>
      <c r="AH7" s="792"/>
      <c r="AI7" s="792"/>
      <c r="AJ7" s="793"/>
      <c r="AK7" s="794">
        <v>259</v>
      </c>
      <c r="AL7" s="795"/>
      <c r="AM7" s="795"/>
      <c r="AN7" s="795"/>
      <c r="AO7" s="795"/>
      <c r="AP7" s="795">
        <v>9554</v>
      </c>
      <c r="AQ7" s="795"/>
      <c r="AR7" s="795"/>
      <c r="AS7" s="795"/>
      <c r="AT7" s="795"/>
      <c r="AU7" s="796"/>
      <c r="AV7" s="796"/>
      <c r="AW7" s="796"/>
      <c r="AX7" s="796"/>
      <c r="AY7" s="797"/>
      <c r="AZ7" s="232"/>
      <c r="BA7" s="232"/>
      <c r="BB7" s="232"/>
      <c r="BC7" s="232"/>
      <c r="BD7" s="232"/>
      <c r="BE7" s="233"/>
      <c r="BF7" s="233"/>
      <c r="BG7" s="233"/>
      <c r="BH7" s="233"/>
      <c r="BI7" s="233"/>
      <c r="BJ7" s="233"/>
      <c r="BK7" s="233"/>
      <c r="BL7" s="233"/>
      <c r="BM7" s="233"/>
      <c r="BN7" s="233"/>
      <c r="BO7" s="233"/>
      <c r="BP7" s="233"/>
      <c r="BQ7" s="236">
        <v>1</v>
      </c>
      <c r="BR7" s="237"/>
      <c r="BS7" s="782" t="s">
        <v>599</v>
      </c>
      <c r="BT7" s="783"/>
      <c r="BU7" s="783"/>
      <c r="BV7" s="783"/>
      <c r="BW7" s="783"/>
      <c r="BX7" s="783"/>
      <c r="BY7" s="783"/>
      <c r="BZ7" s="783"/>
      <c r="CA7" s="783"/>
      <c r="CB7" s="783"/>
      <c r="CC7" s="783"/>
      <c r="CD7" s="783"/>
      <c r="CE7" s="783"/>
      <c r="CF7" s="783"/>
      <c r="CG7" s="798"/>
      <c r="CH7" s="779">
        <v>17</v>
      </c>
      <c r="CI7" s="780"/>
      <c r="CJ7" s="780"/>
      <c r="CK7" s="780"/>
      <c r="CL7" s="781"/>
      <c r="CM7" s="779">
        <v>47</v>
      </c>
      <c r="CN7" s="780"/>
      <c r="CO7" s="780"/>
      <c r="CP7" s="780"/>
      <c r="CQ7" s="781"/>
      <c r="CR7" s="779">
        <v>15</v>
      </c>
      <c r="CS7" s="780"/>
      <c r="CT7" s="780"/>
      <c r="CU7" s="780"/>
      <c r="CV7" s="781"/>
      <c r="CW7" s="779">
        <v>4</v>
      </c>
      <c r="CX7" s="780"/>
      <c r="CY7" s="780"/>
      <c r="CZ7" s="780"/>
      <c r="DA7" s="781"/>
      <c r="DB7" s="779" t="s">
        <v>519</v>
      </c>
      <c r="DC7" s="780"/>
      <c r="DD7" s="780"/>
      <c r="DE7" s="780"/>
      <c r="DF7" s="781"/>
      <c r="DG7" s="779" t="s">
        <v>519</v>
      </c>
      <c r="DH7" s="780"/>
      <c r="DI7" s="780"/>
      <c r="DJ7" s="780"/>
      <c r="DK7" s="781"/>
      <c r="DL7" s="779" t="s">
        <v>519</v>
      </c>
      <c r="DM7" s="780"/>
      <c r="DN7" s="780"/>
      <c r="DO7" s="780"/>
      <c r="DP7" s="781"/>
      <c r="DQ7" s="779" t="s">
        <v>519</v>
      </c>
      <c r="DR7" s="780"/>
      <c r="DS7" s="780"/>
      <c r="DT7" s="780"/>
      <c r="DU7" s="781"/>
      <c r="DV7" s="782"/>
      <c r="DW7" s="783"/>
      <c r="DX7" s="783"/>
      <c r="DY7" s="783"/>
      <c r="DZ7" s="784"/>
      <c r="EA7" s="234"/>
    </row>
    <row r="8" spans="1:131" s="235" customFormat="1" ht="26.25" customHeight="1" x14ac:dyDescent="0.15">
      <c r="A8" s="238">
        <v>2</v>
      </c>
      <c r="B8" s="816" t="s">
        <v>395</v>
      </c>
      <c r="C8" s="817"/>
      <c r="D8" s="817"/>
      <c r="E8" s="817"/>
      <c r="F8" s="817"/>
      <c r="G8" s="817"/>
      <c r="H8" s="817"/>
      <c r="I8" s="817"/>
      <c r="J8" s="817"/>
      <c r="K8" s="817"/>
      <c r="L8" s="817"/>
      <c r="M8" s="817"/>
      <c r="N8" s="817"/>
      <c r="O8" s="817"/>
      <c r="P8" s="818"/>
      <c r="Q8" s="819">
        <v>28</v>
      </c>
      <c r="R8" s="820"/>
      <c r="S8" s="820"/>
      <c r="T8" s="820"/>
      <c r="U8" s="820"/>
      <c r="V8" s="820">
        <v>28</v>
      </c>
      <c r="W8" s="820"/>
      <c r="X8" s="820"/>
      <c r="Y8" s="820"/>
      <c r="Z8" s="820"/>
      <c r="AA8" s="820">
        <v>0</v>
      </c>
      <c r="AB8" s="820"/>
      <c r="AC8" s="820"/>
      <c r="AD8" s="820"/>
      <c r="AE8" s="821"/>
      <c r="AF8" s="822">
        <v>0</v>
      </c>
      <c r="AG8" s="823"/>
      <c r="AH8" s="823"/>
      <c r="AI8" s="823"/>
      <c r="AJ8" s="824"/>
      <c r="AK8" s="805">
        <v>5</v>
      </c>
      <c r="AL8" s="806"/>
      <c r="AM8" s="806"/>
      <c r="AN8" s="806"/>
      <c r="AO8" s="806"/>
      <c r="AP8" s="806" t="s">
        <v>519</v>
      </c>
      <c r="AQ8" s="806"/>
      <c r="AR8" s="806"/>
      <c r="AS8" s="806"/>
      <c r="AT8" s="806"/>
      <c r="AU8" s="807"/>
      <c r="AV8" s="807"/>
      <c r="AW8" s="807"/>
      <c r="AX8" s="807"/>
      <c r="AY8" s="808"/>
      <c r="AZ8" s="232"/>
      <c r="BA8" s="232"/>
      <c r="BB8" s="232"/>
      <c r="BC8" s="232"/>
      <c r="BD8" s="232"/>
      <c r="BE8" s="233"/>
      <c r="BF8" s="233"/>
      <c r="BG8" s="233"/>
      <c r="BH8" s="233"/>
      <c r="BI8" s="233"/>
      <c r="BJ8" s="233"/>
      <c r="BK8" s="233"/>
      <c r="BL8" s="233"/>
      <c r="BM8" s="233"/>
      <c r="BN8" s="233"/>
      <c r="BO8" s="233"/>
      <c r="BP8" s="233"/>
      <c r="BQ8" s="238">
        <v>2</v>
      </c>
      <c r="BR8" s="239"/>
      <c r="BS8" s="809"/>
      <c r="BT8" s="810"/>
      <c r="BU8" s="810"/>
      <c r="BV8" s="810"/>
      <c r="BW8" s="810"/>
      <c r="BX8" s="810"/>
      <c r="BY8" s="810"/>
      <c r="BZ8" s="810"/>
      <c r="CA8" s="810"/>
      <c r="CB8" s="810"/>
      <c r="CC8" s="810"/>
      <c r="CD8" s="810"/>
      <c r="CE8" s="810"/>
      <c r="CF8" s="810"/>
      <c r="CG8" s="811"/>
      <c r="CH8" s="812"/>
      <c r="CI8" s="813"/>
      <c r="CJ8" s="813"/>
      <c r="CK8" s="813"/>
      <c r="CL8" s="814"/>
      <c r="CM8" s="812"/>
      <c r="CN8" s="813"/>
      <c r="CO8" s="813"/>
      <c r="CP8" s="813"/>
      <c r="CQ8" s="814"/>
      <c r="CR8" s="812"/>
      <c r="CS8" s="813"/>
      <c r="CT8" s="813"/>
      <c r="CU8" s="813"/>
      <c r="CV8" s="814"/>
      <c r="CW8" s="812"/>
      <c r="CX8" s="813"/>
      <c r="CY8" s="813"/>
      <c r="CZ8" s="813"/>
      <c r="DA8" s="814"/>
      <c r="DB8" s="812"/>
      <c r="DC8" s="813"/>
      <c r="DD8" s="813"/>
      <c r="DE8" s="813"/>
      <c r="DF8" s="814"/>
      <c r="DG8" s="812"/>
      <c r="DH8" s="813"/>
      <c r="DI8" s="813"/>
      <c r="DJ8" s="813"/>
      <c r="DK8" s="814"/>
      <c r="DL8" s="812"/>
      <c r="DM8" s="813"/>
      <c r="DN8" s="813"/>
      <c r="DO8" s="813"/>
      <c r="DP8" s="814"/>
      <c r="DQ8" s="812"/>
      <c r="DR8" s="813"/>
      <c r="DS8" s="813"/>
      <c r="DT8" s="813"/>
      <c r="DU8" s="814"/>
      <c r="DV8" s="809"/>
      <c r="DW8" s="810"/>
      <c r="DX8" s="810"/>
      <c r="DY8" s="810"/>
      <c r="DZ8" s="815"/>
      <c r="EA8" s="234"/>
    </row>
    <row r="9" spans="1:131" s="235" customFormat="1" ht="26.25" customHeight="1" x14ac:dyDescent="0.15">
      <c r="A9" s="238">
        <v>3</v>
      </c>
      <c r="B9" s="816"/>
      <c r="C9" s="817"/>
      <c r="D9" s="817"/>
      <c r="E9" s="817"/>
      <c r="F9" s="817"/>
      <c r="G9" s="817"/>
      <c r="H9" s="817"/>
      <c r="I9" s="817"/>
      <c r="J9" s="817"/>
      <c r="K9" s="817"/>
      <c r="L9" s="817"/>
      <c r="M9" s="817"/>
      <c r="N9" s="817"/>
      <c r="O9" s="817"/>
      <c r="P9" s="818"/>
      <c r="Q9" s="819"/>
      <c r="R9" s="820"/>
      <c r="S9" s="820"/>
      <c r="T9" s="820"/>
      <c r="U9" s="820"/>
      <c r="V9" s="820"/>
      <c r="W9" s="820"/>
      <c r="X9" s="820"/>
      <c r="Y9" s="820"/>
      <c r="Z9" s="820"/>
      <c r="AA9" s="820"/>
      <c r="AB9" s="820"/>
      <c r="AC9" s="820"/>
      <c r="AD9" s="820"/>
      <c r="AE9" s="821"/>
      <c r="AF9" s="822"/>
      <c r="AG9" s="823"/>
      <c r="AH9" s="823"/>
      <c r="AI9" s="823"/>
      <c r="AJ9" s="824"/>
      <c r="AK9" s="805"/>
      <c r="AL9" s="806"/>
      <c r="AM9" s="806"/>
      <c r="AN9" s="806"/>
      <c r="AO9" s="806"/>
      <c r="AP9" s="806"/>
      <c r="AQ9" s="806"/>
      <c r="AR9" s="806"/>
      <c r="AS9" s="806"/>
      <c r="AT9" s="806"/>
      <c r="AU9" s="807"/>
      <c r="AV9" s="807"/>
      <c r="AW9" s="807"/>
      <c r="AX9" s="807"/>
      <c r="AY9" s="808"/>
      <c r="AZ9" s="232"/>
      <c r="BA9" s="232"/>
      <c r="BB9" s="232"/>
      <c r="BC9" s="232"/>
      <c r="BD9" s="232"/>
      <c r="BE9" s="233"/>
      <c r="BF9" s="233"/>
      <c r="BG9" s="233"/>
      <c r="BH9" s="233"/>
      <c r="BI9" s="233"/>
      <c r="BJ9" s="233"/>
      <c r="BK9" s="233"/>
      <c r="BL9" s="233"/>
      <c r="BM9" s="233"/>
      <c r="BN9" s="233"/>
      <c r="BO9" s="233"/>
      <c r="BP9" s="233"/>
      <c r="BQ9" s="238">
        <v>3</v>
      </c>
      <c r="BR9" s="239"/>
      <c r="BS9" s="809"/>
      <c r="BT9" s="810"/>
      <c r="BU9" s="810"/>
      <c r="BV9" s="810"/>
      <c r="BW9" s="810"/>
      <c r="BX9" s="810"/>
      <c r="BY9" s="810"/>
      <c r="BZ9" s="810"/>
      <c r="CA9" s="810"/>
      <c r="CB9" s="810"/>
      <c r="CC9" s="810"/>
      <c r="CD9" s="810"/>
      <c r="CE9" s="810"/>
      <c r="CF9" s="810"/>
      <c r="CG9" s="811"/>
      <c r="CH9" s="812"/>
      <c r="CI9" s="813"/>
      <c r="CJ9" s="813"/>
      <c r="CK9" s="813"/>
      <c r="CL9" s="814"/>
      <c r="CM9" s="812"/>
      <c r="CN9" s="813"/>
      <c r="CO9" s="813"/>
      <c r="CP9" s="813"/>
      <c r="CQ9" s="814"/>
      <c r="CR9" s="812"/>
      <c r="CS9" s="813"/>
      <c r="CT9" s="813"/>
      <c r="CU9" s="813"/>
      <c r="CV9" s="814"/>
      <c r="CW9" s="812"/>
      <c r="CX9" s="813"/>
      <c r="CY9" s="813"/>
      <c r="CZ9" s="813"/>
      <c r="DA9" s="814"/>
      <c r="DB9" s="812"/>
      <c r="DC9" s="813"/>
      <c r="DD9" s="813"/>
      <c r="DE9" s="813"/>
      <c r="DF9" s="814"/>
      <c r="DG9" s="812"/>
      <c r="DH9" s="813"/>
      <c r="DI9" s="813"/>
      <c r="DJ9" s="813"/>
      <c r="DK9" s="814"/>
      <c r="DL9" s="812"/>
      <c r="DM9" s="813"/>
      <c r="DN9" s="813"/>
      <c r="DO9" s="813"/>
      <c r="DP9" s="814"/>
      <c r="DQ9" s="812"/>
      <c r="DR9" s="813"/>
      <c r="DS9" s="813"/>
      <c r="DT9" s="813"/>
      <c r="DU9" s="814"/>
      <c r="DV9" s="809"/>
      <c r="DW9" s="810"/>
      <c r="DX9" s="810"/>
      <c r="DY9" s="810"/>
      <c r="DZ9" s="815"/>
      <c r="EA9" s="234"/>
    </row>
    <row r="10" spans="1:131" s="235" customFormat="1" ht="26.25" customHeight="1" x14ac:dyDescent="0.15">
      <c r="A10" s="238">
        <v>4</v>
      </c>
      <c r="B10" s="816"/>
      <c r="C10" s="817"/>
      <c r="D10" s="817"/>
      <c r="E10" s="817"/>
      <c r="F10" s="817"/>
      <c r="G10" s="817"/>
      <c r="H10" s="817"/>
      <c r="I10" s="817"/>
      <c r="J10" s="817"/>
      <c r="K10" s="817"/>
      <c r="L10" s="817"/>
      <c r="M10" s="817"/>
      <c r="N10" s="817"/>
      <c r="O10" s="817"/>
      <c r="P10" s="818"/>
      <c r="Q10" s="819"/>
      <c r="R10" s="820"/>
      <c r="S10" s="820"/>
      <c r="T10" s="820"/>
      <c r="U10" s="820"/>
      <c r="V10" s="820"/>
      <c r="W10" s="820"/>
      <c r="X10" s="820"/>
      <c r="Y10" s="820"/>
      <c r="Z10" s="820"/>
      <c r="AA10" s="820"/>
      <c r="AB10" s="820"/>
      <c r="AC10" s="820"/>
      <c r="AD10" s="820"/>
      <c r="AE10" s="821"/>
      <c r="AF10" s="822"/>
      <c r="AG10" s="823"/>
      <c r="AH10" s="823"/>
      <c r="AI10" s="823"/>
      <c r="AJ10" s="824"/>
      <c r="AK10" s="805"/>
      <c r="AL10" s="806"/>
      <c r="AM10" s="806"/>
      <c r="AN10" s="806"/>
      <c r="AO10" s="806"/>
      <c r="AP10" s="806"/>
      <c r="AQ10" s="806"/>
      <c r="AR10" s="806"/>
      <c r="AS10" s="806"/>
      <c r="AT10" s="806"/>
      <c r="AU10" s="807"/>
      <c r="AV10" s="807"/>
      <c r="AW10" s="807"/>
      <c r="AX10" s="807"/>
      <c r="AY10" s="808"/>
      <c r="AZ10" s="232"/>
      <c r="BA10" s="232"/>
      <c r="BB10" s="232"/>
      <c r="BC10" s="232"/>
      <c r="BD10" s="232"/>
      <c r="BE10" s="233"/>
      <c r="BF10" s="233"/>
      <c r="BG10" s="233"/>
      <c r="BH10" s="233"/>
      <c r="BI10" s="233"/>
      <c r="BJ10" s="233"/>
      <c r="BK10" s="233"/>
      <c r="BL10" s="233"/>
      <c r="BM10" s="233"/>
      <c r="BN10" s="233"/>
      <c r="BO10" s="233"/>
      <c r="BP10" s="233"/>
      <c r="BQ10" s="238">
        <v>4</v>
      </c>
      <c r="BR10" s="239"/>
      <c r="BS10" s="809"/>
      <c r="BT10" s="810"/>
      <c r="BU10" s="810"/>
      <c r="BV10" s="810"/>
      <c r="BW10" s="810"/>
      <c r="BX10" s="810"/>
      <c r="BY10" s="810"/>
      <c r="BZ10" s="810"/>
      <c r="CA10" s="810"/>
      <c r="CB10" s="810"/>
      <c r="CC10" s="810"/>
      <c r="CD10" s="810"/>
      <c r="CE10" s="810"/>
      <c r="CF10" s="810"/>
      <c r="CG10" s="811"/>
      <c r="CH10" s="812"/>
      <c r="CI10" s="813"/>
      <c r="CJ10" s="813"/>
      <c r="CK10" s="813"/>
      <c r="CL10" s="814"/>
      <c r="CM10" s="812"/>
      <c r="CN10" s="813"/>
      <c r="CO10" s="813"/>
      <c r="CP10" s="813"/>
      <c r="CQ10" s="814"/>
      <c r="CR10" s="812"/>
      <c r="CS10" s="813"/>
      <c r="CT10" s="813"/>
      <c r="CU10" s="813"/>
      <c r="CV10" s="814"/>
      <c r="CW10" s="812"/>
      <c r="CX10" s="813"/>
      <c r="CY10" s="813"/>
      <c r="CZ10" s="813"/>
      <c r="DA10" s="814"/>
      <c r="DB10" s="812"/>
      <c r="DC10" s="813"/>
      <c r="DD10" s="813"/>
      <c r="DE10" s="813"/>
      <c r="DF10" s="814"/>
      <c r="DG10" s="812"/>
      <c r="DH10" s="813"/>
      <c r="DI10" s="813"/>
      <c r="DJ10" s="813"/>
      <c r="DK10" s="814"/>
      <c r="DL10" s="812"/>
      <c r="DM10" s="813"/>
      <c r="DN10" s="813"/>
      <c r="DO10" s="813"/>
      <c r="DP10" s="814"/>
      <c r="DQ10" s="812"/>
      <c r="DR10" s="813"/>
      <c r="DS10" s="813"/>
      <c r="DT10" s="813"/>
      <c r="DU10" s="814"/>
      <c r="DV10" s="809"/>
      <c r="DW10" s="810"/>
      <c r="DX10" s="810"/>
      <c r="DY10" s="810"/>
      <c r="DZ10" s="815"/>
      <c r="EA10" s="234"/>
    </row>
    <row r="11" spans="1:131" s="235" customFormat="1" ht="26.25" customHeight="1" x14ac:dyDescent="0.15">
      <c r="A11" s="238">
        <v>5</v>
      </c>
      <c r="B11" s="816"/>
      <c r="C11" s="817"/>
      <c r="D11" s="817"/>
      <c r="E11" s="817"/>
      <c r="F11" s="817"/>
      <c r="G11" s="817"/>
      <c r="H11" s="817"/>
      <c r="I11" s="817"/>
      <c r="J11" s="817"/>
      <c r="K11" s="817"/>
      <c r="L11" s="817"/>
      <c r="M11" s="817"/>
      <c r="N11" s="817"/>
      <c r="O11" s="817"/>
      <c r="P11" s="818"/>
      <c r="Q11" s="819"/>
      <c r="R11" s="820"/>
      <c r="S11" s="820"/>
      <c r="T11" s="820"/>
      <c r="U11" s="820"/>
      <c r="V11" s="820"/>
      <c r="W11" s="820"/>
      <c r="X11" s="820"/>
      <c r="Y11" s="820"/>
      <c r="Z11" s="820"/>
      <c r="AA11" s="820"/>
      <c r="AB11" s="820"/>
      <c r="AC11" s="820"/>
      <c r="AD11" s="820"/>
      <c r="AE11" s="821"/>
      <c r="AF11" s="822"/>
      <c r="AG11" s="823"/>
      <c r="AH11" s="823"/>
      <c r="AI11" s="823"/>
      <c r="AJ11" s="824"/>
      <c r="AK11" s="805"/>
      <c r="AL11" s="806"/>
      <c r="AM11" s="806"/>
      <c r="AN11" s="806"/>
      <c r="AO11" s="806"/>
      <c r="AP11" s="806"/>
      <c r="AQ11" s="806"/>
      <c r="AR11" s="806"/>
      <c r="AS11" s="806"/>
      <c r="AT11" s="806"/>
      <c r="AU11" s="807"/>
      <c r="AV11" s="807"/>
      <c r="AW11" s="807"/>
      <c r="AX11" s="807"/>
      <c r="AY11" s="808"/>
      <c r="AZ11" s="232"/>
      <c r="BA11" s="232"/>
      <c r="BB11" s="232"/>
      <c r="BC11" s="232"/>
      <c r="BD11" s="232"/>
      <c r="BE11" s="233"/>
      <c r="BF11" s="233"/>
      <c r="BG11" s="233"/>
      <c r="BH11" s="233"/>
      <c r="BI11" s="233"/>
      <c r="BJ11" s="233"/>
      <c r="BK11" s="233"/>
      <c r="BL11" s="233"/>
      <c r="BM11" s="233"/>
      <c r="BN11" s="233"/>
      <c r="BO11" s="233"/>
      <c r="BP11" s="233"/>
      <c r="BQ11" s="238">
        <v>5</v>
      </c>
      <c r="BR11" s="239"/>
      <c r="BS11" s="809"/>
      <c r="BT11" s="810"/>
      <c r="BU11" s="810"/>
      <c r="BV11" s="810"/>
      <c r="BW11" s="810"/>
      <c r="BX11" s="810"/>
      <c r="BY11" s="810"/>
      <c r="BZ11" s="810"/>
      <c r="CA11" s="810"/>
      <c r="CB11" s="810"/>
      <c r="CC11" s="810"/>
      <c r="CD11" s="810"/>
      <c r="CE11" s="810"/>
      <c r="CF11" s="810"/>
      <c r="CG11" s="811"/>
      <c r="CH11" s="812"/>
      <c r="CI11" s="813"/>
      <c r="CJ11" s="813"/>
      <c r="CK11" s="813"/>
      <c r="CL11" s="814"/>
      <c r="CM11" s="812"/>
      <c r="CN11" s="813"/>
      <c r="CO11" s="813"/>
      <c r="CP11" s="813"/>
      <c r="CQ11" s="814"/>
      <c r="CR11" s="812"/>
      <c r="CS11" s="813"/>
      <c r="CT11" s="813"/>
      <c r="CU11" s="813"/>
      <c r="CV11" s="814"/>
      <c r="CW11" s="812"/>
      <c r="CX11" s="813"/>
      <c r="CY11" s="813"/>
      <c r="CZ11" s="813"/>
      <c r="DA11" s="814"/>
      <c r="DB11" s="812"/>
      <c r="DC11" s="813"/>
      <c r="DD11" s="813"/>
      <c r="DE11" s="813"/>
      <c r="DF11" s="814"/>
      <c r="DG11" s="812"/>
      <c r="DH11" s="813"/>
      <c r="DI11" s="813"/>
      <c r="DJ11" s="813"/>
      <c r="DK11" s="814"/>
      <c r="DL11" s="812"/>
      <c r="DM11" s="813"/>
      <c r="DN11" s="813"/>
      <c r="DO11" s="813"/>
      <c r="DP11" s="814"/>
      <c r="DQ11" s="812"/>
      <c r="DR11" s="813"/>
      <c r="DS11" s="813"/>
      <c r="DT11" s="813"/>
      <c r="DU11" s="814"/>
      <c r="DV11" s="809"/>
      <c r="DW11" s="810"/>
      <c r="DX11" s="810"/>
      <c r="DY11" s="810"/>
      <c r="DZ11" s="815"/>
      <c r="EA11" s="234"/>
    </row>
    <row r="12" spans="1:131" s="235" customFormat="1" ht="26.25" customHeight="1" x14ac:dyDescent="0.15">
      <c r="A12" s="238">
        <v>6</v>
      </c>
      <c r="B12" s="816"/>
      <c r="C12" s="817"/>
      <c r="D12" s="817"/>
      <c r="E12" s="817"/>
      <c r="F12" s="817"/>
      <c r="G12" s="817"/>
      <c r="H12" s="817"/>
      <c r="I12" s="817"/>
      <c r="J12" s="817"/>
      <c r="K12" s="817"/>
      <c r="L12" s="817"/>
      <c r="M12" s="817"/>
      <c r="N12" s="817"/>
      <c r="O12" s="817"/>
      <c r="P12" s="818"/>
      <c r="Q12" s="819"/>
      <c r="R12" s="820"/>
      <c r="S12" s="820"/>
      <c r="T12" s="820"/>
      <c r="U12" s="820"/>
      <c r="V12" s="820"/>
      <c r="W12" s="820"/>
      <c r="X12" s="820"/>
      <c r="Y12" s="820"/>
      <c r="Z12" s="820"/>
      <c r="AA12" s="820"/>
      <c r="AB12" s="820"/>
      <c r="AC12" s="820"/>
      <c r="AD12" s="820"/>
      <c r="AE12" s="821"/>
      <c r="AF12" s="822"/>
      <c r="AG12" s="823"/>
      <c r="AH12" s="823"/>
      <c r="AI12" s="823"/>
      <c r="AJ12" s="824"/>
      <c r="AK12" s="805"/>
      <c r="AL12" s="806"/>
      <c r="AM12" s="806"/>
      <c r="AN12" s="806"/>
      <c r="AO12" s="806"/>
      <c r="AP12" s="806"/>
      <c r="AQ12" s="806"/>
      <c r="AR12" s="806"/>
      <c r="AS12" s="806"/>
      <c r="AT12" s="806"/>
      <c r="AU12" s="807"/>
      <c r="AV12" s="807"/>
      <c r="AW12" s="807"/>
      <c r="AX12" s="807"/>
      <c r="AY12" s="808"/>
      <c r="AZ12" s="232"/>
      <c r="BA12" s="232"/>
      <c r="BB12" s="232"/>
      <c r="BC12" s="232"/>
      <c r="BD12" s="232"/>
      <c r="BE12" s="233"/>
      <c r="BF12" s="233"/>
      <c r="BG12" s="233"/>
      <c r="BH12" s="233"/>
      <c r="BI12" s="233"/>
      <c r="BJ12" s="233"/>
      <c r="BK12" s="233"/>
      <c r="BL12" s="233"/>
      <c r="BM12" s="233"/>
      <c r="BN12" s="233"/>
      <c r="BO12" s="233"/>
      <c r="BP12" s="233"/>
      <c r="BQ12" s="238">
        <v>6</v>
      </c>
      <c r="BR12" s="239"/>
      <c r="BS12" s="809"/>
      <c r="BT12" s="810"/>
      <c r="BU12" s="810"/>
      <c r="BV12" s="810"/>
      <c r="BW12" s="810"/>
      <c r="BX12" s="810"/>
      <c r="BY12" s="810"/>
      <c r="BZ12" s="810"/>
      <c r="CA12" s="810"/>
      <c r="CB12" s="810"/>
      <c r="CC12" s="810"/>
      <c r="CD12" s="810"/>
      <c r="CE12" s="810"/>
      <c r="CF12" s="810"/>
      <c r="CG12" s="811"/>
      <c r="CH12" s="812"/>
      <c r="CI12" s="813"/>
      <c r="CJ12" s="813"/>
      <c r="CK12" s="813"/>
      <c r="CL12" s="814"/>
      <c r="CM12" s="812"/>
      <c r="CN12" s="813"/>
      <c r="CO12" s="813"/>
      <c r="CP12" s="813"/>
      <c r="CQ12" s="814"/>
      <c r="CR12" s="812"/>
      <c r="CS12" s="813"/>
      <c r="CT12" s="813"/>
      <c r="CU12" s="813"/>
      <c r="CV12" s="814"/>
      <c r="CW12" s="812"/>
      <c r="CX12" s="813"/>
      <c r="CY12" s="813"/>
      <c r="CZ12" s="813"/>
      <c r="DA12" s="814"/>
      <c r="DB12" s="812"/>
      <c r="DC12" s="813"/>
      <c r="DD12" s="813"/>
      <c r="DE12" s="813"/>
      <c r="DF12" s="814"/>
      <c r="DG12" s="812"/>
      <c r="DH12" s="813"/>
      <c r="DI12" s="813"/>
      <c r="DJ12" s="813"/>
      <c r="DK12" s="814"/>
      <c r="DL12" s="812"/>
      <c r="DM12" s="813"/>
      <c r="DN12" s="813"/>
      <c r="DO12" s="813"/>
      <c r="DP12" s="814"/>
      <c r="DQ12" s="812"/>
      <c r="DR12" s="813"/>
      <c r="DS12" s="813"/>
      <c r="DT12" s="813"/>
      <c r="DU12" s="814"/>
      <c r="DV12" s="809"/>
      <c r="DW12" s="810"/>
      <c r="DX12" s="810"/>
      <c r="DY12" s="810"/>
      <c r="DZ12" s="815"/>
      <c r="EA12" s="234"/>
    </row>
    <row r="13" spans="1:131" s="235" customFormat="1" ht="26.25" customHeight="1" x14ac:dyDescent="0.15">
      <c r="A13" s="238">
        <v>7</v>
      </c>
      <c r="B13" s="816"/>
      <c r="C13" s="817"/>
      <c r="D13" s="817"/>
      <c r="E13" s="817"/>
      <c r="F13" s="817"/>
      <c r="G13" s="817"/>
      <c r="H13" s="817"/>
      <c r="I13" s="817"/>
      <c r="J13" s="817"/>
      <c r="K13" s="817"/>
      <c r="L13" s="817"/>
      <c r="M13" s="817"/>
      <c r="N13" s="817"/>
      <c r="O13" s="817"/>
      <c r="P13" s="818"/>
      <c r="Q13" s="819"/>
      <c r="R13" s="820"/>
      <c r="S13" s="820"/>
      <c r="T13" s="820"/>
      <c r="U13" s="820"/>
      <c r="V13" s="820"/>
      <c r="W13" s="820"/>
      <c r="X13" s="820"/>
      <c r="Y13" s="820"/>
      <c r="Z13" s="820"/>
      <c r="AA13" s="820"/>
      <c r="AB13" s="820"/>
      <c r="AC13" s="820"/>
      <c r="AD13" s="820"/>
      <c r="AE13" s="821"/>
      <c r="AF13" s="822"/>
      <c r="AG13" s="823"/>
      <c r="AH13" s="823"/>
      <c r="AI13" s="823"/>
      <c r="AJ13" s="824"/>
      <c r="AK13" s="805"/>
      <c r="AL13" s="806"/>
      <c r="AM13" s="806"/>
      <c r="AN13" s="806"/>
      <c r="AO13" s="806"/>
      <c r="AP13" s="806"/>
      <c r="AQ13" s="806"/>
      <c r="AR13" s="806"/>
      <c r="AS13" s="806"/>
      <c r="AT13" s="806"/>
      <c r="AU13" s="807"/>
      <c r="AV13" s="807"/>
      <c r="AW13" s="807"/>
      <c r="AX13" s="807"/>
      <c r="AY13" s="808"/>
      <c r="AZ13" s="232"/>
      <c r="BA13" s="232"/>
      <c r="BB13" s="232"/>
      <c r="BC13" s="232"/>
      <c r="BD13" s="232"/>
      <c r="BE13" s="233"/>
      <c r="BF13" s="233"/>
      <c r="BG13" s="233"/>
      <c r="BH13" s="233"/>
      <c r="BI13" s="233"/>
      <c r="BJ13" s="233"/>
      <c r="BK13" s="233"/>
      <c r="BL13" s="233"/>
      <c r="BM13" s="233"/>
      <c r="BN13" s="233"/>
      <c r="BO13" s="233"/>
      <c r="BP13" s="233"/>
      <c r="BQ13" s="238">
        <v>7</v>
      </c>
      <c r="BR13" s="239"/>
      <c r="BS13" s="809"/>
      <c r="BT13" s="810"/>
      <c r="BU13" s="810"/>
      <c r="BV13" s="810"/>
      <c r="BW13" s="810"/>
      <c r="BX13" s="810"/>
      <c r="BY13" s="810"/>
      <c r="BZ13" s="810"/>
      <c r="CA13" s="810"/>
      <c r="CB13" s="810"/>
      <c r="CC13" s="810"/>
      <c r="CD13" s="810"/>
      <c r="CE13" s="810"/>
      <c r="CF13" s="810"/>
      <c r="CG13" s="811"/>
      <c r="CH13" s="812"/>
      <c r="CI13" s="813"/>
      <c r="CJ13" s="813"/>
      <c r="CK13" s="813"/>
      <c r="CL13" s="814"/>
      <c r="CM13" s="812"/>
      <c r="CN13" s="813"/>
      <c r="CO13" s="813"/>
      <c r="CP13" s="813"/>
      <c r="CQ13" s="814"/>
      <c r="CR13" s="812"/>
      <c r="CS13" s="813"/>
      <c r="CT13" s="813"/>
      <c r="CU13" s="813"/>
      <c r="CV13" s="814"/>
      <c r="CW13" s="812"/>
      <c r="CX13" s="813"/>
      <c r="CY13" s="813"/>
      <c r="CZ13" s="813"/>
      <c r="DA13" s="814"/>
      <c r="DB13" s="812"/>
      <c r="DC13" s="813"/>
      <c r="DD13" s="813"/>
      <c r="DE13" s="813"/>
      <c r="DF13" s="814"/>
      <c r="DG13" s="812"/>
      <c r="DH13" s="813"/>
      <c r="DI13" s="813"/>
      <c r="DJ13" s="813"/>
      <c r="DK13" s="814"/>
      <c r="DL13" s="812"/>
      <c r="DM13" s="813"/>
      <c r="DN13" s="813"/>
      <c r="DO13" s="813"/>
      <c r="DP13" s="814"/>
      <c r="DQ13" s="812"/>
      <c r="DR13" s="813"/>
      <c r="DS13" s="813"/>
      <c r="DT13" s="813"/>
      <c r="DU13" s="814"/>
      <c r="DV13" s="809"/>
      <c r="DW13" s="810"/>
      <c r="DX13" s="810"/>
      <c r="DY13" s="810"/>
      <c r="DZ13" s="815"/>
      <c r="EA13" s="234"/>
    </row>
    <row r="14" spans="1:131" s="235" customFormat="1" ht="26.25" customHeight="1" x14ac:dyDescent="0.15">
      <c r="A14" s="238">
        <v>8</v>
      </c>
      <c r="B14" s="816"/>
      <c r="C14" s="817"/>
      <c r="D14" s="817"/>
      <c r="E14" s="817"/>
      <c r="F14" s="817"/>
      <c r="G14" s="817"/>
      <c r="H14" s="817"/>
      <c r="I14" s="817"/>
      <c r="J14" s="817"/>
      <c r="K14" s="817"/>
      <c r="L14" s="817"/>
      <c r="M14" s="817"/>
      <c r="N14" s="817"/>
      <c r="O14" s="817"/>
      <c r="P14" s="818"/>
      <c r="Q14" s="819"/>
      <c r="R14" s="820"/>
      <c r="S14" s="820"/>
      <c r="T14" s="820"/>
      <c r="U14" s="820"/>
      <c r="V14" s="820"/>
      <c r="W14" s="820"/>
      <c r="X14" s="820"/>
      <c r="Y14" s="820"/>
      <c r="Z14" s="820"/>
      <c r="AA14" s="820"/>
      <c r="AB14" s="820"/>
      <c r="AC14" s="820"/>
      <c r="AD14" s="820"/>
      <c r="AE14" s="821"/>
      <c r="AF14" s="822"/>
      <c r="AG14" s="823"/>
      <c r="AH14" s="823"/>
      <c r="AI14" s="823"/>
      <c r="AJ14" s="824"/>
      <c r="AK14" s="805"/>
      <c r="AL14" s="806"/>
      <c r="AM14" s="806"/>
      <c r="AN14" s="806"/>
      <c r="AO14" s="806"/>
      <c r="AP14" s="806"/>
      <c r="AQ14" s="806"/>
      <c r="AR14" s="806"/>
      <c r="AS14" s="806"/>
      <c r="AT14" s="806"/>
      <c r="AU14" s="807"/>
      <c r="AV14" s="807"/>
      <c r="AW14" s="807"/>
      <c r="AX14" s="807"/>
      <c r="AY14" s="808"/>
      <c r="AZ14" s="232"/>
      <c r="BA14" s="232"/>
      <c r="BB14" s="232"/>
      <c r="BC14" s="232"/>
      <c r="BD14" s="232"/>
      <c r="BE14" s="233"/>
      <c r="BF14" s="233"/>
      <c r="BG14" s="233"/>
      <c r="BH14" s="233"/>
      <c r="BI14" s="233"/>
      <c r="BJ14" s="233"/>
      <c r="BK14" s="233"/>
      <c r="BL14" s="233"/>
      <c r="BM14" s="233"/>
      <c r="BN14" s="233"/>
      <c r="BO14" s="233"/>
      <c r="BP14" s="233"/>
      <c r="BQ14" s="238">
        <v>8</v>
      </c>
      <c r="BR14" s="239"/>
      <c r="BS14" s="809"/>
      <c r="BT14" s="810"/>
      <c r="BU14" s="810"/>
      <c r="BV14" s="810"/>
      <c r="BW14" s="810"/>
      <c r="BX14" s="810"/>
      <c r="BY14" s="810"/>
      <c r="BZ14" s="810"/>
      <c r="CA14" s="810"/>
      <c r="CB14" s="810"/>
      <c r="CC14" s="810"/>
      <c r="CD14" s="810"/>
      <c r="CE14" s="810"/>
      <c r="CF14" s="810"/>
      <c r="CG14" s="811"/>
      <c r="CH14" s="812"/>
      <c r="CI14" s="813"/>
      <c r="CJ14" s="813"/>
      <c r="CK14" s="813"/>
      <c r="CL14" s="814"/>
      <c r="CM14" s="812"/>
      <c r="CN14" s="813"/>
      <c r="CO14" s="813"/>
      <c r="CP14" s="813"/>
      <c r="CQ14" s="814"/>
      <c r="CR14" s="812"/>
      <c r="CS14" s="813"/>
      <c r="CT14" s="813"/>
      <c r="CU14" s="813"/>
      <c r="CV14" s="814"/>
      <c r="CW14" s="812"/>
      <c r="CX14" s="813"/>
      <c r="CY14" s="813"/>
      <c r="CZ14" s="813"/>
      <c r="DA14" s="814"/>
      <c r="DB14" s="812"/>
      <c r="DC14" s="813"/>
      <c r="DD14" s="813"/>
      <c r="DE14" s="813"/>
      <c r="DF14" s="814"/>
      <c r="DG14" s="812"/>
      <c r="DH14" s="813"/>
      <c r="DI14" s="813"/>
      <c r="DJ14" s="813"/>
      <c r="DK14" s="814"/>
      <c r="DL14" s="812"/>
      <c r="DM14" s="813"/>
      <c r="DN14" s="813"/>
      <c r="DO14" s="813"/>
      <c r="DP14" s="814"/>
      <c r="DQ14" s="812"/>
      <c r="DR14" s="813"/>
      <c r="DS14" s="813"/>
      <c r="DT14" s="813"/>
      <c r="DU14" s="814"/>
      <c r="DV14" s="809"/>
      <c r="DW14" s="810"/>
      <c r="DX14" s="810"/>
      <c r="DY14" s="810"/>
      <c r="DZ14" s="815"/>
      <c r="EA14" s="234"/>
    </row>
    <row r="15" spans="1:131" s="235" customFormat="1" ht="26.25" customHeight="1" x14ac:dyDescent="0.15">
      <c r="A15" s="238">
        <v>9</v>
      </c>
      <c r="B15" s="816"/>
      <c r="C15" s="817"/>
      <c r="D15" s="817"/>
      <c r="E15" s="817"/>
      <c r="F15" s="817"/>
      <c r="G15" s="817"/>
      <c r="H15" s="817"/>
      <c r="I15" s="817"/>
      <c r="J15" s="817"/>
      <c r="K15" s="817"/>
      <c r="L15" s="817"/>
      <c r="M15" s="817"/>
      <c r="N15" s="817"/>
      <c r="O15" s="817"/>
      <c r="P15" s="818"/>
      <c r="Q15" s="819"/>
      <c r="R15" s="820"/>
      <c r="S15" s="820"/>
      <c r="T15" s="820"/>
      <c r="U15" s="820"/>
      <c r="V15" s="820"/>
      <c r="W15" s="820"/>
      <c r="X15" s="820"/>
      <c r="Y15" s="820"/>
      <c r="Z15" s="820"/>
      <c r="AA15" s="820"/>
      <c r="AB15" s="820"/>
      <c r="AC15" s="820"/>
      <c r="AD15" s="820"/>
      <c r="AE15" s="821"/>
      <c r="AF15" s="822"/>
      <c r="AG15" s="823"/>
      <c r="AH15" s="823"/>
      <c r="AI15" s="823"/>
      <c r="AJ15" s="824"/>
      <c r="AK15" s="805"/>
      <c r="AL15" s="806"/>
      <c r="AM15" s="806"/>
      <c r="AN15" s="806"/>
      <c r="AO15" s="806"/>
      <c r="AP15" s="806"/>
      <c r="AQ15" s="806"/>
      <c r="AR15" s="806"/>
      <c r="AS15" s="806"/>
      <c r="AT15" s="806"/>
      <c r="AU15" s="807"/>
      <c r="AV15" s="807"/>
      <c r="AW15" s="807"/>
      <c r="AX15" s="807"/>
      <c r="AY15" s="808"/>
      <c r="AZ15" s="232"/>
      <c r="BA15" s="232"/>
      <c r="BB15" s="232"/>
      <c r="BC15" s="232"/>
      <c r="BD15" s="232"/>
      <c r="BE15" s="233"/>
      <c r="BF15" s="233"/>
      <c r="BG15" s="233"/>
      <c r="BH15" s="233"/>
      <c r="BI15" s="233"/>
      <c r="BJ15" s="233"/>
      <c r="BK15" s="233"/>
      <c r="BL15" s="233"/>
      <c r="BM15" s="233"/>
      <c r="BN15" s="233"/>
      <c r="BO15" s="233"/>
      <c r="BP15" s="233"/>
      <c r="BQ15" s="238">
        <v>9</v>
      </c>
      <c r="BR15" s="239"/>
      <c r="BS15" s="809"/>
      <c r="BT15" s="810"/>
      <c r="BU15" s="810"/>
      <c r="BV15" s="810"/>
      <c r="BW15" s="810"/>
      <c r="BX15" s="810"/>
      <c r="BY15" s="810"/>
      <c r="BZ15" s="810"/>
      <c r="CA15" s="810"/>
      <c r="CB15" s="810"/>
      <c r="CC15" s="810"/>
      <c r="CD15" s="810"/>
      <c r="CE15" s="810"/>
      <c r="CF15" s="810"/>
      <c r="CG15" s="811"/>
      <c r="CH15" s="812"/>
      <c r="CI15" s="813"/>
      <c r="CJ15" s="813"/>
      <c r="CK15" s="813"/>
      <c r="CL15" s="814"/>
      <c r="CM15" s="812"/>
      <c r="CN15" s="813"/>
      <c r="CO15" s="813"/>
      <c r="CP15" s="813"/>
      <c r="CQ15" s="814"/>
      <c r="CR15" s="812"/>
      <c r="CS15" s="813"/>
      <c r="CT15" s="813"/>
      <c r="CU15" s="813"/>
      <c r="CV15" s="814"/>
      <c r="CW15" s="812"/>
      <c r="CX15" s="813"/>
      <c r="CY15" s="813"/>
      <c r="CZ15" s="813"/>
      <c r="DA15" s="814"/>
      <c r="DB15" s="812"/>
      <c r="DC15" s="813"/>
      <c r="DD15" s="813"/>
      <c r="DE15" s="813"/>
      <c r="DF15" s="814"/>
      <c r="DG15" s="812"/>
      <c r="DH15" s="813"/>
      <c r="DI15" s="813"/>
      <c r="DJ15" s="813"/>
      <c r="DK15" s="814"/>
      <c r="DL15" s="812"/>
      <c r="DM15" s="813"/>
      <c r="DN15" s="813"/>
      <c r="DO15" s="813"/>
      <c r="DP15" s="814"/>
      <c r="DQ15" s="812"/>
      <c r="DR15" s="813"/>
      <c r="DS15" s="813"/>
      <c r="DT15" s="813"/>
      <c r="DU15" s="814"/>
      <c r="DV15" s="809"/>
      <c r="DW15" s="810"/>
      <c r="DX15" s="810"/>
      <c r="DY15" s="810"/>
      <c r="DZ15" s="815"/>
      <c r="EA15" s="234"/>
    </row>
    <row r="16" spans="1:131" s="235" customFormat="1" ht="26.25" customHeight="1" x14ac:dyDescent="0.15">
      <c r="A16" s="238">
        <v>10</v>
      </c>
      <c r="B16" s="816"/>
      <c r="C16" s="817"/>
      <c r="D16" s="817"/>
      <c r="E16" s="817"/>
      <c r="F16" s="817"/>
      <c r="G16" s="817"/>
      <c r="H16" s="817"/>
      <c r="I16" s="817"/>
      <c r="J16" s="817"/>
      <c r="K16" s="817"/>
      <c r="L16" s="817"/>
      <c r="M16" s="817"/>
      <c r="N16" s="817"/>
      <c r="O16" s="817"/>
      <c r="P16" s="818"/>
      <c r="Q16" s="819"/>
      <c r="R16" s="820"/>
      <c r="S16" s="820"/>
      <c r="T16" s="820"/>
      <c r="U16" s="820"/>
      <c r="V16" s="820"/>
      <c r="W16" s="820"/>
      <c r="X16" s="820"/>
      <c r="Y16" s="820"/>
      <c r="Z16" s="820"/>
      <c r="AA16" s="820"/>
      <c r="AB16" s="820"/>
      <c r="AC16" s="820"/>
      <c r="AD16" s="820"/>
      <c r="AE16" s="821"/>
      <c r="AF16" s="822"/>
      <c r="AG16" s="823"/>
      <c r="AH16" s="823"/>
      <c r="AI16" s="823"/>
      <c r="AJ16" s="824"/>
      <c r="AK16" s="805"/>
      <c r="AL16" s="806"/>
      <c r="AM16" s="806"/>
      <c r="AN16" s="806"/>
      <c r="AO16" s="806"/>
      <c r="AP16" s="806"/>
      <c r="AQ16" s="806"/>
      <c r="AR16" s="806"/>
      <c r="AS16" s="806"/>
      <c r="AT16" s="806"/>
      <c r="AU16" s="807"/>
      <c r="AV16" s="807"/>
      <c r="AW16" s="807"/>
      <c r="AX16" s="807"/>
      <c r="AY16" s="808"/>
      <c r="AZ16" s="232"/>
      <c r="BA16" s="232"/>
      <c r="BB16" s="232"/>
      <c r="BC16" s="232"/>
      <c r="BD16" s="232"/>
      <c r="BE16" s="233"/>
      <c r="BF16" s="233"/>
      <c r="BG16" s="233"/>
      <c r="BH16" s="233"/>
      <c r="BI16" s="233"/>
      <c r="BJ16" s="233"/>
      <c r="BK16" s="233"/>
      <c r="BL16" s="233"/>
      <c r="BM16" s="233"/>
      <c r="BN16" s="233"/>
      <c r="BO16" s="233"/>
      <c r="BP16" s="233"/>
      <c r="BQ16" s="238">
        <v>10</v>
      </c>
      <c r="BR16" s="239"/>
      <c r="BS16" s="809"/>
      <c r="BT16" s="810"/>
      <c r="BU16" s="810"/>
      <c r="BV16" s="810"/>
      <c r="BW16" s="810"/>
      <c r="BX16" s="810"/>
      <c r="BY16" s="810"/>
      <c r="BZ16" s="810"/>
      <c r="CA16" s="810"/>
      <c r="CB16" s="810"/>
      <c r="CC16" s="810"/>
      <c r="CD16" s="810"/>
      <c r="CE16" s="810"/>
      <c r="CF16" s="810"/>
      <c r="CG16" s="811"/>
      <c r="CH16" s="812"/>
      <c r="CI16" s="813"/>
      <c r="CJ16" s="813"/>
      <c r="CK16" s="813"/>
      <c r="CL16" s="814"/>
      <c r="CM16" s="812"/>
      <c r="CN16" s="813"/>
      <c r="CO16" s="813"/>
      <c r="CP16" s="813"/>
      <c r="CQ16" s="814"/>
      <c r="CR16" s="812"/>
      <c r="CS16" s="813"/>
      <c r="CT16" s="813"/>
      <c r="CU16" s="813"/>
      <c r="CV16" s="814"/>
      <c r="CW16" s="812"/>
      <c r="CX16" s="813"/>
      <c r="CY16" s="813"/>
      <c r="CZ16" s="813"/>
      <c r="DA16" s="814"/>
      <c r="DB16" s="812"/>
      <c r="DC16" s="813"/>
      <c r="DD16" s="813"/>
      <c r="DE16" s="813"/>
      <c r="DF16" s="814"/>
      <c r="DG16" s="812"/>
      <c r="DH16" s="813"/>
      <c r="DI16" s="813"/>
      <c r="DJ16" s="813"/>
      <c r="DK16" s="814"/>
      <c r="DL16" s="812"/>
      <c r="DM16" s="813"/>
      <c r="DN16" s="813"/>
      <c r="DO16" s="813"/>
      <c r="DP16" s="814"/>
      <c r="DQ16" s="812"/>
      <c r="DR16" s="813"/>
      <c r="DS16" s="813"/>
      <c r="DT16" s="813"/>
      <c r="DU16" s="814"/>
      <c r="DV16" s="809"/>
      <c r="DW16" s="810"/>
      <c r="DX16" s="810"/>
      <c r="DY16" s="810"/>
      <c r="DZ16" s="815"/>
      <c r="EA16" s="234"/>
    </row>
    <row r="17" spans="1:131" s="235" customFormat="1" ht="26.25" customHeight="1" x14ac:dyDescent="0.15">
      <c r="A17" s="238">
        <v>11</v>
      </c>
      <c r="B17" s="816"/>
      <c r="C17" s="817"/>
      <c r="D17" s="817"/>
      <c r="E17" s="817"/>
      <c r="F17" s="817"/>
      <c r="G17" s="817"/>
      <c r="H17" s="817"/>
      <c r="I17" s="817"/>
      <c r="J17" s="817"/>
      <c r="K17" s="817"/>
      <c r="L17" s="817"/>
      <c r="M17" s="817"/>
      <c r="N17" s="817"/>
      <c r="O17" s="817"/>
      <c r="P17" s="818"/>
      <c r="Q17" s="819"/>
      <c r="R17" s="820"/>
      <c r="S17" s="820"/>
      <c r="T17" s="820"/>
      <c r="U17" s="820"/>
      <c r="V17" s="820"/>
      <c r="W17" s="820"/>
      <c r="X17" s="820"/>
      <c r="Y17" s="820"/>
      <c r="Z17" s="820"/>
      <c r="AA17" s="820"/>
      <c r="AB17" s="820"/>
      <c r="AC17" s="820"/>
      <c r="AD17" s="820"/>
      <c r="AE17" s="821"/>
      <c r="AF17" s="822"/>
      <c r="AG17" s="823"/>
      <c r="AH17" s="823"/>
      <c r="AI17" s="823"/>
      <c r="AJ17" s="824"/>
      <c r="AK17" s="805"/>
      <c r="AL17" s="806"/>
      <c r="AM17" s="806"/>
      <c r="AN17" s="806"/>
      <c r="AO17" s="806"/>
      <c r="AP17" s="806"/>
      <c r="AQ17" s="806"/>
      <c r="AR17" s="806"/>
      <c r="AS17" s="806"/>
      <c r="AT17" s="806"/>
      <c r="AU17" s="807"/>
      <c r="AV17" s="807"/>
      <c r="AW17" s="807"/>
      <c r="AX17" s="807"/>
      <c r="AY17" s="808"/>
      <c r="AZ17" s="232"/>
      <c r="BA17" s="232"/>
      <c r="BB17" s="232"/>
      <c r="BC17" s="232"/>
      <c r="BD17" s="232"/>
      <c r="BE17" s="233"/>
      <c r="BF17" s="233"/>
      <c r="BG17" s="233"/>
      <c r="BH17" s="233"/>
      <c r="BI17" s="233"/>
      <c r="BJ17" s="233"/>
      <c r="BK17" s="233"/>
      <c r="BL17" s="233"/>
      <c r="BM17" s="233"/>
      <c r="BN17" s="233"/>
      <c r="BO17" s="233"/>
      <c r="BP17" s="233"/>
      <c r="BQ17" s="238">
        <v>11</v>
      </c>
      <c r="BR17" s="239"/>
      <c r="BS17" s="809"/>
      <c r="BT17" s="810"/>
      <c r="BU17" s="810"/>
      <c r="BV17" s="810"/>
      <c r="BW17" s="810"/>
      <c r="BX17" s="810"/>
      <c r="BY17" s="810"/>
      <c r="BZ17" s="810"/>
      <c r="CA17" s="810"/>
      <c r="CB17" s="810"/>
      <c r="CC17" s="810"/>
      <c r="CD17" s="810"/>
      <c r="CE17" s="810"/>
      <c r="CF17" s="810"/>
      <c r="CG17" s="811"/>
      <c r="CH17" s="812"/>
      <c r="CI17" s="813"/>
      <c r="CJ17" s="813"/>
      <c r="CK17" s="813"/>
      <c r="CL17" s="814"/>
      <c r="CM17" s="812"/>
      <c r="CN17" s="813"/>
      <c r="CO17" s="813"/>
      <c r="CP17" s="813"/>
      <c r="CQ17" s="814"/>
      <c r="CR17" s="812"/>
      <c r="CS17" s="813"/>
      <c r="CT17" s="813"/>
      <c r="CU17" s="813"/>
      <c r="CV17" s="814"/>
      <c r="CW17" s="812"/>
      <c r="CX17" s="813"/>
      <c r="CY17" s="813"/>
      <c r="CZ17" s="813"/>
      <c r="DA17" s="814"/>
      <c r="DB17" s="812"/>
      <c r="DC17" s="813"/>
      <c r="DD17" s="813"/>
      <c r="DE17" s="813"/>
      <c r="DF17" s="814"/>
      <c r="DG17" s="812"/>
      <c r="DH17" s="813"/>
      <c r="DI17" s="813"/>
      <c r="DJ17" s="813"/>
      <c r="DK17" s="814"/>
      <c r="DL17" s="812"/>
      <c r="DM17" s="813"/>
      <c r="DN17" s="813"/>
      <c r="DO17" s="813"/>
      <c r="DP17" s="814"/>
      <c r="DQ17" s="812"/>
      <c r="DR17" s="813"/>
      <c r="DS17" s="813"/>
      <c r="DT17" s="813"/>
      <c r="DU17" s="814"/>
      <c r="DV17" s="809"/>
      <c r="DW17" s="810"/>
      <c r="DX17" s="810"/>
      <c r="DY17" s="810"/>
      <c r="DZ17" s="815"/>
      <c r="EA17" s="234"/>
    </row>
    <row r="18" spans="1:131" s="235" customFormat="1" ht="26.25" customHeight="1" x14ac:dyDescent="0.15">
      <c r="A18" s="238">
        <v>12</v>
      </c>
      <c r="B18" s="816"/>
      <c r="C18" s="817"/>
      <c r="D18" s="817"/>
      <c r="E18" s="817"/>
      <c r="F18" s="817"/>
      <c r="G18" s="817"/>
      <c r="H18" s="817"/>
      <c r="I18" s="817"/>
      <c r="J18" s="817"/>
      <c r="K18" s="817"/>
      <c r="L18" s="817"/>
      <c r="M18" s="817"/>
      <c r="N18" s="817"/>
      <c r="O18" s="817"/>
      <c r="P18" s="818"/>
      <c r="Q18" s="819"/>
      <c r="R18" s="820"/>
      <c r="S18" s="820"/>
      <c r="T18" s="820"/>
      <c r="U18" s="820"/>
      <c r="V18" s="820"/>
      <c r="W18" s="820"/>
      <c r="X18" s="820"/>
      <c r="Y18" s="820"/>
      <c r="Z18" s="820"/>
      <c r="AA18" s="820"/>
      <c r="AB18" s="820"/>
      <c r="AC18" s="820"/>
      <c r="AD18" s="820"/>
      <c r="AE18" s="821"/>
      <c r="AF18" s="822"/>
      <c r="AG18" s="823"/>
      <c r="AH18" s="823"/>
      <c r="AI18" s="823"/>
      <c r="AJ18" s="824"/>
      <c r="AK18" s="805"/>
      <c r="AL18" s="806"/>
      <c r="AM18" s="806"/>
      <c r="AN18" s="806"/>
      <c r="AO18" s="806"/>
      <c r="AP18" s="806"/>
      <c r="AQ18" s="806"/>
      <c r="AR18" s="806"/>
      <c r="AS18" s="806"/>
      <c r="AT18" s="806"/>
      <c r="AU18" s="807"/>
      <c r="AV18" s="807"/>
      <c r="AW18" s="807"/>
      <c r="AX18" s="807"/>
      <c r="AY18" s="808"/>
      <c r="AZ18" s="232"/>
      <c r="BA18" s="232"/>
      <c r="BB18" s="232"/>
      <c r="BC18" s="232"/>
      <c r="BD18" s="232"/>
      <c r="BE18" s="233"/>
      <c r="BF18" s="233"/>
      <c r="BG18" s="233"/>
      <c r="BH18" s="233"/>
      <c r="BI18" s="233"/>
      <c r="BJ18" s="233"/>
      <c r="BK18" s="233"/>
      <c r="BL18" s="233"/>
      <c r="BM18" s="233"/>
      <c r="BN18" s="233"/>
      <c r="BO18" s="233"/>
      <c r="BP18" s="233"/>
      <c r="BQ18" s="238">
        <v>12</v>
      </c>
      <c r="BR18" s="239"/>
      <c r="BS18" s="809"/>
      <c r="BT18" s="810"/>
      <c r="BU18" s="810"/>
      <c r="BV18" s="810"/>
      <c r="BW18" s="810"/>
      <c r="BX18" s="810"/>
      <c r="BY18" s="810"/>
      <c r="BZ18" s="810"/>
      <c r="CA18" s="810"/>
      <c r="CB18" s="810"/>
      <c r="CC18" s="810"/>
      <c r="CD18" s="810"/>
      <c r="CE18" s="810"/>
      <c r="CF18" s="810"/>
      <c r="CG18" s="811"/>
      <c r="CH18" s="812"/>
      <c r="CI18" s="813"/>
      <c r="CJ18" s="813"/>
      <c r="CK18" s="813"/>
      <c r="CL18" s="814"/>
      <c r="CM18" s="812"/>
      <c r="CN18" s="813"/>
      <c r="CO18" s="813"/>
      <c r="CP18" s="813"/>
      <c r="CQ18" s="814"/>
      <c r="CR18" s="812"/>
      <c r="CS18" s="813"/>
      <c r="CT18" s="813"/>
      <c r="CU18" s="813"/>
      <c r="CV18" s="814"/>
      <c r="CW18" s="812"/>
      <c r="CX18" s="813"/>
      <c r="CY18" s="813"/>
      <c r="CZ18" s="813"/>
      <c r="DA18" s="814"/>
      <c r="DB18" s="812"/>
      <c r="DC18" s="813"/>
      <c r="DD18" s="813"/>
      <c r="DE18" s="813"/>
      <c r="DF18" s="814"/>
      <c r="DG18" s="812"/>
      <c r="DH18" s="813"/>
      <c r="DI18" s="813"/>
      <c r="DJ18" s="813"/>
      <c r="DK18" s="814"/>
      <c r="DL18" s="812"/>
      <c r="DM18" s="813"/>
      <c r="DN18" s="813"/>
      <c r="DO18" s="813"/>
      <c r="DP18" s="814"/>
      <c r="DQ18" s="812"/>
      <c r="DR18" s="813"/>
      <c r="DS18" s="813"/>
      <c r="DT18" s="813"/>
      <c r="DU18" s="814"/>
      <c r="DV18" s="809"/>
      <c r="DW18" s="810"/>
      <c r="DX18" s="810"/>
      <c r="DY18" s="810"/>
      <c r="DZ18" s="815"/>
      <c r="EA18" s="234"/>
    </row>
    <row r="19" spans="1:131" s="235" customFormat="1" ht="26.25" customHeight="1" x14ac:dyDescent="0.15">
      <c r="A19" s="238">
        <v>13</v>
      </c>
      <c r="B19" s="816"/>
      <c r="C19" s="817"/>
      <c r="D19" s="817"/>
      <c r="E19" s="817"/>
      <c r="F19" s="817"/>
      <c r="G19" s="817"/>
      <c r="H19" s="817"/>
      <c r="I19" s="817"/>
      <c r="J19" s="817"/>
      <c r="K19" s="817"/>
      <c r="L19" s="817"/>
      <c r="M19" s="817"/>
      <c r="N19" s="817"/>
      <c r="O19" s="817"/>
      <c r="P19" s="818"/>
      <c r="Q19" s="819"/>
      <c r="R19" s="820"/>
      <c r="S19" s="820"/>
      <c r="T19" s="820"/>
      <c r="U19" s="820"/>
      <c r="V19" s="820"/>
      <c r="W19" s="820"/>
      <c r="X19" s="820"/>
      <c r="Y19" s="820"/>
      <c r="Z19" s="820"/>
      <c r="AA19" s="820"/>
      <c r="AB19" s="820"/>
      <c r="AC19" s="820"/>
      <c r="AD19" s="820"/>
      <c r="AE19" s="821"/>
      <c r="AF19" s="822"/>
      <c r="AG19" s="823"/>
      <c r="AH19" s="823"/>
      <c r="AI19" s="823"/>
      <c r="AJ19" s="824"/>
      <c r="AK19" s="805"/>
      <c r="AL19" s="806"/>
      <c r="AM19" s="806"/>
      <c r="AN19" s="806"/>
      <c r="AO19" s="806"/>
      <c r="AP19" s="806"/>
      <c r="AQ19" s="806"/>
      <c r="AR19" s="806"/>
      <c r="AS19" s="806"/>
      <c r="AT19" s="806"/>
      <c r="AU19" s="807"/>
      <c r="AV19" s="807"/>
      <c r="AW19" s="807"/>
      <c r="AX19" s="807"/>
      <c r="AY19" s="808"/>
      <c r="AZ19" s="232"/>
      <c r="BA19" s="232"/>
      <c r="BB19" s="232"/>
      <c r="BC19" s="232"/>
      <c r="BD19" s="232"/>
      <c r="BE19" s="233"/>
      <c r="BF19" s="233"/>
      <c r="BG19" s="233"/>
      <c r="BH19" s="233"/>
      <c r="BI19" s="233"/>
      <c r="BJ19" s="233"/>
      <c r="BK19" s="233"/>
      <c r="BL19" s="233"/>
      <c r="BM19" s="233"/>
      <c r="BN19" s="233"/>
      <c r="BO19" s="233"/>
      <c r="BP19" s="233"/>
      <c r="BQ19" s="238">
        <v>13</v>
      </c>
      <c r="BR19" s="239"/>
      <c r="BS19" s="809"/>
      <c r="BT19" s="810"/>
      <c r="BU19" s="810"/>
      <c r="BV19" s="810"/>
      <c r="BW19" s="810"/>
      <c r="BX19" s="810"/>
      <c r="BY19" s="810"/>
      <c r="BZ19" s="810"/>
      <c r="CA19" s="810"/>
      <c r="CB19" s="810"/>
      <c r="CC19" s="810"/>
      <c r="CD19" s="810"/>
      <c r="CE19" s="810"/>
      <c r="CF19" s="810"/>
      <c r="CG19" s="811"/>
      <c r="CH19" s="812"/>
      <c r="CI19" s="813"/>
      <c r="CJ19" s="813"/>
      <c r="CK19" s="813"/>
      <c r="CL19" s="814"/>
      <c r="CM19" s="812"/>
      <c r="CN19" s="813"/>
      <c r="CO19" s="813"/>
      <c r="CP19" s="813"/>
      <c r="CQ19" s="814"/>
      <c r="CR19" s="812"/>
      <c r="CS19" s="813"/>
      <c r="CT19" s="813"/>
      <c r="CU19" s="813"/>
      <c r="CV19" s="814"/>
      <c r="CW19" s="812"/>
      <c r="CX19" s="813"/>
      <c r="CY19" s="813"/>
      <c r="CZ19" s="813"/>
      <c r="DA19" s="814"/>
      <c r="DB19" s="812"/>
      <c r="DC19" s="813"/>
      <c r="DD19" s="813"/>
      <c r="DE19" s="813"/>
      <c r="DF19" s="814"/>
      <c r="DG19" s="812"/>
      <c r="DH19" s="813"/>
      <c r="DI19" s="813"/>
      <c r="DJ19" s="813"/>
      <c r="DK19" s="814"/>
      <c r="DL19" s="812"/>
      <c r="DM19" s="813"/>
      <c r="DN19" s="813"/>
      <c r="DO19" s="813"/>
      <c r="DP19" s="814"/>
      <c r="DQ19" s="812"/>
      <c r="DR19" s="813"/>
      <c r="DS19" s="813"/>
      <c r="DT19" s="813"/>
      <c r="DU19" s="814"/>
      <c r="DV19" s="809"/>
      <c r="DW19" s="810"/>
      <c r="DX19" s="810"/>
      <c r="DY19" s="810"/>
      <c r="DZ19" s="815"/>
      <c r="EA19" s="234"/>
    </row>
    <row r="20" spans="1:131" s="235" customFormat="1" ht="26.25" customHeight="1" x14ac:dyDescent="0.15">
      <c r="A20" s="238">
        <v>14</v>
      </c>
      <c r="B20" s="816"/>
      <c r="C20" s="817"/>
      <c r="D20" s="817"/>
      <c r="E20" s="817"/>
      <c r="F20" s="817"/>
      <c r="G20" s="817"/>
      <c r="H20" s="817"/>
      <c r="I20" s="817"/>
      <c r="J20" s="817"/>
      <c r="K20" s="817"/>
      <c r="L20" s="817"/>
      <c r="M20" s="817"/>
      <c r="N20" s="817"/>
      <c r="O20" s="817"/>
      <c r="P20" s="818"/>
      <c r="Q20" s="819"/>
      <c r="R20" s="820"/>
      <c r="S20" s="820"/>
      <c r="T20" s="820"/>
      <c r="U20" s="820"/>
      <c r="V20" s="820"/>
      <c r="W20" s="820"/>
      <c r="X20" s="820"/>
      <c r="Y20" s="820"/>
      <c r="Z20" s="820"/>
      <c r="AA20" s="820"/>
      <c r="AB20" s="820"/>
      <c r="AC20" s="820"/>
      <c r="AD20" s="820"/>
      <c r="AE20" s="821"/>
      <c r="AF20" s="822"/>
      <c r="AG20" s="823"/>
      <c r="AH20" s="823"/>
      <c r="AI20" s="823"/>
      <c r="AJ20" s="824"/>
      <c r="AK20" s="805"/>
      <c r="AL20" s="806"/>
      <c r="AM20" s="806"/>
      <c r="AN20" s="806"/>
      <c r="AO20" s="806"/>
      <c r="AP20" s="806"/>
      <c r="AQ20" s="806"/>
      <c r="AR20" s="806"/>
      <c r="AS20" s="806"/>
      <c r="AT20" s="806"/>
      <c r="AU20" s="807"/>
      <c r="AV20" s="807"/>
      <c r="AW20" s="807"/>
      <c r="AX20" s="807"/>
      <c r="AY20" s="808"/>
      <c r="AZ20" s="232"/>
      <c r="BA20" s="232"/>
      <c r="BB20" s="232"/>
      <c r="BC20" s="232"/>
      <c r="BD20" s="232"/>
      <c r="BE20" s="233"/>
      <c r="BF20" s="233"/>
      <c r="BG20" s="233"/>
      <c r="BH20" s="233"/>
      <c r="BI20" s="233"/>
      <c r="BJ20" s="233"/>
      <c r="BK20" s="233"/>
      <c r="BL20" s="233"/>
      <c r="BM20" s="233"/>
      <c r="BN20" s="233"/>
      <c r="BO20" s="233"/>
      <c r="BP20" s="233"/>
      <c r="BQ20" s="238">
        <v>14</v>
      </c>
      <c r="BR20" s="239"/>
      <c r="BS20" s="809"/>
      <c r="BT20" s="810"/>
      <c r="BU20" s="810"/>
      <c r="BV20" s="810"/>
      <c r="BW20" s="810"/>
      <c r="BX20" s="810"/>
      <c r="BY20" s="810"/>
      <c r="BZ20" s="810"/>
      <c r="CA20" s="810"/>
      <c r="CB20" s="810"/>
      <c r="CC20" s="810"/>
      <c r="CD20" s="810"/>
      <c r="CE20" s="810"/>
      <c r="CF20" s="810"/>
      <c r="CG20" s="811"/>
      <c r="CH20" s="812"/>
      <c r="CI20" s="813"/>
      <c r="CJ20" s="813"/>
      <c r="CK20" s="813"/>
      <c r="CL20" s="814"/>
      <c r="CM20" s="812"/>
      <c r="CN20" s="813"/>
      <c r="CO20" s="813"/>
      <c r="CP20" s="813"/>
      <c r="CQ20" s="814"/>
      <c r="CR20" s="812"/>
      <c r="CS20" s="813"/>
      <c r="CT20" s="813"/>
      <c r="CU20" s="813"/>
      <c r="CV20" s="814"/>
      <c r="CW20" s="812"/>
      <c r="CX20" s="813"/>
      <c r="CY20" s="813"/>
      <c r="CZ20" s="813"/>
      <c r="DA20" s="814"/>
      <c r="DB20" s="812"/>
      <c r="DC20" s="813"/>
      <c r="DD20" s="813"/>
      <c r="DE20" s="813"/>
      <c r="DF20" s="814"/>
      <c r="DG20" s="812"/>
      <c r="DH20" s="813"/>
      <c r="DI20" s="813"/>
      <c r="DJ20" s="813"/>
      <c r="DK20" s="814"/>
      <c r="DL20" s="812"/>
      <c r="DM20" s="813"/>
      <c r="DN20" s="813"/>
      <c r="DO20" s="813"/>
      <c r="DP20" s="814"/>
      <c r="DQ20" s="812"/>
      <c r="DR20" s="813"/>
      <c r="DS20" s="813"/>
      <c r="DT20" s="813"/>
      <c r="DU20" s="814"/>
      <c r="DV20" s="809"/>
      <c r="DW20" s="810"/>
      <c r="DX20" s="810"/>
      <c r="DY20" s="810"/>
      <c r="DZ20" s="815"/>
      <c r="EA20" s="234"/>
    </row>
    <row r="21" spans="1:131" s="235" customFormat="1" ht="26.25" customHeight="1" thickBot="1" x14ac:dyDescent="0.2">
      <c r="A21" s="238">
        <v>15</v>
      </c>
      <c r="B21" s="816"/>
      <c r="C21" s="817"/>
      <c r="D21" s="817"/>
      <c r="E21" s="817"/>
      <c r="F21" s="817"/>
      <c r="G21" s="817"/>
      <c r="H21" s="817"/>
      <c r="I21" s="817"/>
      <c r="J21" s="817"/>
      <c r="K21" s="817"/>
      <c r="L21" s="817"/>
      <c r="M21" s="817"/>
      <c r="N21" s="817"/>
      <c r="O21" s="817"/>
      <c r="P21" s="818"/>
      <c r="Q21" s="819"/>
      <c r="R21" s="820"/>
      <c r="S21" s="820"/>
      <c r="T21" s="820"/>
      <c r="U21" s="820"/>
      <c r="V21" s="820"/>
      <c r="W21" s="820"/>
      <c r="X21" s="820"/>
      <c r="Y21" s="820"/>
      <c r="Z21" s="820"/>
      <c r="AA21" s="820"/>
      <c r="AB21" s="820"/>
      <c r="AC21" s="820"/>
      <c r="AD21" s="820"/>
      <c r="AE21" s="821"/>
      <c r="AF21" s="822"/>
      <c r="AG21" s="823"/>
      <c r="AH21" s="823"/>
      <c r="AI21" s="823"/>
      <c r="AJ21" s="824"/>
      <c r="AK21" s="805"/>
      <c r="AL21" s="806"/>
      <c r="AM21" s="806"/>
      <c r="AN21" s="806"/>
      <c r="AO21" s="806"/>
      <c r="AP21" s="806"/>
      <c r="AQ21" s="806"/>
      <c r="AR21" s="806"/>
      <c r="AS21" s="806"/>
      <c r="AT21" s="806"/>
      <c r="AU21" s="807"/>
      <c r="AV21" s="807"/>
      <c r="AW21" s="807"/>
      <c r="AX21" s="807"/>
      <c r="AY21" s="808"/>
      <c r="AZ21" s="232"/>
      <c r="BA21" s="232"/>
      <c r="BB21" s="232"/>
      <c r="BC21" s="232"/>
      <c r="BD21" s="232"/>
      <c r="BE21" s="233"/>
      <c r="BF21" s="233"/>
      <c r="BG21" s="233"/>
      <c r="BH21" s="233"/>
      <c r="BI21" s="233"/>
      <c r="BJ21" s="233"/>
      <c r="BK21" s="233"/>
      <c r="BL21" s="233"/>
      <c r="BM21" s="233"/>
      <c r="BN21" s="233"/>
      <c r="BO21" s="233"/>
      <c r="BP21" s="233"/>
      <c r="BQ21" s="238">
        <v>15</v>
      </c>
      <c r="BR21" s="239"/>
      <c r="BS21" s="809"/>
      <c r="BT21" s="810"/>
      <c r="BU21" s="810"/>
      <c r="BV21" s="810"/>
      <c r="BW21" s="810"/>
      <c r="BX21" s="810"/>
      <c r="BY21" s="810"/>
      <c r="BZ21" s="810"/>
      <c r="CA21" s="810"/>
      <c r="CB21" s="810"/>
      <c r="CC21" s="810"/>
      <c r="CD21" s="810"/>
      <c r="CE21" s="810"/>
      <c r="CF21" s="810"/>
      <c r="CG21" s="811"/>
      <c r="CH21" s="812"/>
      <c r="CI21" s="813"/>
      <c r="CJ21" s="813"/>
      <c r="CK21" s="813"/>
      <c r="CL21" s="814"/>
      <c r="CM21" s="812"/>
      <c r="CN21" s="813"/>
      <c r="CO21" s="813"/>
      <c r="CP21" s="813"/>
      <c r="CQ21" s="814"/>
      <c r="CR21" s="812"/>
      <c r="CS21" s="813"/>
      <c r="CT21" s="813"/>
      <c r="CU21" s="813"/>
      <c r="CV21" s="814"/>
      <c r="CW21" s="812"/>
      <c r="CX21" s="813"/>
      <c r="CY21" s="813"/>
      <c r="CZ21" s="813"/>
      <c r="DA21" s="814"/>
      <c r="DB21" s="812"/>
      <c r="DC21" s="813"/>
      <c r="DD21" s="813"/>
      <c r="DE21" s="813"/>
      <c r="DF21" s="814"/>
      <c r="DG21" s="812"/>
      <c r="DH21" s="813"/>
      <c r="DI21" s="813"/>
      <c r="DJ21" s="813"/>
      <c r="DK21" s="814"/>
      <c r="DL21" s="812"/>
      <c r="DM21" s="813"/>
      <c r="DN21" s="813"/>
      <c r="DO21" s="813"/>
      <c r="DP21" s="814"/>
      <c r="DQ21" s="812"/>
      <c r="DR21" s="813"/>
      <c r="DS21" s="813"/>
      <c r="DT21" s="813"/>
      <c r="DU21" s="814"/>
      <c r="DV21" s="809"/>
      <c r="DW21" s="810"/>
      <c r="DX21" s="810"/>
      <c r="DY21" s="810"/>
      <c r="DZ21" s="815"/>
      <c r="EA21" s="234"/>
    </row>
    <row r="22" spans="1:131" s="235" customFormat="1" ht="26.25" customHeight="1" x14ac:dyDescent="0.15">
      <c r="A22" s="238">
        <v>16</v>
      </c>
      <c r="B22" s="816"/>
      <c r="C22" s="817"/>
      <c r="D22" s="817"/>
      <c r="E22" s="817"/>
      <c r="F22" s="817"/>
      <c r="G22" s="817"/>
      <c r="H22" s="817"/>
      <c r="I22" s="817"/>
      <c r="J22" s="817"/>
      <c r="K22" s="817"/>
      <c r="L22" s="817"/>
      <c r="M22" s="817"/>
      <c r="N22" s="817"/>
      <c r="O22" s="817"/>
      <c r="P22" s="818"/>
      <c r="Q22" s="835"/>
      <c r="R22" s="836"/>
      <c r="S22" s="836"/>
      <c r="T22" s="836"/>
      <c r="U22" s="836"/>
      <c r="V22" s="836"/>
      <c r="W22" s="836"/>
      <c r="X22" s="836"/>
      <c r="Y22" s="836"/>
      <c r="Z22" s="836"/>
      <c r="AA22" s="836"/>
      <c r="AB22" s="836"/>
      <c r="AC22" s="836"/>
      <c r="AD22" s="836"/>
      <c r="AE22" s="837"/>
      <c r="AF22" s="822"/>
      <c r="AG22" s="823"/>
      <c r="AH22" s="823"/>
      <c r="AI22" s="823"/>
      <c r="AJ22" s="824"/>
      <c r="AK22" s="838"/>
      <c r="AL22" s="839"/>
      <c r="AM22" s="839"/>
      <c r="AN22" s="839"/>
      <c r="AO22" s="839"/>
      <c r="AP22" s="839"/>
      <c r="AQ22" s="839"/>
      <c r="AR22" s="839"/>
      <c r="AS22" s="839"/>
      <c r="AT22" s="839"/>
      <c r="AU22" s="840"/>
      <c r="AV22" s="840"/>
      <c r="AW22" s="840"/>
      <c r="AX22" s="840"/>
      <c r="AY22" s="841"/>
      <c r="AZ22" s="842" t="s">
        <v>396</v>
      </c>
      <c r="BA22" s="842"/>
      <c r="BB22" s="842"/>
      <c r="BC22" s="842"/>
      <c r="BD22" s="843"/>
      <c r="BE22" s="233"/>
      <c r="BF22" s="233"/>
      <c r="BG22" s="233"/>
      <c r="BH22" s="233"/>
      <c r="BI22" s="233"/>
      <c r="BJ22" s="233"/>
      <c r="BK22" s="233"/>
      <c r="BL22" s="233"/>
      <c r="BM22" s="233"/>
      <c r="BN22" s="233"/>
      <c r="BO22" s="233"/>
      <c r="BP22" s="233"/>
      <c r="BQ22" s="238">
        <v>16</v>
      </c>
      <c r="BR22" s="239"/>
      <c r="BS22" s="809"/>
      <c r="BT22" s="810"/>
      <c r="BU22" s="810"/>
      <c r="BV22" s="810"/>
      <c r="BW22" s="810"/>
      <c r="BX22" s="810"/>
      <c r="BY22" s="810"/>
      <c r="BZ22" s="810"/>
      <c r="CA22" s="810"/>
      <c r="CB22" s="810"/>
      <c r="CC22" s="810"/>
      <c r="CD22" s="810"/>
      <c r="CE22" s="810"/>
      <c r="CF22" s="810"/>
      <c r="CG22" s="811"/>
      <c r="CH22" s="812"/>
      <c r="CI22" s="813"/>
      <c r="CJ22" s="813"/>
      <c r="CK22" s="813"/>
      <c r="CL22" s="814"/>
      <c r="CM22" s="812"/>
      <c r="CN22" s="813"/>
      <c r="CO22" s="813"/>
      <c r="CP22" s="813"/>
      <c r="CQ22" s="814"/>
      <c r="CR22" s="812"/>
      <c r="CS22" s="813"/>
      <c r="CT22" s="813"/>
      <c r="CU22" s="813"/>
      <c r="CV22" s="814"/>
      <c r="CW22" s="812"/>
      <c r="CX22" s="813"/>
      <c r="CY22" s="813"/>
      <c r="CZ22" s="813"/>
      <c r="DA22" s="814"/>
      <c r="DB22" s="812"/>
      <c r="DC22" s="813"/>
      <c r="DD22" s="813"/>
      <c r="DE22" s="813"/>
      <c r="DF22" s="814"/>
      <c r="DG22" s="812"/>
      <c r="DH22" s="813"/>
      <c r="DI22" s="813"/>
      <c r="DJ22" s="813"/>
      <c r="DK22" s="814"/>
      <c r="DL22" s="812"/>
      <c r="DM22" s="813"/>
      <c r="DN22" s="813"/>
      <c r="DO22" s="813"/>
      <c r="DP22" s="814"/>
      <c r="DQ22" s="812"/>
      <c r="DR22" s="813"/>
      <c r="DS22" s="813"/>
      <c r="DT22" s="813"/>
      <c r="DU22" s="814"/>
      <c r="DV22" s="809"/>
      <c r="DW22" s="810"/>
      <c r="DX22" s="810"/>
      <c r="DY22" s="810"/>
      <c r="DZ22" s="815"/>
      <c r="EA22" s="234"/>
    </row>
    <row r="23" spans="1:131" s="235" customFormat="1" ht="26.25" customHeight="1" thickBot="1" x14ac:dyDescent="0.2">
      <c r="A23" s="240" t="s">
        <v>397</v>
      </c>
      <c r="B23" s="825" t="s">
        <v>398</v>
      </c>
      <c r="C23" s="826"/>
      <c r="D23" s="826"/>
      <c r="E23" s="826"/>
      <c r="F23" s="826"/>
      <c r="G23" s="826"/>
      <c r="H23" s="826"/>
      <c r="I23" s="826"/>
      <c r="J23" s="826"/>
      <c r="K23" s="826"/>
      <c r="L23" s="826"/>
      <c r="M23" s="826"/>
      <c r="N23" s="826"/>
      <c r="O23" s="826"/>
      <c r="P23" s="827"/>
      <c r="Q23" s="828">
        <v>10046</v>
      </c>
      <c r="R23" s="829"/>
      <c r="S23" s="829"/>
      <c r="T23" s="829"/>
      <c r="U23" s="829"/>
      <c r="V23" s="829">
        <v>9869</v>
      </c>
      <c r="W23" s="829"/>
      <c r="X23" s="829"/>
      <c r="Y23" s="829"/>
      <c r="Z23" s="829"/>
      <c r="AA23" s="829">
        <v>177</v>
      </c>
      <c r="AB23" s="829"/>
      <c r="AC23" s="829"/>
      <c r="AD23" s="829"/>
      <c r="AE23" s="830"/>
      <c r="AF23" s="831">
        <v>171</v>
      </c>
      <c r="AG23" s="829"/>
      <c r="AH23" s="829"/>
      <c r="AI23" s="829"/>
      <c r="AJ23" s="832"/>
      <c r="AK23" s="833"/>
      <c r="AL23" s="834"/>
      <c r="AM23" s="834"/>
      <c r="AN23" s="834"/>
      <c r="AO23" s="834"/>
      <c r="AP23" s="829">
        <v>9554</v>
      </c>
      <c r="AQ23" s="829"/>
      <c r="AR23" s="829"/>
      <c r="AS23" s="829"/>
      <c r="AT23" s="829"/>
      <c r="AU23" s="845"/>
      <c r="AV23" s="845"/>
      <c r="AW23" s="845"/>
      <c r="AX23" s="845"/>
      <c r="AY23" s="846"/>
      <c r="AZ23" s="847" t="s">
        <v>133</v>
      </c>
      <c r="BA23" s="848"/>
      <c r="BB23" s="848"/>
      <c r="BC23" s="848"/>
      <c r="BD23" s="849"/>
      <c r="BE23" s="233"/>
      <c r="BF23" s="233"/>
      <c r="BG23" s="233"/>
      <c r="BH23" s="233"/>
      <c r="BI23" s="233"/>
      <c r="BJ23" s="233"/>
      <c r="BK23" s="233"/>
      <c r="BL23" s="233"/>
      <c r="BM23" s="233"/>
      <c r="BN23" s="233"/>
      <c r="BO23" s="233"/>
      <c r="BP23" s="233"/>
      <c r="BQ23" s="238">
        <v>17</v>
      </c>
      <c r="BR23" s="239"/>
      <c r="BS23" s="809"/>
      <c r="BT23" s="810"/>
      <c r="BU23" s="810"/>
      <c r="BV23" s="810"/>
      <c r="BW23" s="810"/>
      <c r="BX23" s="810"/>
      <c r="BY23" s="810"/>
      <c r="BZ23" s="810"/>
      <c r="CA23" s="810"/>
      <c r="CB23" s="810"/>
      <c r="CC23" s="810"/>
      <c r="CD23" s="810"/>
      <c r="CE23" s="810"/>
      <c r="CF23" s="810"/>
      <c r="CG23" s="811"/>
      <c r="CH23" s="812"/>
      <c r="CI23" s="813"/>
      <c r="CJ23" s="813"/>
      <c r="CK23" s="813"/>
      <c r="CL23" s="814"/>
      <c r="CM23" s="812"/>
      <c r="CN23" s="813"/>
      <c r="CO23" s="813"/>
      <c r="CP23" s="813"/>
      <c r="CQ23" s="814"/>
      <c r="CR23" s="812"/>
      <c r="CS23" s="813"/>
      <c r="CT23" s="813"/>
      <c r="CU23" s="813"/>
      <c r="CV23" s="814"/>
      <c r="CW23" s="812"/>
      <c r="CX23" s="813"/>
      <c r="CY23" s="813"/>
      <c r="CZ23" s="813"/>
      <c r="DA23" s="814"/>
      <c r="DB23" s="812"/>
      <c r="DC23" s="813"/>
      <c r="DD23" s="813"/>
      <c r="DE23" s="813"/>
      <c r="DF23" s="814"/>
      <c r="DG23" s="812"/>
      <c r="DH23" s="813"/>
      <c r="DI23" s="813"/>
      <c r="DJ23" s="813"/>
      <c r="DK23" s="814"/>
      <c r="DL23" s="812"/>
      <c r="DM23" s="813"/>
      <c r="DN23" s="813"/>
      <c r="DO23" s="813"/>
      <c r="DP23" s="814"/>
      <c r="DQ23" s="812"/>
      <c r="DR23" s="813"/>
      <c r="DS23" s="813"/>
      <c r="DT23" s="813"/>
      <c r="DU23" s="814"/>
      <c r="DV23" s="809"/>
      <c r="DW23" s="810"/>
      <c r="DX23" s="810"/>
      <c r="DY23" s="810"/>
      <c r="DZ23" s="815"/>
      <c r="EA23" s="234"/>
    </row>
    <row r="24" spans="1:131" s="235" customFormat="1" ht="26.25" customHeight="1" x14ac:dyDescent="0.15">
      <c r="A24" s="844" t="s">
        <v>399</v>
      </c>
      <c r="B24" s="844"/>
      <c r="C24" s="844"/>
      <c r="D24" s="844"/>
      <c r="E24" s="844"/>
      <c r="F24" s="844"/>
      <c r="G24" s="844"/>
      <c r="H24" s="844"/>
      <c r="I24" s="844"/>
      <c r="J24" s="844"/>
      <c r="K24" s="844"/>
      <c r="L24" s="844"/>
      <c r="M24" s="844"/>
      <c r="N24" s="844"/>
      <c r="O24" s="844"/>
      <c r="P24" s="844"/>
      <c r="Q24" s="844"/>
      <c r="R24" s="844"/>
      <c r="S24" s="844"/>
      <c r="T24" s="844"/>
      <c r="U24" s="844"/>
      <c r="V24" s="844"/>
      <c r="W24" s="844"/>
      <c r="X24" s="844"/>
      <c r="Y24" s="844"/>
      <c r="Z24" s="844"/>
      <c r="AA24" s="844"/>
      <c r="AB24" s="844"/>
      <c r="AC24" s="844"/>
      <c r="AD24" s="844"/>
      <c r="AE24" s="844"/>
      <c r="AF24" s="844"/>
      <c r="AG24" s="844"/>
      <c r="AH24" s="844"/>
      <c r="AI24" s="844"/>
      <c r="AJ24" s="844"/>
      <c r="AK24" s="844"/>
      <c r="AL24" s="844"/>
      <c r="AM24" s="844"/>
      <c r="AN24" s="844"/>
      <c r="AO24" s="844"/>
      <c r="AP24" s="844"/>
      <c r="AQ24" s="844"/>
      <c r="AR24" s="844"/>
      <c r="AS24" s="844"/>
      <c r="AT24" s="844"/>
      <c r="AU24" s="844"/>
      <c r="AV24" s="844"/>
      <c r="AW24" s="844"/>
      <c r="AX24" s="844"/>
      <c r="AY24" s="844"/>
      <c r="AZ24" s="232"/>
      <c r="BA24" s="232"/>
      <c r="BB24" s="232"/>
      <c r="BC24" s="232"/>
      <c r="BD24" s="232"/>
      <c r="BE24" s="233"/>
      <c r="BF24" s="233"/>
      <c r="BG24" s="233"/>
      <c r="BH24" s="233"/>
      <c r="BI24" s="233"/>
      <c r="BJ24" s="233"/>
      <c r="BK24" s="233"/>
      <c r="BL24" s="233"/>
      <c r="BM24" s="233"/>
      <c r="BN24" s="233"/>
      <c r="BO24" s="233"/>
      <c r="BP24" s="233"/>
      <c r="BQ24" s="238">
        <v>18</v>
      </c>
      <c r="BR24" s="239"/>
      <c r="BS24" s="809"/>
      <c r="BT24" s="810"/>
      <c r="BU24" s="810"/>
      <c r="BV24" s="810"/>
      <c r="BW24" s="810"/>
      <c r="BX24" s="810"/>
      <c r="BY24" s="810"/>
      <c r="BZ24" s="810"/>
      <c r="CA24" s="810"/>
      <c r="CB24" s="810"/>
      <c r="CC24" s="810"/>
      <c r="CD24" s="810"/>
      <c r="CE24" s="810"/>
      <c r="CF24" s="810"/>
      <c r="CG24" s="811"/>
      <c r="CH24" s="812"/>
      <c r="CI24" s="813"/>
      <c r="CJ24" s="813"/>
      <c r="CK24" s="813"/>
      <c r="CL24" s="814"/>
      <c r="CM24" s="812"/>
      <c r="CN24" s="813"/>
      <c r="CO24" s="813"/>
      <c r="CP24" s="813"/>
      <c r="CQ24" s="814"/>
      <c r="CR24" s="812"/>
      <c r="CS24" s="813"/>
      <c r="CT24" s="813"/>
      <c r="CU24" s="813"/>
      <c r="CV24" s="814"/>
      <c r="CW24" s="812"/>
      <c r="CX24" s="813"/>
      <c r="CY24" s="813"/>
      <c r="CZ24" s="813"/>
      <c r="DA24" s="814"/>
      <c r="DB24" s="812"/>
      <c r="DC24" s="813"/>
      <c r="DD24" s="813"/>
      <c r="DE24" s="813"/>
      <c r="DF24" s="814"/>
      <c r="DG24" s="812"/>
      <c r="DH24" s="813"/>
      <c r="DI24" s="813"/>
      <c r="DJ24" s="813"/>
      <c r="DK24" s="814"/>
      <c r="DL24" s="812"/>
      <c r="DM24" s="813"/>
      <c r="DN24" s="813"/>
      <c r="DO24" s="813"/>
      <c r="DP24" s="814"/>
      <c r="DQ24" s="812"/>
      <c r="DR24" s="813"/>
      <c r="DS24" s="813"/>
      <c r="DT24" s="813"/>
      <c r="DU24" s="814"/>
      <c r="DV24" s="809"/>
      <c r="DW24" s="810"/>
      <c r="DX24" s="810"/>
      <c r="DY24" s="810"/>
      <c r="DZ24" s="815"/>
      <c r="EA24" s="234"/>
    </row>
    <row r="25" spans="1:131" ht="26.25" customHeight="1" thickBot="1" x14ac:dyDescent="0.2">
      <c r="A25" s="761" t="s">
        <v>400</v>
      </c>
      <c r="B25" s="761"/>
      <c r="C25" s="761"/>
      <c r="D25" s="761"/>
      <c r="E25" s="761"/>
      <c r="F25" s="761"/>
      <c r="G25" s="761"/>
      <c r="H25" s="761"/>
      <c r="I25" s="761"/>
      <c r="J25" s="761"/>
      <c r="K25" s="761"/>
      <c r="L25" s="761"/>
      <c r="M25" s="761"/>
      <c r="N25" s="761"/>
      <c r="O25" s="761"/>
      <c r="P25" s="761"/>
      <c r="Q25" s="761"/>
      <c r="R25" s="761"/>
      <c r="S25" s="761"/>
      <c r="T25" s="761"/>
      <c r="U25" s="761"/>
      <c r="V25" s="761"/>
      <c r="W25" s="761"/>
      <c r="X25" s="761"/>
      <c r="Y25" s="761"/>
      <c r="Z25" s="761"/>
      <c r="AA25" s="761"/>
      <c r="AB25" s="761"/>
      <c r="AC25" s="761"/>
      <c r="AD25" s="761"/>
      <c r="AE25" s="761"/>
      <c r="AF25" s="761"/>
      <c r="AG25" s="761"/>
      <c r="AH25" s="761"/>
      <c r="AI25" s="761"/>
      <c r="AJ25" s="761"/>
      <c r="AK25" s="761"/>
      <c r="AL25" s="761"/>
      <c r="AM25" s="761"/>
      <c r="AN25" s="761"/>
      <c r="AO25" s="761"/>
      <c r="AP25" s="761"/>
      <c r="AQ25" s="761"/>
      <c r="AR25" s="761"/>
      <c r="AS25" s="761"/>
      <c r="AT25" s="761"/>
      <c r="AU25" s="761"/>
      <c r="AV25" s="761"/>
      <c r="AW25" s="761"/>
      <c r="AX25" s="761"/>
      <c r="AY25" s="761"/>
      <c r="AZ25" s="761"/>
      <c r="BA25" s="761"/>
      <c r="BB25" s="761"/>
      <c r="BC25" s="761"/>
      <c r="BD25" s="761"/>
      <c r="BE25" s="761"/>
      <c r="BF25" s="761"/>
      <c r="BG25" s="761"/>
      <c r="BH25" s="761"/>
      <c r="BI25" s="761"/>
      <c r="BJ25" s="232"/>
      <c r="BK25" s="232"/>
      <c r="BL25" s="232"/>
      <c r="BM25" s="232"/>
      <c r="BN25" s="232"/>
      <c r="BO25" s="241"/>
      <c r="BP25" s="241"/>
      <c r="BQ25" s="238">
        <v>19</v>
      </c>
      <c r="BR25" s="239"/>
      <c r="BS25" s="809"/>
      <c r="BT25" s="810"/>
      <c r="BU25" s="810"/>
      <c r="BV25" s="810"/>
      <c r="BW25" s="810"/>
      <c r="BX25" s="810"/>
      <c r="BY25" s="810"/>
      <c r="BZ25" s="810"/>
      <c r="CA25" s="810"/>
      <c r="CB25" s="810"/>
      <c r="CC25" s="810"/>
      <c r="CD25" s="810"/>
      <c r="CE25" s="810"/>
      <c r="CF25" s="810"/>
      <c r="CG25" s="811"/>
      <c r="CH25" s="812"/>
      <c r="CI25" s="813"/>
      <c r="CJ25" s="813"/>
      <c r="CK25" s="813"/>
      <c r="CL25" s="814"/>
      <c r="CM25" s="812"/>
      <c r="CN25" s="813"/>
      <c r="CO25" s="813"/>
      <c r="CP25" s="813"/>
      <c r="CQ25" s="814"/>
      <c r="CR25" s="812"/>
      <c r="CS25" s="813"/>
      <c r="CT25" s="813"/>
      <c r="CU25" s="813"/>
      <c r="CV25" s="814"/>
      <c r="CW25" s="812"/>
      <c r="CX25" s="813"/>
      <c r="CY25" s="813"/>
      <c r="CZ25" s="813"/>
      <c r="DA25" s="814"/>
      <c r="DB25" s="812"/>
      <c r="DC25" s="813"/>
      <c r="DD25" s="813"/>
      <c r="DE25" s="813"/>
      <c r="DF25" s="814"/>
      <c r="DG25" s="812"/>
      <c r="DH25" s="813"/>
      <c r="DI25" s="813"/>
      <c r="DJ25" s="813"/>
      <c r="DK25" s="814"/>
      <c r="DL25" s="812"/>
      <c r="DM25" s="813"/>
      <c r="DN25" s="813"/>
      <c r="DO25" s="813"/>
      <c r="DP25" s="814"/>
      <c r="DQ25" s="812"/>
      <c r="DR25" s="813"/>
      <c r="DS25" s="813"/>
      <c r="DT25" s="813"/>
      <c r="DU25" s="814"/>
      <c r="DV25" s="809"/>
      <c r="DW25" s="810"/>
      <c r="DX25" s="810"/>
      <c r="DY25" s="810"/>
      <c r="DZ25" s="815"/>
      <c r="EA25" s="230"/>
    </row>
    <row r="26" spans="1:131" ht="26.25" customHeight="1" x14ac:dyDescent="0.15">
      <c r="A26" s="763" t="s">
        <v>377</v>
      </c>
      <c r="B26" s="764"/>
      <c r="C26" s="764"/>
      <c r="D26" s="764"/>
      <c r="E26" s="764"/>
      <c r="F26" s="764"/>
      <c r="G26" s="764"/>
      <c r="H26" s="764"/>
      <c r="I26" s="764"/>
      <c r="J26" s="764"/>
      <c r="K26" s="764"/>
      <c r="L26" s="764"/>
      <c r="M26" s="764"/>
      <c r="N26" s="764"/>
      <c r="O26" s="764"/>
      <c r="P26" s="765"/>
      <c r="Q26" s="769" t="s">
        <v>401</v>
      </c>
      <c r="R26" s="770"/>
      <c r="S26" s="770"/>
      <c r="T26" s="770"/>
      <c r="U26" s="771"/>
      <c r="V26" s="769" t="s">
        <v>402</v>
      </c>
      <c r="W26" s="770"/>
      <c r="X26" s="770"/>
      <c r="Y26" s="770"/>
      <c r="Z26" s="771"/>
      <c r="AA26" s="769" t="s">
        <v>403</v>
      </c>
      <c r="AB26" s="770"/>
      <c r="AC26" s="770"/>
      <c r="AD26" s="770"/>
      <c r="AE26" s="770"/>
      <c r="AF26" s="850" t="s">
        <v>404</v>
      </c>
      <c r="AG26" s="851"/>
      <c r="AH26" s="851"/>
      <c r="AI26" s="851"/>
      <c r="AJ26" s="852"/>
      <c r="AK26" s="770" t="s">
        <v>405</v>
      </c>
      <c r="AL26" s="770"/>
      <c r="AM26" s="770"/>
      <c r="AN26" s="770"/>
      <c r="AO26" s="771"/>
      <c r="AP26" s="769" t="s">
        <v>406</v>
      </c>
      <c r="AQ26" s="770"/>
      <c r="AR26" s="770"/>
      <c r="AS26" s="770"/>
      <c r="AT26" s="771"/>
      <c r="AU26" s="769" t="s">
        <v>407</v>
      </c>
      <c r="AV26" s="770"/>
      <c r="AW26" s="770"/>
      <c r="AX26" s="770"/>
      <c r="AY26" s="771"/>
      <c r="AZ26" s="769" t="s">
        <v>408</v>
      </c>
      <c r="BA26" s="770"/>
      <c r="BB26" s="770"/>
      <c r="BC26" s="770"/>
      <c r="BD26" s="771"/>
      <c r="BE26" s="769" t="s">
        <v>384</v>
      </c>
      <c r="BF26" s="770"/>
      <c r="BG26" s="770"/>
      <c r="BH26" s="770"/>
      <c r="BI26" s="776"/>
      <c r="BJ26" s="232"/>
      <c r="BK26" s="232"/>
      <c r="BL26" s="232"/>
      <c r="BM26" s="232"/>
      <c r="BN26" s="232"/>
      <c r="BO26" s="241"/>
      <c r="BP26" s="241"/>
      <c r="BQ26" s="238">
        <v>20</v>
      </c>
      <c r="BR26" s="239"/>
      <c r="BS26" s="809"/>
      <c r="BT26" s="810"/>
      <c r="BU26" s="810"/>
      <c r="BV26" s="810"/>
      <c r="BW26" s="810"/>
      <c r="BX26" s="810"/>
      <c r="BY26" s="810"/>
      <c r="BZ26" s="810"/>
      <c r="CA26" s="810"/>
      <c r="CB26" s="810"/>
      <c r="CC26" s="810"/>
      <c r="CD26" s="810"/>
      <c r="CE26" s="810"/>
      <c r="CF26" s="810"/>
      <c r="CG26" s="811"/>
      <c r="CH26" s="812"/>
      <c r="CI26" s="813"/>
      <c r="CJ26" s="813"/>
      <c r="CK26" s="813"/>
      <c r="CL26" s="814"/>
      <c r="CM26" s="812"/>
      <c r="CN26" s="813"/>
      <c r="CO26" s="813"/>
      <c r="CP26" s="813"/>
      <c r="CQ26" s="814"/>
      <c r="CR26" s="812"/>
      <c r="CS26" s="813"/>
      <c r="CT26" s="813"/>
      <c r="CU26" s="813"/>
      <c r="CV26" s="814"/>
      <c r="CW26" s="812"/>
      <c r="CX26" s="813"/>
      <c r="CY26" s="813"/>
      <c r="CZ26" s="813"/>
      <c r="DA26" s="814"/>
      <c r="DB26" s="812"/>
      <c r="DC26" s="813"/>
      <c r="DD26" s="813"/>
      <c r="DE26" s="813"/>
      <c r="DF26" s="814"/>
      <c r="DG26" s="812"/>
      <c r="DH26" s="813"/>
      <c r="DI26" s="813"/>
      <c r="DJ26" s="813"/>
      <c r="DK26" s="814"/>
      <c r="DL26" s="812"/>
      <c r="DM26" s="813"/>
      <c r="DN26" s="813"/>
      <c r="DO26" s="813"/>
      <c r="DP26" s="814"/>
      <c r="DQ26" s="812"/>
      <c r="DR26" s="813"/>
      <c r="DS26" s="813"/>
      <c r="DT26" s="813"/>
      <c r="DU26" s="814"/>
      <c r="DV26" s="809"/>
      <c r="DW26" s="810"/>
      <c r="DX26" s="810"/>
      <c r="DY26" s="810"/>
      <c r="DZ26" s="815"/>
      <c r="EA26" s="230"/>
    </row>
    <row r="27" spans="1:131" ht="26.25" customHeight="1" thickBot="1" x14ac:dyDescent="0.2">
      <c r="A27" s="766"/>
      <c r="B27" s="767"/>
      <c r="C27" s="767"/>
      <c r="D27" s="767"/>
      <c r="E27" s="767"/>
      <c r="F27" s="767"/>
      <c r="G27" s="767"/>
      <c r="H27" s="767"/>
      <c r="I27" s="767"/>
      <c r="J27" s="767"/>
      <c r="K27" s="767"/>
      <c r="L27" s="767"/>
      <c r="M27" s="767"/>
      <c r="N27" s="767"/>
      <c r="O27" s="767"/>
      <c r="P27" s="768"/>
      <c r="Q27" s="772"/>
      <c r="R27" s="773"/>
      <c r="S27" s="773"/>
      <c r="T27" s="773"/>
      <c r="U27" s="774"/>
      <c r="V27" s="772"/>
      <c r="W27" s="773"/>
      <c r="X27" s="773"/>
      <c r="Y27" s="773"/>
      <c r="Z27" s="774"/>
      <c r="AA27" s="772"/>
      <c r="AB27" s="773"/>
      <c r="AC27" s="773"/>
      <c r="AD27" s="773"/>
      <c r="AE27" s="773"/>
      <c r="AF27" s="853"/>
      <c r="AG27" s="854"/>
      <c r="AH27" s="854"/>
      <c r="AI27" s="854"/>
      <c r="AJ27" s="855"/>
      <c r="AK27" s="773"/>
      <c r="AL27" s="773"/>
      <c r="AM27" s="773"/>
      <c r="AN27" s="773"/>
      <c r="AO27" s="774"/>
      <c r="AP27" s="772"/>
      <c r="AQ27" s="773"/>
      <c r="AR27" s="773"/>
      <c r="AS27" s="773"/>
      <c r="AT27" s="774"/>
      <c r="AU27" s="772"/>
      <c r="AV27" s="773"/>
      <c r="AW27" s="773"/>
      <c r="AX27" s="773"/>
      <c r="AY27" s="774"/>
      <c r="AZ27" s="772"/>
      <c r="BA27" s="773"/>
      <c r="BB27" s="773"/>
      <c r="BC27" s="773"/>
      <c r="BD27" s="774"/>
      <c r="BE27" s="772"/>
      <c r="BF27" s="773"/>
      <c r="BG27" s="773"/>
      <c r="BH27" s="773"/>
      <c r="BI27" s="778"/>
      <c r="BJ27" s="232"/>
      <c r="BK27" s="232"/>
      <c r="BL27" s="232"/>
      <c r="BM27" s="232"/>
      <c r="BN27" s="232"/>
      <c r="BO27" s="241"/>
      <c r="BP27" s="241"/>
      <c r="BQ27" s="238">
        <v>21</v>
      </c>
      <c r="BR27" s="239"/>
      <c r="BS27" s="809"/>
      <c r="BT27" s="810"/>
      <c r="BU27" s="810"/>
      <c r="BV27" s="810"/>
      <c r="BW27" s="810"/>
      <c r="BX27" s="810"/>
      <c r="BY27" s="810"/>
      <c r="BZ27" s="810"/>
      <c r="CA27" s="810"/>
      <c r="CB27" s="810"/>
      <c r="CC27" s="810"/>
      <c r="CD27" s="810"/>
      <c r="CE27" s="810"/>
      <c r="CF27" s="810"/>
      <c r="CG27" s="811"/>
      <c r="CH27" s="812"/>
      <c r="CI27" s="813"/>
      <c r="CJ27" s="813"/>
      <c r="CK27" s="813"/>
      <c r="CL27" s="814"/>
      <c r="CM27" s="812"/>
      <c r="CN27" s="813"/>
      <c r="CO27" s="813"/>
      <c r="CP27" s="813"/>
      <c r="CQ27" s="814"/>
      <c r="CR27" s="812"/>
      <c r="CS27" s="813"/>
      <c r="CT27" s="813"/>
      <c r="CU27" s="813"/>
      <c r="CV27" s="814"/>
      <c r="CW27" s="812"/>
      <c r="CX27" s="813"/>
      <c r="CY27" s="813"/>
      <c r="CZ27" s="813"/>
      <c r="DA27" s="814"/>
      <c r="DB27" s="812"/>
      <c r="DC27" s="813"/>
      <c r="DD27" s="813"/>
      <c r="DE27" s="813"/>
      <c r="DF27" s="814"/>
      <c r="DG27" s="812"/>
      <c r="DH27" s="813"/>
      <c r="DI27" s="813"/>
      <c r="DJ27" s="813"/>
      <c r="DK27" s="814"/>
      <c r="DL27" s="812"/>
      <c r="DM27" s="813"/>
      <c r="DN27" s="813"/>
      <c r="DO27" s="813"/>
      <c r="DP27" s="814"/>
      <c r="DQ27" s="812"/>
      <c r="DR27" s="813"/>
      <c r="DS27" s="813"/>
      <c r="DT27" s="813"/>
      <c r="DU27" s="814"/>
      <c r="DV27" s="809"/>
      <c r="DW27" s="810"/>
      <c r="DX27" s="810"/>
      <c r="DY27" s="810"/>
      <c r="DZ27" s="815"/>
      <c r="EA27" s="230"/>
    </row>
    <row r="28" spans="1:131" ht="26.25" customHeight="1" thickTop="1" x14ac:dyDescent="0.15">
      <c r="A28" s="242">
        <v>1</v>
      </c>
      <c r="B28" s="785" t="s">
        <v>409</v>
      </c>
      <c r="C28" s="786"/>
      <c r="D28" s="786"/>
      <c r="E28" s="786"/>
      <c r="F28" s="786"/>
      <c r="G28" s="786"/>
      <c r="H28" s="786"/>
      <c r="I28" s="786"/>
      <c r="J28" s="786"/>
      <c r="K28" s="786"/>
      <c r="L28" s="786"/>
      <c r="M28" s="786"/>
      <c r="N28" s="786"/>
      <c r="O28" s="786"/>
      <c r="P28" s="787"/>
      <c r="Q28" s="858">
        <v>2076</v>
      </c>
      <c r="R28" s="859"/>
      <c r="S28" s="859"/>
      <c r="T28" s="859"/>
      <c r="U28" s="859"/>
      <c r="V28" s="859">
        <v>2059</v>
      </c>
      <c r="W28" s="859"/>
      <c r="X28" s="859"/>
      <c r="Y28" s="859"/>
      <c r="Z28" s="859"/>
      <c r="AA28" s="859">
        <v>17</v>
      </c>
      <c r="AB28" s="859"/>
      <c r="AC28" s="859"/>
      <c r="AD28" s="859"/>
      <c r="AE28" s="860"/>
      <c r="AF28" s="861">
        <v>17</v>
      </c>
      <c r="AG28" s="859"/>
      <c r="AH28" s="859"/>
      <c r="AI28" s="859"/>
      <c r="AJ28" s="862"/>
      <c r="AK28" s="863">
        <v>210</v>
      </c>
      <c r="AL28" s="864"/>
      <c r="AM28" s="864"/>
      <c r="AN28" s="864"/>
      <c r="AO28" s="864"/>
      <c r="AP28" s="864" t="s">
        <v>519</v>
      </c>
      <c r="AQ28" s="864"/>
      <c r="AR28" s="864"/>
      <c r="AS28" s="864"/>
      <c r="AT28" s="864"/>
      <c r="AU28" s="864" t="s">
        <v>519</v>
      </c>
      <c r="AV28" s="864"/>
      <c r="AW28" s="864"/>
      <c r="AX28" s="864"/>
      <c r="AY28" s="864"/>
      <c r="AZ28" s="865"/>
      <c r="BA28" s="865"/>
      <c r="BB28" s="865"/>
      <c r="BC28" s="865"/>
      <c r="BD28" s="865"/>
      <c r="BE28" s="856"/>
      <c r="BF28" s="856"/>
      <c r="BG28" s="856"/>
      <c r="BH28" s="856"/>
      <c r="BI28" s="857"/>
      <c r="BJ28" s="232"/>
      <c r="BK28" s="232"/>
      <c r="BL28" s="232"/>
      <c r="BM28" s="232"/>
      <c r="BN28" s="232"/>
      <c r="BO28" s="241"/>
      <c r="BP28" s="241"/>
      <c r="BQ28" s="238">
        <v>22</v>
      </c>
      <c r="BR28" s="239"/>
      <c r="BS28" s="809"/>
      <c r="BT28" s="810"/>
      <c r="BU28" s="810"/>
      <c r="BV28" s="810"/>
      <c r="BW28" s="810"/>
      <c r="BX28" s="810"/>
      <c r="BY28" s="810"/>
      <c r="BZ28" s="810"/>
      <c r="CA28" s="810"/>
      <c r="CB28" s="810"/>
      <c r="CC28" s="810"/>
      <c r="CD28" s="810"/>
      <c r="CE28" s="810"/>
      <c r="CF28" s="810"/>
      <c r="CG28" s="811"/>
      <c r="CH28" s="812"/>
      <c r="CI28" s="813"/>
      <c r="CJ28" s="813"/>
      <c r="CK28" s="813"/>
      <c r="CL28" s="814"/>
      <c r="CM28" s="812"/>
      <c r="CN28" s="813"/>
      <c r="CO28" s="813"/>
      <c r="CP28" s="813"/>
      <c r="CQ28" s="814"/>
      <c r="CR28" s="812"/>
      <c r="CS28" s="813"/>
      <c r="CT28" s="813"/>
      <c r="CU28" s="813"/>
      <c r="CV28" s="814"/>
      <c r="CW28" s="812"/>
      <c r="CX28" s="813"/>
      <c r="CY28" s="813"/>
      <c r="CZ28" s="813"/>
      <c r="DA28" s="814"/>
      <c r="DB28" s="812"/>
      <c r="DC28" s="813"/>
      <c r="DD28" s="813"/>
      <c r="DE28" s="813"/>
      <c r="DF28" s="814"/>
      <c r="DG28" s="812"/>
      <c r="DH28" s="813"/>
      <c r="DI28" s="813"/>
      <c r="DJ28" s="813"/>
      <c r="DK28" s="814"/>
      <c r="DL28" s="812"/>
      <c r="DM28" s="813"/>
      <c r="DN28" s="813"/>
      <c r="DO28" s="813"/>
      <c r="DP28" s="814"/>
      <c r="DQ28" s="812"/>
      <c r="DR28" s="813"/>
      <c r="DS28" s="813"/>
      <c r="DT28" s="813"/>
      <c r="DU28" s="814"/>
      <c r="DV28" s="809"/>
      <c r="DW28" s="810"/>
      <c r="DX28" s="810"/>
      <c r="DY28" s="810"/>
      <c r="DZ28" s="815"/>
      <c r="EA28" s="230"/>
    </row>
    <row r="29" spans="1:131" ht="26.25" customHeight="1" x14ac:dyDescent="0.15">
      <c r="A29" s="242">
        <v>2</v>
      </c>
      <c r="B29" s="816" t="s">
        <v>410</v>
      </c>
      <c r="C29" s="817"/>
      <c r="D29" s="817"/>
      <c r="E29" s="817"/>
      <c r="F29" s="817"/>
      <c r="G29" s="817"/>
      <c r="H29" s="817"/>
      <c r="I29" s="817"/>
      <c r="J29" s="817"/>
      <c r="K29" s="817"/>
      <c r="L29" s="817"/>
      <c r="M29" s="817"/>
      <c r="N29" s="817"/>
      <c r="O29" s="817"/>
      <c r="P29" s="818"/>
      <c r="Q29" s="819">
        <v>2492</v>
      </c>
      <c r="R29" s="820"/>
      <c r="S29" s="820"/>
      <c r="T29" s="820"/>
      <c r="U29" s="820"/>
      <c r="V29" s="820">
        <v>2359</v>
      </c>
      <c r="W29" s="820"/>
      <c r="X29" s="820"/>
      <c r="Y29" s="820"/>
      <c r="Z29" s="820"/>
      <c r="AA29" s="820">
        <v>133</v>
      </c>
      <c r="AB29" s="820"/>
      <c r="AC29" s="820"/>
      <c r="AD29" s="820"/>
      <c r="AE29" s="821"/>
      <c r="AF29" s="822">
        <v>133</v>
      </c>
      <c r="AG29" s="823"/>
      <c r="AH29" s="823"/>
      <c r="AI29" s="823"/>
      <c r="AJ29" s="824"/>
      <c r="AK29" s="870">
        <v>436</v>
      </c>
      <c r="AL29" s="866"/>
      <c r="AM29" s="866"/>
      <c r="AN29" s="866"/>
      <c r="AO29" s="866"/>
      <c r="AP29" s="866" t="s">
        <v>519</v>
      </c>
      <c r="AQ29" s="866"/>
      <c r="AR29" s="866"/>
      <c r="AS29" s="866"/>
      <c r="AT29" s="866"/>
      <c r="AU29" s="866" t="s">
        <v>519</v>
      </c>
      <c r="AV29" s="866"/>
      <c r="AW29" s="866"/>
      <c r="AX29" s="866"/>
      <c r="AY29" s="866"/>
      <c r="AZ29" s="867"/>
      <c r="BA29" s="867"/>
      <c r="BB29" s="867"/>
      <c r="BC29" s="867"/>
      <c r="BD29" s="867"/>
      <c r="BE29" s="868"/>
      <c r="BF29" s="868"/>
      <c r="BG29" s="868"/>
      <c r="BH29" s="868"/>
      <c r="BI29" s="869"/>
      <c r="BJ29" s="232"/>
      <c r="BK29" s="232"/>
      <c r="BL29" s="232"/>
      <c r="BM29" s="232"/>
      <c r="BN29" s="232"/>
      <c r="BO29" s="241"/>
      <c r="BP29" s="241"/>
      <c r="BQ29" s="238">
        <v>23</v>
      </c>
      <c r="BR29" s="239"/>
      <c r="BS29" s="809"/>
      <c r="BT29" s="810"/>
      <c r="BU29" s="810"/>
      <c r="BV29" s="810"/>
      <c r="BW29" s="810"/>
      <c r="BX29" s="810"/>
      <c r="BY29" s="810"/>
      <c r="BZ29" s="810"/>
      <c r="CA29" s="810"/>
      <c r="CB29" s="810"/>
      <c r="CC29" s="810"/>
      <c r="CD29" s="810"/>
      <c r="CE29" s="810"/>
      <c r="CF29" s="810"/>
      <c r="CG29" s="811"/>
      <c r="CH29" s="812"/>
      <c r="CI29" s="813"/>
      <c r="CJ29" s="813"/>
      <c r="CK29" s="813"/>
      <c r="CL29" s="814"/>
      <c r="CM29" s="812"/>
      <c r="CN29" s="813"/>
      <c r="CO29" s="813"/>
      <c r="CP29" s="813"/>
      <c r="CQ29" s="814"/>
      <c r="CR29" s="812"/>
      <c r="CS29" s="813"/>
      <c r="CT29" s="813"/>
      <c r="CU29" s="813"/>
      <c r="CV29" s="814"/>
      <c r="CW29" s="812"/>
      <c r="CX29" s="813"/>
      <c r="CY29" s="813"/>
      <c r="CZ29" s="813"/>
      <c r="DA29" s="814"/>
      <c r="DB29" s="812"/>
      <c r="DC29" s="813"/>
      <c r="DD29" s="813"/>
      <c r="DE29" s="813"/>
      <c r="DF29" s="814"/>
      <c r="DG29" s="812"/>
      <c r="DH29" s="813"/>
      <c r="DI29" s="813"/>
      <c r="DJ29" s="813"/>
      <c r="DK29" s="814"/>
      <c r="DL29" s="812"/>
      <c r="DM29" s="813"/>
      <c r="DN29" s="813"/>
      <c r="DO29" s="813"/>
      <c r="DP29" s="814"/>
      <c r="DQ29" s="812"/>
      <c r="DR29" s="813"/>
      <c r="DS29" s="813"/>
      <c r="DT29" s="813"/>
      <c r="DU29" s="814"/>
      <c r="DV29" s="809"/>
      <c r="DW29" s="810"/>
      <c r="DX29" s="810"/>
      <c r="DY29" s="810"/>
      <c r="DZ29" s="815"/>
      <c r="EA29" s="230"/>
    </row>
    <row r="30" spans="1:131" ht="26.25" customHeight="1" x14ac:dyDescent="0.15">
      <c r="A30" s="242">
        <v>3</v>
      </c>
      <c r="B30" s="816" t="s">
        <v>411</v>
      </c>
      <c r="C30" s="817"/>
      <c r="D30" s="817"/>
      <c r="E30" s="817"/>
      <c r="F30" s="817"/>
      <c r="G30" s="817"/>
      <c r="H30" s="817"/>
      <c r="I30" s="817"/>
      <c r="J30" s="817"/>
      <c r="K30" s="817"/>
      <c r="L30" s="817"/>
      <c r="M30" s="817"/>
      <c r="N30" s="817"/>
      <c r="O30" s="817"/>
      <c r="P30" s="818"/>
      <c r="Q30" s="819">
        <v>505</v>
      </c>
      <c r="R30" s="820"/>
      <c r="S30" s="820"/>
      <c r="T30" s="820"/>
      <c r="U30" s="820"/>
      <c r="V30" s="820">
        <v>497</v>
      </c>
      <c r="W30" s="820"/>
      <c r="X30" s="820"/>
      <c r="Y30" s="820"/>
      <c r="Z30" s="820"/>
      <c r="AA30" s="820">
        <v>8</v>
      </c>
      <c r="AB30" s="820"/>
      <c r="AC30" s="820"/>
      <c r="AD30" s="820"/>
      <c r="AE30" s="821"/>
      <c r="AF30" s="822">
        <v>8</v>
      </c>
      <c r="AG30" s="823"/>
      <c r="AH30" s="823"/>
      <c r="AI30" s="823"/>
      <c r="AJ30" s="824"/>
      <c r="AK30" s="870">
        <v>308</v>
      </c>
      <c r="AL30" s="866"/>
      <c r="AM30" s="866"/>
      <c r="AN30" s="866"/>
      <c r="AO30" s="866"/>
      <c r="AP30" s="866" t="s">
        <v>519</v>
      </c>
      <c r="AQ30" s="866"/>
      <c r="AR30" s="866"/>
      <c r="AS30" s="866"/>
      <c r="AT30" s="866"/>
      <c r="AU30" s="866" t="s">
        <v>519</v>
      </c>
      <c r="AV30" s="866"/>
      <c r="AW30" s="866"/>
      <c r="AX30" s="866"/>
      <c r="AY30" s="866"/>
      <c r="AZ30" s="867"/>
      <c r="BA30" s="867"/>
      <c r="BB30" s="867"/>
      <c r="BC30" s="867"/>
      <c r="BD30" s="867"/>
      <c r="BE30" s="868"/>
      <c r="BF30" s="868"/>
      <c r="BG30" s="868"/>
      <c r="BH30" s="868"/>
      <c r="BI30" s="869"/>
      <c r="BJ30" s="232"/>
      <c r="BK30" s="232"/>
      <c r="BL30" s="232"/>
      <c r="BM30" s="232"/>
      <c r="BN30" s="232"/>
      <c r="BO30" s="241"/>
      <c r="BP30" s="241"/>
      <c r="BQ30" s="238">
        <v>24</v>
      </c>
      <c r="BR30" s="239"/>
      <c r="BS30" s="809"/>
      <c r="BT30" s="810"/>
      <c r="BU30" s="810"/>
      <c r="BV30" s="810"/>
      <c r="BW30" s="810"/>
      <c r="BX30" s="810"/>
      <c r="BY30" s="810"/>
      <c r="BZ30" s="810"/>
      <c r="CA30" s="810"/>
      <c r="CB30" s="810"/>
      <c r="CC30" s="810"/>
      <c r="CD30" s="810"/>
      <c r="CE30" s="810"/>
      <c r="CF30" s="810"/>
      <c r="CG30" s="811"/>
      <c r="CH30" s="812"/>
      <c r="CI30" s="813"/>
      <c r="CJ30" s="813"/>
      <c r="CK30" s="813"/>
      <c r="CL30" s="814"/>
      <c r="CM30" s="812"/>
      <c r="CN30" s="813"/>
      <c r="CO30" s="813"/>
      <c r="CP30" s="813"/>
      <c r="CQ30" s="814"/>
      <c r="CR30" s="812"/>
      <c r="CS30" s="813"/>
      <c r="CT30" s="813"/>
      <c r="CU30" s="813"/>
      <c r="CV30" s="814"/>
      <c r="CW30" s="812"/>
      <c r="CX30" s="813"/>
      <c r="CY30" s="813"/>
      <c r="CZ30" s="813"/>
      <c r="DA30" s="814"/>
      <c r="DB30" s="812"/>
      <c r="DC30" s="813"/>
      <c r="DD30" s="813"/>
      <c r="DE30" s="813"/>
      <c r="DF30" s="814"/>
      <c r="DG30" s="812"/>
      <c r="DH30" s="813"/>
      <c r="DI30" s="813"/>
      <c r="DJ30" s="813"/>
      <c r="DK30" s="814"/>
      <c r="DL30" s="812"/>
      <c r="DM30" s="813"/>
      <c r="DN30" s="813"/>
      <c r="DO30" s="813"/>
      <c r="DP30" s="814"/>
      <c r="DQ30" s="812"/>
      <c r="DR30" s="813"/>
      <c r="DS30" s="813"/>
      <c r="DT30" s="813"/>
      <c r="DU30" s="814"/>
      <c r="DV30" s="809"/>
      <c r="DW30" s="810"/>
      <c r="DX30" s="810"/>
      <c r="DY30" s="810"/>
      <c r="DZ30" s="815"/>
      <c r="EA30" s="230"/>
    </row>
    <row r="31" spans="1:131" ht="26.25" customHeight="1" x14ac:dyDescent="0.15">
      <c r="A31" s="242">
        <v>4</v>
      </c>
      <c r="B31" s="816" t="s">
        <v>412</v>
      </c>
      <c r="C31" s="817"/>
      <c r="D31" s="817"/>
      <c r="E31" s="817"/>
      <c r="F31" s="817"/>
      <c r="G31" s="817"/>
      <c r="H31" s="817"/>
      <c r="I31" s="817"/>
      <c r="J31" s="817"/>
      <c r="K31" s="817"/>
      <c r="L31" s="817"/>
      <c r="M31" s="817"/>
      <c r="N31" s="817"/>
      <c r="O31" s="817"/>
      <c r="P31" s="818"/>
      <c r="Q31" s="819">
        <v>2930</v>
      </c>
      <c r="R31" s="820"/>
      <c r="S31" s="820"/>
      <c r="T31" s="820"/>
      <c r="U31" s="820"/>
      <c r="V31" s="820">
        <v>2475</v>
      </c>
      <c r="W31" s="820"/>
      <c r="X31" s="820"/>
      <c r="Y31" s="820"/>
      <c r="Z31" s="820"/>
      <c r="AA31" s="820">
        <v>455</v>
      </c>
      <c r="AB31" s="820"/>
      <c r="AC31" s="820"/>
      <c r="AD31" s="820"/>
      <c r="AE31" s="821"/>
      <c r="AF31" s="822">
        <v>404</v>
      </c>
      <c r="AG31" s="823"/>
      <c r="AH31" s="823"/>
      <c r="AI31" s="823"/>
      <c r="AJ31" s="824"/>
      <c r="AK31" s="870">
        <v>761</v>
      </c>
      <c r="AL31" s="866"/>
      <c r="AM31" s="866"/>
      <c r="AN31" s="866"/>
      <c r="AO31" s="866"/>
      <c r="AP31" s="866">
        <v>1154</v>
      </c>
      <c r="AQ31" s="866"/>
      <c r="AR31" s="866"/>
      <c r="AS31" s="866"/>
      <c r="AT31" s="866"/>
      <c r="AU31" s="866">
        <v>779</v>
      </c>
      <c r="AV31" s="866"/>
      <c r="AW31" s="866"/>
      <c r="AX31" s="866"/>
      <c r="AY31" s="866"/>
      <c r="AZ31" s="867" t="s">
        <v>519</v>
      </c>
      <c r="BA31" s="867"/>
      <c r="BB31" s="867"/>
      <c r="BC31" s="867"/>
      <c r="BD31" s="867"/>
      <c r="BE31" s="868" t="s">
        <v>413</v>
      </c>
      <c r="BF31" s="868"/>
      <c r="BG31" s="868"/>
      <c r="BH31" s="868"/>
      <c r="BI31" s="869"/>
      <c r="BJ31" s="232"/>
      <c r="BK31" s="232"/>
      <c r="BL31" s="232"/>
      <c r="BM31" s="232"/>
      <c r="BN31" s="232"/>
      <c r="BO31" s="241"/>
      <c r="BP31" s="241"/>
      <c r="BQ31" s="238">
        <v>25</v>
      </c>
      <c r="BR31" s="239"/>
      <c r="BS31" s="809"/>
      <c r="BT31" s="810"/>
      <c r="BU31" s="810"/>
      <c r="BV31" s="810"/>
      <c r="BW31" s="810"/>
      <c r="BX31" s="810"/>
      <c r="BY31" s="810"/>
      <c r="BZ31" s="810"/>
      <c r="CA31" s="810"/>
      <c r="CB31" s="810"/>
      <c r="CC31" s="810"/>
      <c r="CD31" s="810"/>
      <c r="CE31" s="810"/>
      <c r="CF31" s="810"/>
      <c r="CG31" s="811"/>
      <c r="CH31" s="812"/>
      <c r="CI31" s="813"/>
      <c r="CJ31" s="813"/>
      <c r="CK31" s="813"/>
      <c r="CL31" s="814"/>
      <c r="CM31" s="812"/>
      <c r="CN31" s="813"/>
      <c r="CO31" s="813"/>
      <c r="CP31" s="813"/>
      <c r="CQ31" s="814"/>
      <c r="CR31" s="812"/>
      <c r="CS31" s="813"/>
      <c r="CT31" s="813"/>
      <c r="CU31" s="813"/>
      <c r="CV31" s="814"/>
      <c r="CW31" s="812"/>
      <c r="CX31" s="813"/>
      <c r="CY31" s="813"/>
      <c r="CZ31" s="813"/>
      <c r="DA31" s="814"/>
      <c r="DB31" s="812"/>
      <c r="DC31" s="813"/>
      <c r="DD31" s="813"/>
      <c r="DE31" s="813"/>
      <c r="DF31" s="814"/>
      <c r="DG31" s="812"/>
      <c r="DH31" s="813"/>
      <c r="DI31" s="813"/>
      <c r="DJ31" s="813"/>
      <c r="DK31" s="814"/>
      <c r="DL31" s="812"/>
      <c r="DM31" s="813"/>
      <c r="DN31" s="813"/>
      <c r="DO31" s="813"/>
      <c r="DP31" s="814"/>
      <c r="DQ31" s="812"/>
      <c r="DR31" s="813"/>
      <c r="DS31" s="813"/>
      <c r="DT31" s="813"/>
      <c r="DU31" s="814"/>
      <c r="DV31" s="809"/>
      <c r="DW31" s="810"/>
      <c r="DX31" s="810"/>
      <c r="DY31" s="810"/>
      <c r="DZ31" s="815"/>
      <c r="EA31" s="230"/>
    </row>
    <row r="32" spans="1:131" ht="26.25" customHeight="1" x14ac:dyDescent="0.15">
      <c r="A32" s="242">
        <v>5</v>
      </c>
      <c r="B32" s="816" t="s">
        <v>414</v>
      </c>
      <c r="C32" s="817"/>
      <c r="D32" s="817"/>
      <c r="E32" s="817"/>
      <c r="F32" s="817"/>
      <c r="G32" s="817"/>
      <c r="H32" s="817"/>
      <c r="I32" s="817"/>
      <c r="J32" s="817"/>
      <c r="K32" s="817"/>
      <c r="L32" s="817"/>
      <c r="M32" s="817"/>
      <c r="N32" s="817"/>
      <c r="O32" s="817"/>
      <c r="P32" s="818"/>
      <c r="Q32" s="819">
        <v>315</v>
      </c>
      <c r="R32" s="820"/>
      <c r="S32" s="820"/>
      <c r="T32" s="820"/>
      <c r="U32" s="820"/>
      <c r="V32" s="820">
        <v>313</v>
      </c>
      <c r="W32" s="820"/>
      <c r="X32" s="820"/>
      <c r="Y32" s="820"/>
      <c r="Z32" s="820"/>
      <c r="AA32" s="820">
        <v>2</v>
      </c>
      <c r="AB32" s="820"/>
      <c r="AC32" s="820"/>
      <c r="AD32" s="820"/>
      <c r="AE32" s="821"/>
      <c r="AF32" s="822">
        <v>2</v>
      </c>
      <c r="AG32" s="823"/>
      <c r="AH32" s="823"/>
      <c r="AI32" s="823"/>
      <c r="AJ32" s="824"/>
      <c r="AK32" s="870">
        <v>228</v>
      </c>
      <c r="AL32" s="866"/>
      <c r="AM32" s="866"/>
      <c r="AN32" s="866"/>
      <c r="AO32" s="866"/>
      <c r="AP32" s="866">
        <v>2165</v>
      </c>
      <c r="AQ32" s="866"/>
      <c r="AR32" s="866"/>
      <c r="AS32" s="866"/>
      <c r="AT32" s="866"/>
      <c r="AU32" s="866">
        <v>1845</v>
      </c>
      <c r="AV32" s="866"/>
      <c r="AW32" s="866"/>
      <c r="AX32" s="866"/>
      <c r="AY32" s="866"/>
      <c r="AZ32" s="867" t="s">
        <v>519</v>
      </c>
      <c r="BA32" s="867"/>
      <c r="BB32" s="867"/>
      <c r="BC32" s="867"/>
      <c r="BD32" s="867"/>
      <c r="BE32" s="868" t="s">
        <v>415</v>
      </c>
      <c r="BF32" s="868"/>
      <c r="BG32" s="868"/>
      <c r="BH32" s="868"/>
      <c r="BI32" s="869"/>
      <c r="BJ32" s="232"/>
      <c r="BK32" s="232"/>
      <c r="BL32" s="232"/>
      <c r="BM32" s="232"/>
      <c r="BN32" s="232"/>
      <c r="BO32" s="241"/>
      <c r="BP32" s="241"/>
      <c r="BQ32" s="238">
        <v>26</v>
      </c>
      <c r="BR32" s="239"/>
      <c r="BS32" s="809"/>
      <c r="BT32" s="810"/>
      <c r="BU32" s="810"/>
      <c r="BV32" s="810"/>
      <c r="BW32" s="810"/>
      <c r="BX32" s="810"/>
      <c r="BY32" s="810"/>
      <c r="BZ32" s="810"/>
      <c r="CA32" s="810"/>
      <c r="CB32" s="810"/>
      <c r="CC32" s="810"/>
      <c r="CD32" s="810"/>
      <c r="CE32" s="810"/>
      <c r="CF32" s="810"/>
      <c r="CG32" s="811"/>
      <c r="CH32" s="812"/>
      <c r="CI32" s="813"/>
      <c r="CJ32" s="813"/>
      <c r="CK32" s="813"/>
      <c r="CL32" s="814"/>
      <c r="CM32" s="812"/>
      <c r="CN32" s="813"/>
      <c r="CO32" s="813"/>
      <c r="CP32" s="813"/>
      <c r="CQ32" s="814"/>
      <c r="CR32" s="812"/>
      <c r="CS32" s="813"/>
      <c r="CT32" s="813"/>
      <c r="CU32" s="813"/>
      <c r="CV32" s="814"/>
      <c r="CW32" s="812"/>
      <c r="CX32" s="813"/>
      <c r="CY32" s="813"/>
      <c r="CZ32" s="813"/>
      <c r="DA32" s="814"/>
      <c r="DB32" s="812"/>
      <c r="DC32" s="813"/>
      <c r="DD32" s="813"/>
      <c r="DE32" s="813"/>
      <c r="DF32" s="814"/>
      <c r="DG32" s="812"/>
      <c r="DH32" s="813"/>
      <c r="DI32" s="813"/>
      <c r="DJ32" s="813"/>
      <c r="DK32" s="814"/>
      <c r="DL32" s="812"/>
      <c r="DM32" s="813"/>
      <c r="DN32" s="813"/>
      <c r="DO32" s="813"/>
      <c r="DP32" s="814"/>
      <c r="DQ32" s="812"/>
      <c r="DR32" s="813"/>
      <c r="DS32" s="813"/>
      <c r="DT32" s="813"/>
      <c r="DU32" s="814"/>
      <c r="DV32" s="809"/>
      <c r="DW32" s="810"/>
      <c r="DX32" s="810"/>
      <c r="DY32" s="810"/>
      <c r="DZ32" s="815"/>
      <c r="EA32" s="230"/>
    </row>
    <row r="33" spans="1:131" ht="26.25" customHeight="1" x14ac:dyDescent="0.15">
      <c r="A33" s="242">
        <v>6</v>
      </c>
      <c r="B33" s="816" t="s">
        <v>416</v>
      </c>
      <c r="C33" s="817"/>
      <c r="D33" s="817"/>
      <c r="E33" s="817"/>
      <c r="F33" s="817"/>
      <c r="G33" s="817"/>
      <c r="H33" s="817"/>
      <c r="I33" s="817"/>
      <c r="J33" s="817"/>
      <c r="K33" s="817"/>
      <c r="L33" s="817"/>
      <c r="M33" s="817"/>
      <c r="N33" s="817"/>
      <c r="O33" s="817"/>
      <c r="P33" s="818"/>
      <c r="Q33" s="819">
        <v>138</v>
      </c>
      <c r="R33" s="820"/>
      <c r="S33" s="820"/>
      <c r="T33" s="820"/>
      <c r="U33" s="820"/>
      <c r="V33" s="820">
        <v>137</v>
      </c>
      <c r="W33" s="820"/>
      <c r="X33" s="820"/>
      <c r="Y33" s="820"/>
      <c r="Z33" s="820"/>
      <c r="AA33" s="820">
        <v>0</v>
      </c>
      <c r="AB33" s="820"/>
      <c r="AC33" s="820"/>
      <c r="AD33" s="820"/>
      <c r="AE33" s="821"/>
      <c r="AF33" s="822">
        <v>0</v>
      </c>
      <c r="AG33" s="823"/>
      <c r="AH33" s="823"/>
      <c r="AI33" s="823"/>
      <c r="AJ33" s="824"/>
      <c r="AK33" s="870">
        <v>113</v>
      </c>
      <c r="AL33" s="866"/>
      <c r="AM33" s="866"/>
      <c r="AN33" s="866"/>
      <c r="AO33" s="866"/>
      <c r="AP33" s="866">
        <v>444</v>
      </c>
      <c r="AQ33" s="866"/>
      <c r="AR33" s="866"/>
      <c r="AS33" s="866"/>
      <c r="AT33" s="866"/>
      <c r="AU33" s="866">
        <v>420</v>
      </c>
      <c r="AV33" s="866"/>
      <c r="AW33" s="866"/>
      <c r="AX33" s="866"/>
      <c r="AY33" s="866"/>
      <c r="AZ33" s="867" t="s">
        <v>519</v>
      </c>
      <c r="BA33" s="867"/>
      <c r="BB33" s="867"/>
      <c r="BC33" s="867"/>
      <c r="BD33" s="867"/>
      <c r="BE33" s="868" t="s">
        <v>415</v>
      </c>
      <c r="BF33" s="868"/>
      <c r="BG33" s="868"/>
      <c r="BH33" s="868"/>
      <c r="BI33" s="869"/>
      <c r="BJ33" s="232"/>
      <c r="BK33" s="232"/>
      <c r="BL33" s="232"/>
      <c r="BM33" s="232"/>
      <c r="BN33" s="232"/>
      <c r="BO33" s="241"/>
      <c r="BP33" s="241"/>
      <c r="BQ33" s="238">
        <v>27</v>
      </c>
      <c r="BR33" s="239"/>
      <c r="BS33" s="809"/>
      <c r="BT33" s="810"/>
      <c r="BU33" s="810"/>
      <c r="BV33" s="810"/>
      <c r="BW33" s="810"/>
      <c r="BX33" s="810"/>
      <c r="BY33" s="810"/>
      <c r="BZ33" s="810"/>
      <c r="CA33" s="810"/>
      <c r="CB33" s="810"/>
      <c r="CC33" s="810"/>
      <c r="CD33" s="810"/>
      <c r="CE33" s="810"/>
      <c r="CF33" s="810"/>
      <c r="CG33" s="811"/>
      <c r="CH33" s="812"/>
      <c r="CI33" s="813"/>
      <c r="CJ33" s="813"/>
      <c r="CK33" s="813"/>
      <c r="CL33" s="814"/>
      <c r="CM33" s="812"/>
      <c r="CN33" s="813"/>
      <c r="CO33" s="813"/>
      <c r="CP33" s="813"/>
      <c r="CQ33" s="814"/>
      <c r="CR33" s="812"/>
      <c r="CS33" s="813"/>
      <c r="CT33" s="813"/>
      <c r="CU33" s="813"/>
      <c r="CV33" s="814"/>
      <c r="CW33" s="812"/>
      <c r="CX33" s="813"/>
      <c r="CY33" s="813"/>
      <c r="CZ33" s="813"/>
      <c r="DA33" s="814"/>
      <c r="DB33" s="812"/>
      <c r="DC33" s="813"/>
      <c r="DD33" s="813"/>
      <c r="DE33" s="813"/>
      <c r="DF33" s="814"/>
      <c r="DG33" s="812"/>
      <c r="DH33" s="813"/>
      <c r="DI33" s="813"/>
      <c r="DJ33" s="813"/>
      <c r="DK33" s="814"/>
      <c r="DL33" s="812"/>
      <c r="DM33" s="813"/>
      <c r="DN33" s="813"/>
      <c r="DO33" s="813"/>
      <c r="DP33" s="814"/>
      <c r="DQ33" s="812"/>
      <c r="DR33" s="813"/>
      <c r="DS33" s="813"/>
      <c r="DT33" s="813"/>
      <c r="DU33" s="814"/>
      <c r="DV33" s="809"/>
      <c r="DW33" s="810"/>
      <c r="DX33" s="810"/>
      <c r="DY33" s="810"/>
      <c r="DZ33" s="815"/>
      <c r="EA33" s="230"/>
    </row>
    <row r="34" spans="1:131" ht="26.25" customHeight="1" x14ac:dyDescent="0.15">
      <c r="A34" s="242">
        <v>7</v>
      </c>
      <c r="B34" s="816" t="s">
        <v>417</v>
      </c>
      <c r="C34" s="817"/>
      <c r="D34" s="817"/>
      <c r="E34" s="817"/>
      <c r="F34" s="817"/>
      <c r="G34" s="817"/>
      <c r="H34" s="817"/>
      <c r="I34" s="817"/>
      <c r="J34" s="817"/>
      <c r="K34" s="817"/>
      <c r="L34" s="817"/>
      <c r="M34" s="817"/>
      <c r="N34" s="817"/>
      <c r="O34" s="817"/>
      <c r="P34" s="818"/>
      <c r="Q34" s="819">
        <v>36</v>
      </c>
      <c r="R34" s="820"/>
      <c r="S34" s="820"/>
      <c r="T34" s="820"/>
      <c r="U34" s="820"/>
      <c r="V34" s="820">
        <v>24</v>
      </c>
      <c r="W34" s="820"/>
      <c r="X34" s="820"/>
      <c r="Y34" s="820"/>
      <c r="Z34" s="820"/>
      <c r="AA34" s="820">
        <v>11</v>
      </c>
      <c r="AB34" s="820"/>
      <c r="AC34" s="820"/>
      <c r="AD34" s="820"/>
      <c r="AE34" s="821"/>
      <c r="AF34" s="822">
        <v>11</v>
      </c>
      <c r="AG34" s="823"/>
      <c r="AH34" s="823"/>
      <c r="AI34" s="823"/>
      <c r="AJ34" s="824"/>
      <c r="AK34" s="870">
        <v>12</v>
      </c>
      <c r="AL34" s="866"/>
      <c r="AM34" s="866"/>
      <c r="AN34" s="866"/>
      <c r="AO34" s="866"/>
      <c r="AP34" s="866">
        <v>10</v>
      </c>
      <c r="AQ34" s="866"/>
      <c r="AR34" s="866"/>
      <c r="AS34" s="866"/>
      <c r="AT34" s="866"/>
      <c r="AU34" s="866">
        <v>10</v>
      </c>
      <c r="AV34" s="866"/>
      <c r="AW34" s="866"/>
      <c r="AX34" s="866"/>
      <c r="AY34" s="866"/>
      <c r="AZ34" s="867" t="s">
        <v>519</v>
      </c>
      <c r="BA34" s="867"/>
      <c r="BB34" s="867"/>
      <c r="BC34" s="867"/>
      <c r="BD34" s="867"/>
      <c r="BE34" s="868" t="s">
        <v>418</v>
      </c>
      <c r="BF34" s="868"/>
      <c r="BG34" s="868"/>
      <c r="BH34" s="868"/>
      <c r="BI34" s="869"/>
      <c r="BJ34" s="232"/>
      <c r="BK34" s="232"/>
      <c r="BL34" s="232"/>
      <c r="BM34" s="232"/>
      <c r="BN34" s="232"/>
      <c r="BO34" s="241"/>
      <c r="BP34" s="241"/>
      <c r="BQ34" s="238">
        <v>28</v>
      </c>
      <c r="BR34" s="239"/>
      <c r="BS34" s="809"/>
      <c r="BT34" s="810"/>
      <c r="BU34" s="810"/>
      <c r="BV34" s="810"/>
      <c r="BW34" s="810"/>
      <c r="BX34" s="810"/>
      <c r="BY34" s="810"/>
      <c r="BZ34" s="810"/>
      <c r="CA34" s="810"/>
      <c r="CB34" s="810"/>
      <c r="CC34" s="810"/>
      <c r="CD34" s="810"/>
      <c r="CE34" s="810"/>
      <c r="CF34" s="810"/>
      <c r="CG34" s="811"/>
      <c r="CH34" s="812"/>
      <c r="CI34" s="813"/>
      <c r="CJ34" s="813"/>
      <c r="CK34" s="813"/>
      <c r="CL34" s="814"/>
      <c r="CM34" s="812"/>
      <c r="CN34" s="813"/>
      <c r="CO34" s="813"/>
      <c r="CP34" s="813"/>
      <c r="CQ34" s="814"/>
      <c r="CR34" s="812"/>
      <c r="CS34" s="813"/>
      <c r="CT34" s="813"/>
      <c r="CU34" s="813"/>
      <c r="CV34" s="814"/>
      <c r="CW34" s="812"/>
      <c r="CX34" s="813"/>
      <c r="CY34" s="813"/>
      <c r="CZ34" s="813"/>
      <c r="DA34" s="814"/>
      <c r="DB34" s="812"/>
      <c r="DC34" s="813"/>
      <c r="DD34" s="813"/>
      <c r="DE34" s="813"/>
      <c r="DF34" s="814"/>
      <c r="DG34" s="812"/>
      <c r="DH34" s="813"/>
      <c r="DI34" s="813"/>
      <c r="DJ34" s="813"/>
      <c r="DK34" s="814"/>
      <c r="DL34" s="812"/>
      <c r="DM34" s="813"/>
      <c r="DN34" s="813"/>
      <c r="DO34" s="813"/>
      <c r="DP34" s="814"/>
      <c r="DQ34" s="812"/>
      <c r="DR34" s="813"/>
      <c r="DS34" s="813"/>
      <c r="DT34" s="813"/>
      <c r="DU34" s="814"/>
      <c r="DV34" s="809"/>
      <c r="DW34" s="810"/>
      <c r="DX34" s="810"/>
      <c r="DY34" s="810"/>
      <c r="DZ34" s="815"/>
      <c r="EA34" s="230"/>
    </row>
    <row r="35" spans="1:131" ht="26.25" customHeight="1" x14ac:dyDescent="0.15">
      <c r="A35" s="242">
        <v>8</v>
      </c>
      <c r="B35" s="816" t="s">
        <v>419</v>
      </c>
      <c r="C35" s="817"/>
      <c r="D35" s="817"/>
      <c r="E35" s="817"/>
      <c r="F35" s="817"/>
      <c r="G35" s="817"/>
      <c r="H35" s="817"/>
      <c r="I35" s="817"/>
      <c r="J35" s="817"/>
      <c r="K35" s="817"/>
      <c r="L35" s="817"/>
      <c r="M35" s="817"/>
      <c r="N35" s="817"/>
      <c r="O35" s="817"/>
      <c r="P35" s="818"/>
      <c r="Q35" s="819">
        <v>83</v>
      </c>
      <c r="R35" s="820"/>
      <c r="S35" s="820"/>
      <c r="T35" s="820"/>
      <c r="U35" s="820"/>
      <c r="V35" s="820">
        <v>81</v>
      </c>
      <c r="W35" s="820"/>
      <c r="X35" s="820"/>
      <c r="Y35" s="820"/>
      <c r="Z35" s="820"/>
      <c r="AA35" s="820">
        <v>2</v>
      </c>
      <c r="AB35" s="820"/>
      <c r="AC35" s="820"/>
      <c r="AD35" s="820"/>
      <c r="AE35" s="821"/>
      <c r="AF35" s="822">
        <v>2</v>
      </c>
      <c r="AG35" s="823"/>
      <c r="AH35" s="823"/>
      <c r="AI35" s="823"/>
      <c r="AJ35" s="824"/>
      <c r="AK35" s="870">
        <v>34</v>
      </c>
      <c r="AL35" s="866"/>
      <c r="AM35" s="866"/>
      <c r="AN35" s="866"/>
      <c r="AO35" s="866"/>
      <c r="AP35" s="866">
        <v>122</v>
      </c>
      <c r="AQ35" s="866"/>
      <c r="AR35" s="866"/>
      <c r="AS35" s="866"/>
      <c r="AT35" s="866"/>
      <c r="AU35" s="866">
        <v>82</v>
      </c>
      <c r="AV35" s="866"/>
      <c r="AW35" s="866"/>
      <c r="AX35" s="866"/>
      <c r="AY35" s="866"/>
      <c r="AZ35" s="867" t="s">
        <v>519</v>
      </c>
      <c r="BA35" s="867"/>
      <c r="BB35" s="867"/>
      <c r="BC35" s="867"/>
      <c r="BD35" s="867"/>
      <c r="BE35" s="868" t="s">
        <v>415</v>
      </c>
      <c r="BF35" s="868"/>
      <c r="BG35" s="868"/>
      <c r="BH35" s="868"/>
      <c r="BI35" s="869"/>
      <c r="BJ35" s="232"/>
      <c r="BK35" s="232"/>
      <c r="BL35" s="232"/>
      <c r="BM35" s="232"/>
      <c r="BN35" s="232"/>
      <c r="BO35" s="241"/>
      <c r="BP35" s="241"/>
      <c r="BQ35" s="238">
        <v>29</v>
      </c>
      <c r="BR35" s="239"/>
      <c r="BS35" s="809"/>
      <c r="BT35" s="810"/>
      <c r="BU35" s="810"/>
      <c r="BV35" s="810"/>
      <c r="BW35" s="810"/>
      <c r="BX35" s="810"/>
      <c r="BY35" s="810"/>
      <c r="BZ35" s="810"/>
      <c r="CA35" s="810"/>
      <c r="CB35" s="810"/>
      <c r="CC35" s="810"/>
      <c r="CD35" s="810"/>
      <c r="CE35" s="810"/>
      <c r="CF35" s="810"/>
      <c r="CG35" s="811"/>
      <c r="CH35" s="812"/>
      <c r="CI35" s="813"/>
      <c r="CJ35" s="813"/>
      <c r="CK35" s="813"/>
      <c r="CL35" s="814"/>
      <c r="CM35" s="812"/>
      <c r="CN35" s="813"/>
      <c r="CO35" s="813"/>
      <c r="CP35" s="813"/>
      <c r="CQ35" s="814"/>
      <c r="CR35" s="812"/>
      <c r="CS35" s="813"/>
      <c r="CT35" s="813"/>
      <c r="CU35" s="813"/>
      <c r="CV35" s="814"/>
      <c r="CW35" s="812"/>
      <c r="CX35" s="813"/>
      <c r="CY35" s="813"/>
      <c r="CZ35" s="813"/>
      <c r="DA35" s="814"/>
      <c r="DB35" s="812"/>
      <c r="DC35" s="813"/>
      <c r="DD35" s="813"/>
      <c r="DE35" s="813"/>
      <c r="DF35" s="814"/>
      <c r="DG35" s="812"/>
      <c r="DH35" s="813"/>
      <c r="DI35" s="813"/>
      <c r="DJ35" s="813"/>
      <c r="DK35" s="814"/>
      <c r="DL35" s="812"/>
      <c r="DM35" s="813"/>
      <c r="DN35" s="813"/>
      <c r="DO35" s="813"/>
      <c r="DP35" s="814"/>
      <c r="DQ35" s="812"/>
      <c r="DR35" s="813"/>
      <c r="DS35" s="813"/>
      <c r="DT35" s="813"/>
      <c r="DU35" s="814"/>
      <c r="DV35" s="809"/>
      <c r="DW35" s="810"/>
      <c r="DX35" s="810"/>
      <c r="DY35" s="810"/>
      <c r="DZ35" s="815"/>
      <c r="EA35" s="230"/>
    </row>
    <row r="36" spans="1:131" ht="26.25" customHeight="1" x14ac:dyDescent="0.15">
      <c r="A36" s="242">
        <v>9</v>
      </c>
      <c r="B36" s="816" t="s">
        <v>420</v>
      </c>
      <c r="C36" s="817"/>
      <c r="D36" s="817"/>
      <c r="E36" s="817"/>
      <c r="F36" s="817"/>
      <c r="G36" s="817"/>
      <c r="H36" s="817"/>
      <c r="I36" s="817"/>
      <c r="J36" s="817"/>
      <c r="K36" s="817"/>
      <c r="L36" s="817"/>
      <c r="M36" s="817"/>
      <c r="N36" s="817"/>
      <c r="O36" s="817"/>
      <c r="P36" s="818"/>
      <c r="Q36" s="819">
        <v>8</v>
      </c>
      <c r="R36" s="820"/>
      <c r="S36" s="820"/>
      <c r="T36" s="820"/>
      <c r="U36" s="820"/>
      <c r="V36" s="820">
        <v>8</v>
      </c>
      <c r="W36" s="820"/>
      <c r="X36" s="820"/>
      <c r="Y36" s="820"/>
      <c r="Z36" s="820"/>
      <c r="AA36" s="820">
        <v>0</v>
      </c>
      <c r="AB36" s="820"/>
      <c r="AC36" s="820"/>
      <c r="AD36" s="820"/>
      <c r="AE36" s="821"/>
      <c r="AF36" s="822">
        <v>5</v>
      </c>
      <c r="AG36" s="823"/>
      <c r="AH36" s="823"/>
      <c r="AI36" s="823"/>
      <c r="AJ36" s="824"/>
      <c r="AK36" s="870">
        <v>0</v>
      </c>
      <c r="AL36" s="866"/>
      <c r="AM36" s="866"/>
      <c r="AN36" s="866"/>
      <c r="AO36" s="866"/>
      <c r="AP36" s="866" t="s">
        <v>519</v>
      </c>
      <c r="AQ36" s="866"/>
      <c r="AR36" s="866"/>
      <c r="AS36" s="866"/>
      <c r="AT36" s="866"/>
      <c r="AU36" s="866" t="s">
        <v>519</v>
      </c>
      <c r="AV36" s="866"/>
      <c r="AW36" s="866"/>
      <c r="AX36" s="866"/>
      <c r="AY36" s="866"/>
      <c r="AZ36" s="867" t="s">
        <v>519</v>
      </c>
      <c r="BA36" s="867"/>
      <c r="BB36" s="867"/>
      <c r="BC36" s="867"/>
      <c r="BD36" s="867"/>
      <c r="BE36" s="868" t="s">
        <v>415</v>
      </c>
      <c r="BF36" s="868"/>
      <c r="BG36" s="868"/>
      <c r="BH36" s="868"/>
      <c r="BI36" s="869"/>
      <c r="BJ36" s="232"/>
      <c r="BK36" s="232"/>
      <c r="BL36" s="232"/>
      <c r="BM36" s="232"/>
      <c r="BN36" s="232"/>
      <c r="BO36" s="241"/>
      <c r="BP36" s="241"/>
      <c r="BQ36" s="238">
        <v>30</v>
      </c>
      <c r="BR36" s="239"/>
      <c r="BS36" s="809"/>
      <c r="BT36" s="810"/>
      <c r="BU36" s="810"/>
      <c r="BV36" s="810"/>
      <c r="BW36" s="810"/>
      <c r="BX36" s="810"/>
      <c r="BY36" s="810"/>
      <c r="BZ36" s="810"/>
      <c r="CA36" s="810"/>
      <c r="CB36" s="810"/>
      <c r="CC36" s="810"/>
      <c r="CD36" s="810"/>
      <c r="CE36" s="810"/>
      <c r="CF36" s="810"/>
      <c r="CG36" s="811"/>
      <c r="CH36" s="812"/>
      <c r="CI36" s="813"/>
      <c r="CJ36" s="813"/>
      <c r="CK36" s="813"/>
      <c r="CL36" s="814"/>
      <c r="CM36" s="812"/>
      <c r="CN36" s="813"/>
      <c r="CO36" s="813"/>
      <c r="CP36" s="813"/>
      <c r="CQ36" s="814"/>
      <c r="CR36" s="812"/>
      <c r="CS36" s="813"/>
      <c r="CT36" s="813"/>
      <c r="CU36" s="813"/>
      <c r="CV36" s="814"/>
      <c r="CW36" s="812"/>
      <c r="CX36" s="813"/>
      <c r="CY36" s="813"/>
      <c r="CZ36" s="813"/>
      <c r="DA36" s="814"/>
      <c r="DB36" s="812"/>
      <c r="DC36" s="813"/>
      <c r="DD36" s="813"/>
      <c r="DE36" s="813"/>
      <c r="DF36" s="814"/>
      <c r="DG36" s="812"/>
      <c r="DH36" s="813"/>
      <c r="DI36" s="813"/>
      <c r="DJ36" s="813"/>
      <c r="DK36" s="814"/>
      <c r="DL36" s="812"/>
      <c r="DM36" s="813"/>
      <c r="DN36" s="813"/>
      <c r="DO36" s="813"/>
      <c r="DP36" s="814"/>
      <c r="DQ36" s="812"/>
      <c r="DR36" s="813"/>
      <c r="DS36" s="813"/>
      <c r="DT36" s="813"/>
      <c r="DU36" s="814"/>
      <c r="DV36" s="809"/>
      <c r="DW36" s="810"/>
      <c r="DX36" s="810"/>
      <c r="DY36" s="810"/>
      <c r="DZ36" s="815"/>
      <c r="EA36" s="230"/>
    </row>
    <row r="37" spans="1:131" ht="26.25" customHeight="1" x14ac:dyDescent="0.15">
      <c r="A37" s="242">
        <v>10</v>
      </c>
      <c r="B37" s="816"/>
      <c r="C37" s="817"/>
      <c r="D37" s="817"/>
      <c r="E37" s="817"/>
      <c r="F37" s="817"/>
      <c r="G37" s="817"/>
      <c r="H37" s="817"/>
      <c r="I37" s="817"/>
      <c r="J37" s="817"/>
      <c r="K37" s="817"/>
      <c r="L37" s="817"/>
      <c r="M37" s="817"/>
      <c r="N37" s="817"/>
      <c r="O37" s="817"/>
      <c r="P37" s="818"/>
      <c r="Q37" s="819"/>
      <c r="R37" s="820"/>
      <c r="S37" s="820"/>
      <c r="T37" s="820"/>
      <c r="U37" s="820"/>
      <c r="V37" s="820"/>
      <c r="W37" s="820"/>
      <c r="X37" s="820"/>
      <c r="Y37" s="820"/>
      <c r="Z37" s="820"/>
      <c r="AA37" s="820"/>
      <c r="AB37" s="820"/>
      <c r="AC37" s="820"/>
      <c r="AD37" s="820"/>
      <c r="AE37" s="821"/>
      <c r="AF37" s="822"/>
      <c r="AG37" s="823"/>
      <c r="AH37" s="823"/>
      <c r="AI37" s="823"/>
      <c r="AJ37" s="824"/>
      <c r="AK37" s="870"/>
      <c r="AL37" s="866"/>
      <c r="AM37" s="866"/>
      <c r="AN37" s="866"/>
      <c r="AO37" s="866"/>
      <c r="AP37" s="866"/>
      <c r="AQ37" s="866"/>
      <c r="AR37" s="866"/>
      <c r="AS37" s="866"/>
      <c r="AT37" s="866"/>
      <c r="AU37" s="866"/>
      <c r="AV37" s="866"/>
      <c r="AW37" s="866"/>
      <c r="AX37" s="866"/>
      <c r="AY37" s="866"/>
      <c r="AZ37" s="867"/>
      <c r="BA37" s="867"/>
      <c r="BB37" s="867"/>
      <c r="BC37" s="867"/>
      <c r="BD37" s="867"/>
      <c r="BE37" s="868"/>
      <c r="BF37" s="868"/>
      <c r="BG37" s="868"/>
      <c r="BH37" s="868"/>
      <c r="BI37" s="869"/>
      <c r="BJ37" s="232"/>
      <c r="BK37" s="232"/>
      <c r="BL37" s="232"/>
      <c r="BM37" s="232"/>
      <c r="BN37" s="232"/>
      <c r="BO37" s="241"/>
      <c r="BP37" s="241"/>
      <c r="BQ37" s="238">
        <v>31</v>
      </c>
      <c r="BR37" s="239"/>
      <c r="BS37" s="809"/>
      <c r="BT37" s="810"/>
      <c r="BU37" s="810"/>
      <c r="BV37" s="810"/>
      <c r="BW37" s="810"/>
      <c r="BX37" s="810"/>
      <c r="BY37" s="810"/>
      <c r="BZ37" s="810"/>
      <c r="CA37" s="810"/>
      <c r="CB37" s="810"/>
      <c r="CC37" s="810"/>
      <c r="CD37" s="810"/>
      <c r="CE37" s="810"/>
      <c r="CF37" s="810"/>
      <c r="CG37" s="811"/>
      <c r="CH37" s="812"/>
      <c r="CI37" s="813"/>
      <c r="CJ37" s="813"/>
      <c r="CK37" s="813"/>
      <c r="CL37" s="814"/>
      <c r="CM37" s="812"/>
      <c r="CN37" s="813"/>
      <c r="CO37" s="813"/>
      <c r="CP37" s="813"/>
      <c r="CQ37" s="814"/>
      <c r="CR37" s="812"/>
      <c r="CS37" s="813"/>
      <c r="CT37" s="813"/>
      <c r="CU37" s="813"/>
      <c r="CV37" s="814"/>
      <c r="CW37" s="812"/>
      <c r="CX37" s="813"/>
      <c r="CY37" s="813"/>
      <c r="CZ37" s="813"/>
      <c r="DA37" s="814"/>
      <c r="DB37" s="812"/>
      <c r="DC37" s="813"/>
      <c r="DD37" s="813"/>
      <c r="DE37" s="813"/>
      <c r="DF37" s="814"/>
      <c r="DG37" s="812"/>
      <c r="DH37" s="813"/>
      <c r="DI37" s="813"/>
      <c r="DJ37" s="813"/>
      <c r="DK37" s="814"/>
      <c r="DL37" s="812"/>
      <c r="DM37" s="813"/>
      <c r="DN37" s="813"/>
      <c r="DO37" s="813"/>
      <c r="DP37" s="814"/>
      <c r="DQ37" s="812"/>
      <c r="DR37" s="813"/>
      <c r="DS37" s="813"/>
      <c r="DT37" s="813"/>
      <c r="DU37" s="814"/>
      <c r="DV37" s="809"/>
      <c r="DW37" s="810"/>
      <c r="DX37" s="810"/>
      <c r="DY37" s="810"/>
      <c r="DZ37" s="815"/>
      <c r="EA37" s="230"/>
    </row>
    <row r="38" spans="1:131" ht="26.25" customHeight="1" x14ac:dyDescent="0.15">
      <c r="A38" s="242">
        <v>11</v>
      </c>
      <c r="B38" s="816"/>
      <c r="C38" s="817"/>
      <c r="D38" s="817"/>
      <c r="E38" s="817"/>
      <c r="F38" s="817"/>
      <c r="G38" s="817"/>
      <c r="H38" s="817"/>
      <c r="I38" s="817"/>
      <c r="J38" s="817"/>
      <c r="K38" s="817"/>
      <c r="L38" s="817"/>
      <c r="M38" s="817"/>
      <c r="N38" s="817"/>
      <c r="O38" s="817"/>
      <c r="P38" s="818"/>
      <c r="Q38" s="819"/>
      <c r="R38" s="820"/>
      <c r="S38" s="820"/>
      <c r="T38" s="820"/>
      <c r="U38" s="820"/>
      <c r="V38" s="820"/>
      <c r="W38" s="820"/>
      <c r="X38" s="820"/>
      <c r="Y38" s="820"/>
      <c r="Z38" s="820"/>
      <c r="AA38" s="820"/>
      <c r="AB38" s="820"/>
      <c r="AC38" s="820"/>
      <c r="AD38" s="820"/>
      <c r="AE38" s="821"/>
      <c r="AF38" s="822"/>
      <c r="AG38" s="823"/>
      <c r="AH38" s="823"/>
      <c r="AI38" s="823"/>
      <c r="AJ38" s="824"/>
      <c r="AK38" s="870"/>
      <c r="AL38" s="866"/>
      <c r="AM38" s="866"/>
      <c r="AN38" s="866"/>
      <c r="AO38" s="866"/>
      <c r="AP38" s="866"/>
      <c r="AQ38" s="866"/>
      <c r="AR38" s="866"/>
      <c r="AS38" s="866"/>
      <c r="AT38" s="866"/>
      <c r="AU38" s="866"/>
      <c r="AV38" s="866"/>
      <c r="AW38" s="866"/>
      <c r="AX38" s="866"/>
      <c r="AY38" s="866"/>
      <c r="AZ38" s="867"/>
      <c r="BA38" s="867"/>
      <c r="BB38" s="867"/>
      <c r="BC38" s="867"/>
      <c r="BD38" s="867"/>
      <c r="BE38" s="868"/>
      <c r="BF38" s="868"/>
      <c r="BG38" s="868"/>
      <c r="BH38" s="868"/>
      <c r="BI38" s="869"/>
      <c r="BJ38" s="232"/>
      <c r="BK38" s="232"/>
      <c r="BL38" s="232"/>
      <c r="BM38" s="232"/>
      <c r="BN38" s="232"/>
      <c r="BO38" s="241"/>
      <c r="BP38" s="241"/>
      <c r="BQ38" s="238">
        <v>32</v>
      </c>
      <c r="BR38" s="239"/>
      <c r="BS38" s="809"/>
      <c r="BT38" s="810"/>
      <c r="BU38" s="810"/>
      <c r="BV38" s="810"/>
      <c r="BW38" s="810"/>
      <c r="BX38" s="810"/>
      <c r="BY38" s="810"/>
      <c r="BZ38" s="810"/>
      <c r="CA38" s="810"/>
      <c r="CB38" s="810"/>
      <c r="CC38" s="810"/>
      <c r="CD38" s="810"/>
      <c r="CE38" s="810"/>
      <c r="CF38" s="810"/>
      <c r="CG38" s="811"/>
      <c r="CH38" s="812"/>
      <c r="CI38" s="813"/>
      <c r="CJ38" s="813"/>
      <c r="CK38" s="813"/>
      <c r="CL38" s="814"/>
      <c r="CM38" s="812"/>
      <c r="CN38" s="813"/>
      <c r="CO38" s="813"/>
      <c r="CP38" s="813"/>
      <c r="CQ38" s="814"/>
      <c r="CR38" s="812"/>
      <c r="CS38" s="813"/>
      <c r="CT38" s="813"/>
      <c r="CU38" s="813"/>
      <c r="CV38" s="814"/>
      <c r="CW38" s="812"/>
      <c r="CX38" s="813"/>
      <c r="CY38" s="813"/>
      <c r="CZ38" s="813"/>
      <c r="DA38" s="814"/>
      <c r="DB38" s="812"/>
      <c r="DC38" s="813"/>
      <c r="DD38" s="813"/>
      <c r="DE38" s="813"/>
      <c r="DF38" s="814"/>
      <c r="DG38" s="812"/>
      <c r="DH38" s="813"/>
      <c r="DI38" s="813"/>
      <c r="DJ38" s="813"/>
      <c r="DK38" s="814"/>
      <c r="DL38" s="812"/>
      <c r="DM38" s="813"/>
      <c r="DN38" s="813"/>
      <c r="DO38" s="813"/>
      <c r="DP38" s="814"/>
      <c r="DQ38" s="812"/>
      <c r="DR38" s="813"/>
      <c r="DS38" s="813"/>
      <c r="DT38" s="813"/>
      <c r="DU38" s="814"/>
      <c r="DV38" s="809"/>
      <c r="DW38" s="810"/>
      <c r="DX38" s="810"/>
      <c r="DY38" s="810"/>
      <c r="DZ38" s="815"/>
      <c r="EA38" s="230"/>
    </row>
    <row r="39" spans="1:131" ht="26.25" customHeight="1" x14ac:dyDescent="0.15">
      <c r="A39" s="242">
        <v>12</v>
      </c>
      <c r="B39" s="816"/>
      <c r="C39" s="817"/>
      <c r="D39" s="817"/>
      <c r="E39" s="817"/>
      <c r="F39" s="817"/>
      <c r="G39" s="817"/>
      <c r="H39" s="817"/>
      <c r="I39" s="817"/>
      <c r="J39" s="817"/>
      <c r="K39" s="817"/>
      <c r="L39" s="817"/>
      <c r="M39" s="817"/>
      <c r="N39" s="817"/>
      <c r="O39" s="817"/>
      <c r="P39" s="818"/>
      <c r="Q39" s="819"/>
      <c r="R39" s="820"/>
      <c r="S39" s="820"/>
      <c r="T39" s="820"/>
      <c r="U39" s="820"/>
      <c r="V39" s="820"/>
      <c r="W39" s="820"/>
      <c r="X39" s="820"/>
      <c r="Y39" s="820"/>
      <c r="Z39" s="820"/>
      <c r="AA39" s="820"/>
      <c r="AB39" s="820"/>
      <c r="AC39" s="820"/>
      <c r="AD39" s="820"/>
      <c r="AE39" s="821"/>
      <c r="AF39" s="822"/>
      <c r="AG39" s="823"/>
      <c r="AH39" s="823"/>
      <c r="AI39" s="823"/>
      <c r="AJ39" s="824"/>
      <c r="AK39" s="870"/>
      <c r="AL39" s="866"/>
      <c r="AM39" s="866"/>
      <c r="AN39" s="866"/>
      <c r="AO39" s="866"/>
      <c r="AP39" s="866"/>
      <c r="AQ39" s="866"/>
      <c r="AR39" s="866"/>
      <c r="AS39" s="866"/>
      <c r="AT39" s="866"/>
      <c r="AU39" s="866"/>
      <c r="AV39" s="866"/>
      <c r="AW39" s="866"/>
      <c r="AX39" s="866"/>
      <c r="AY39" s="866"/>
      <c r="AZ39" s="867"/>
      <c r="BA39" s="867"/>
      <c r="BB39" s="867"/>
      <c r="BC39" s="867"/>
      <c r="BD39" s="867"/>
      <c r="BE39" s="868"/>
      <c r="BF39" s="868"/>
      <c r="BG39" s="868"/>
      <c r="BH39" s="868"/>
      <c r="BI39" s="869"/>
      <c r="BJ39" s="232"/>
      <c r="BK39" s="232"/>
      <c r="BL39" s="232"/>
      <c r="BM39" s="232"/>
      <c r="BN39" s="232"/>
      <c r="BO39" s="241"/>
      <c r="BP39" s="241"/>
      <c r="BQ39" s="238">
        <v>33</v>
      </c>
      <c r="BR39" s="239"/>
      <c r="BS39" s="809"/>
      <c r="BT39" s="810"/>
      <c r="BU39" s="810"/>
      <c r="BV39" s="810"/>
      <c r="BW39" s="810"/>
      <c r="BX39" s="810"/>
      <c r="BY39" s="810"/>
      <c r="BZ39" s="810"/>
      <c r="CA39" s="810"/>
      <c r="CB39" s="810"/>
      <c r="CC39" s="810"/>
      <c r="CD39" s="810"/>
      <c r="CE39" s="810"/>
      <c r="CF39" s="810"/>
      <c r="CG39" s="811"/>
      <c r="CH39" s="812"/>
      <c r="CI39" s="813"/>
      <c r="CJ39" s="813"/>
      <c r="CK39" s="813"/>
      <c r="CL39" s="814"/>
      <c r="CM39" s="812"/>
      <c r="CN39" s="813"/>
      <c r="CO39" s="813"/>
      <c r="CP39" s="813"/>
      <c r="CQ39" s="814"/>
      <c r="CR39" s="812"/>
      <c r="CS39" s="813"/>
      <c r="CT39" s="813"/>
      <c r="CU39" s="813"/>
      <c r="CV39" s="814"/>
      <c r="CW39" s="812"/>
      <c r="CX39" s="813"/>
      <c r="CY39" s="813"/>
      <c r="CZ39" s="813"/>
      <c r="DA39" s="814"/>
      <c r="DB39" s="812"/>
      <c r="DC39" s="813"/>
      <c r="DD39" s="813"/>
      <c r="DE39" s="813"/>
      <c r="DF39" s="814"/>
      <c r="DG39" s="812"/>
      <c r="DH39" s="813"/>
      <c r="DI39" s="813"/>
      <c r="DJ39" s="813"/>
      <c r="DK39" s="814"/>
      <c r="DL39" s="812"/>
      <c r="DM39" s="813"/>
      <c r="DN39" s="813"/>
      <c r="DO39" s="813"/>
      <c r="DP39" s="814"/>
      <c r="DQ39" s="812"/>
      <c r="DR39" s="813"/>
      <c r="DS39" s="813"/>
      <c r="DT39" s="813"/>
      <c r="DU39" s="814"/>
      <c r="DV39" s="809"/>
      <c r="DW39" s="810"/>
      <c r="DX39" s="810"/>
      <c r="DY39" s="810"/>
      <c r="DZ39" s="815"/>
      <c r="EA39" s="230"/>
    </row>
    <row r="40" spans="1:131" ht="26.25" customHeight="1" x14ac:dyDescent="0.15">
      <c r="A40" s="238">
        <v>13</v>
      </c>
      <c r="B40" s="816"/>
      <c r="C40" s="817"/>
      <c r="D40" s="817"/>
      <c r="E40" s="817"/>
      <c r="F40" s="817"/>
      <c r="G40" s="817"/>
      <c r="H40" s="817"/>
      <c r="I40" s="817"/>
      <c r="J40" s="817"/>
      <c r="K40" s="817"/>
      <c r="L40" s="817"/>
      <c r="M40" s="817"/>
      <c r="N40" s="817"/>
      <c r="O40" s="817"/>
      <c r="P40" s="818"/>
      <c r="Q40" s="819"/>
      <c r="R40" s="820"/>
      <c r="S40" s="820"/>
      <c r="T40" s="820"/>
      <c r="U40" s="820"/>
      <c r="V40" s="820"/>
      <c r="W40" s="820"/>
      <c r="X40" s="820"/>
      <c r="Y40" s="820"/>
      <c r="Z40" s="820"/>
      <c r="AA40" s="820"/>
      <c r="AB40" s="820"/>
      <c r="AC40" s="820"/>
      <c r="AD40" s="820"/>
      <c r="AE40" s="821"/>
      <c r="AF40" s="822"/>
      <c r="AG40" s="823"/>
      <c r="AH40" s="823"/>
      <c r="AI40" s="823"/>
      <c r="AJ40" s="824"/>
      <c r="AK40" s="870"/>
      <c r="AL40" s="866"/>
      <c r="AM40" s="866"/>
      <c r="AN40" s="866"/>
      <c r="AO40" s="866"/>
      <c r="AP40" s="866"/>
      <c r="AQ40" s="866"/>
      <c r="AR40" s="866"/>
      <c r="AS40" s="866"/>
      <c r="AT40" s="866"/>
      <c r="AU40" s="866"/>
      <c r="AV40" s="866"/>
      <c r="AW40" s="866"/>
      <c r="AX40" s="866"/>
      <c r="AY40" s="866"/>
      <c r="AZ40" s="867"/>
      <c r="BA40" s="867"/>
      <c r="BB40" s="867"/>
      <c r="BC40" s="867"/>
      <c r="BD40" s="867"/>
      <c r="BE40" s="868"/>
      <c r="BF40" s="868"/>
      <c r="BG40" s="868"/>
      <c r="BH40" s="868"/>
      <c r="BI40" s="869"/>
      <c r="BJ40" s="232"/>
      <c r="BK40" s="232"/>
      <c r="BL40" s="232"/>
      <c r="BM40" s="232"/>
      <c r="BN40" s="232"/>
      <c r="BO40" s="241"/>
      <c r="BP40" s="241"/>
      <c r="BQ40" s="238">
        <v>34</v>
      </c>
      <c r="BR40" s="239"/>
      <c r="BS40" s="809"/>
      <c r="BT40" s="810"/>
      <c r="BU40" s="810"/>
      <c r="BV40" s="810"/>
      <c r="BW40" s="810"/>
      <c r="BX40" s="810"/>
      <c r="BY40" s="810"/>
      <c r="BZ40" s="810"/>
      <c r="CA40" s="810"/>
      <c r="CB40" s="810"/>
      <c r="CC40" s="810"/>
      <c r="CD40" s="810"/>
      <c r="CE40" s="810"/>
      <c r="CF40" s="810"/>
      <c r="CG40" s="811"/>
      <c r="CH40" s="812"/>
      <c r="CI40" s="813"/>
      <c r="CJ40" s="813"/>
      <c r="CK40" s="813"/>
      <c r="CL40" s="814"/>
      <c r="CM40" s="812"/>
      <c r="CN40" s="813"/>
      <c r="CO40" s="813"/>
      <c r="CP40" s="813"/>
      <c r="CQ40" s="814"/>
      <c r="CR40" s="812"/>
      <c r="CS40" s="813"/>
      <c r="CT40" s="813"/>
      <c r="CU40" s="813"/>
      <c r="CV40" s="814"/>
      <c r="CW40" s="812"/>
      <c r="CX40" s="813"/>
      <c r="CY40" s="813"/>
      <c r="CZ40" s="813"/>
      <c r="DA40" s="814"/>
      <c r="DB40" s="812"/>
      <c r="DC40" s="813"/>
      <c r="DD40" s="813"/>
      <c r="DE40" s="813"/>
      <c r="DF40" s="814"/>
      <c r="DG40" s="812"/>
      <c r="DH40" s="813"/>
      <c r="DI40" s="813"/>
      <c r="DJ40" s="813"/>
      <c r="DK40" s="814"/>
      <c r="DL40" s="812"/>
      <c r="DM40" s="813"/>
      <c r="DN40" s="813"/>
      <c r="DO40" s="813"/>
      <c r="DP40" s="814"/>
      <c r="DQ40" s="812"/>
      <c r="DR40" s="813"/>
      <c r="DS40" s="813"/>
      <c r="DT40" s="813"/>
      <c r="DU40" s="814"/>
      <c r="DV40" s="809"/>
      <c r="DW40" s="810"/>
      <c r="DX40" s="810"/>
      <c r="DY40" s="810"/>
      <c r="DZ40" s="815"/>
      <c r="EA40" s="230"/>
    </row>
    <row r="41" spans="1:131" ht="26.25" customHeight="1" x14ac:dyDescent="0.15">
      <c r="A41" s="238">
        <v>14</v>
      </c>
      <c r="B41" s="816"/>
      <c r="C41" s="817"/>
      <c r="D41" s="817"/>
      <c r="E41" s="817"/>
      <c r="F41" s="817"/>
      <c r="G41" s="817"/>
      <c r="H41" s="817"/>
      <c r="I41" s="817"/>
      <c r="J41" s="817"/>
      <c r="K41" s="817"/>
      <c r="L41" s="817"/>
      <c r="M41" s="817"/>
      <c r="N41" s="817"/>
      <c r="O41" s="817"/>
      <c r="P41" s="818"/>
      <c r="Q41" s="819"/>
      <c r="R41" s="820"/>
      <c r="S41" s="820"/>
      <c r="T41" s="820"/>
      <c r="U41" s="820"/>
      <c r="V41" s="820"/>
      <c r="W41" s="820"/>
      <c r="X41" s="820"/>
      <c r="Y41" s="820"/>
      <c r="Z41" s="820"/>
      <c r="AA41" s="820"/>
      <c r="AB41" s="820"/>
      <c r="AC41" s="820"/>
      <c r="AD41" s="820"/>
      <c r="AE41" s="821"/>
      <c r="AF41" s="822"/>
      <c r="AG41" s="823"/>
      <c r="AH41" s="823"/>
      <c r="AI41" s="823"/>
      <c r="AJ41" s="824"/>
      <c r="AK41" s="870"/>
      <c r="AL41" s="866"/>
      <c r="AM41" s="866"/>
      <c r="AN41" s="866"/>
      <c r="AO41" s="866"/>
      <c r="AP41" s="866"/>
      <c r="AQ41" s="866"/>
      <c r="AR41" s="866"/>
      <c r="AS41" s="866"/>
      <c r="AT41" s="866"/>
      <c r="AU41" s="866"/>
      <c r="AV41" s="866"/>
      <c r="AW41" s="866"/>
      <c r="AX41" s="866"/>
      <c r="AY41" s="866"/>
      <c r="AZ41" s="867"/>
      <c r="BA41" s="867"/>
      <c r="BB41" s="867"/>
      <c r="BC41" s="867"/>
      <c r="BD41" s="867"/>
      <c r="BE41" s="868"/>
      <c r="BF41" s="868"/>
      <c r="BG41" s="868"/>
      <c r="BH41" s="868"/>
      <c r="BI41" s="869"/>
      <c r="BJ41" s="232"/>
      <c r="BK41" s="232"/>
      <c r="BL41" s="232"/>
      <c r="BM41" s="232"/>
      <c r="BN41" s="232"/>
      <c r="BO41" s="241"/>
      <c r="BP41" s="241"/>
      <c r="BQ41" s="238">
        <v>35</v>
      </c>
      <c r="BR41" s="239"/>
      <c r="BS41" s="809"/>
      <c r="BT41" s="810"/>
      <c r="BU41" s="810"/>
      <c r="BV41" s="810"/>
      <c r="BW41" s="810"/>
      <c r="BX41" s="810"/>
      <c r="BY41" s="810"/>
      <c r="BZ41" s="810"/>
      <c r="CA41" s="810"/>
      <c r="CB41" s="810"/>
      <c r="CC41" s="810"/>
      <c r="CD41" s="810"/>
      <c r="CE41" s="810"/>
      <c r="CF41" s="810"/>
      <c r="CG41" s="811"/>
      <c r="CH41" s="812"/>
      <c r="CI41" s="813"/>
      <c r="CJ41" s="813"/>
      <c r="CK41" s="813"/>
      <c r="CL41" s="814"/>
      <c r="CM41" s="812"/>
      <c r="CN41" s="813"/>
      <c r="CO41" s="813"/>
      <c r="CP41" s="813"/>
      <c r="CQ41" s="814"/>
      <c r="CR41" s="812"/>
      <c r="CS41" s="813"/>
      <c r="CT41" s="813"/>
      <c r="CU41" s="813"/>
      <c r="CV41" s="814"/>
      <c r="CW41" s="812"/>
      <c r="CX41" s="813"/>
      <c r="CY41" s="813"/>
      <c r="CZ41" s="813"/>
      <c r="DA41" s="814"/>
      <c r="DB41" s="812"/>
      <c r="DC41" s="813"/>
      <c r="DD41" s="813"/>
      <c r="DE41" s="813"/>
      <c r="DF41" s="814"/>
      <c r="DG41" s="812"/>
      <c r="DH41" s="813"/>
      <c r="DI41" s="813"/>
      <c r="DJ41" s="813"/>
      <c r="DK41" s="814"/>
      <c r="DL41" s="812"/>
      <c r="DM41" s="813"/>
      <c r="DN41" s="813"/>
      <c r="DO41" s="813"/>
      <c r="DP41" s="814"/>
      <c r="DQ41" s="812"/>
      <c r="DR41" s="813"/>
      <c r="DS41" s="813"/>
      <c r="DT41" s="813"/>
      <c r="DU41" s="814"/>
      <c r="DV41" s="809"/>
      <c r="DW41" s="810"/>
      <c r="DX41" s="810"/>
      <c r="DY41" s="810"/>
      <c r="DZ41" s="815"/>
      <c r="EA41" s="230"/>
    </row>
    <row r="42" spans="1:131" ht="26.25" customHeight="1" x14ac:dyDescent="0.15">
      <c r="A42" s="238">
        <v>15</v>
      </c>
      <c r="B42" s="816"/>
      <c r="C42" s="817"/>
      <c r="D42" s="817"/>
      <c r="E42" s="817"/>
      <c r="F42" s="817"/>
      <c r="G42" s="817"/>
      <c r="H42" s="817"/>
      <c r="I42" s="817"/>
      <c r="J42" s="817"/>
      <c r="K42" s="817"/>
      <c r="L42" s="817"/>
      <c r="M42" s="817"/>
      <c r="N42" s="817"/>
      <c r="O42" s="817"/>
      <c r="P42" s="818"/>
      <c r="Q42" s="819"/>
      <c r="R42" s="820"/>
      <c r="S42" s="820"/>
      <c r="T42" s="820"/>
      <c r="U42" s="820"/>
      <c r="V42" s="820"/>
      <c r="W42" s="820"/>
      <c r="X42" s="820"/>
      <c r="Y42" s="820"/>
      <c r="Z42" s="820"/>
      <c r="AA42" s="820"/>
      <c r="AB42" s="820"/>
      <c r="AC42" s="820"/>
      <c r="AD42" s="820"/>
      <c r="AE42" s="821"/>
      <c r="AF42" s="822"/>
      <c r="AG42" s="823"/>
      <c r="AH42" s="823"/>
      <c r="AI42" s="823"/>
      <c r="AJ42" s="824"/>
      <c r="AK42" s="870"/>
      <c r="AL42" s="866"/>
      <c r="AM42" s="866"/>
      <c r="AN42" s="866"/>
      <c r="AO42" s="866"/>
      <c r="AP42" s="866"/>
      <c r="AQ42" s="866"/>
      <c r="AR42" s="866"/>
      <c r="AS42" s="866"/>
      <c r="AT42" s="866"/>
      <c r="AU42" s="866"/>
      <c r="AV42" s="866"/>
      <c r="AW42" s="866"/>
      <c r="AX42" s="866"/>
      <c r="AY42" s="866"/>
      <c r="AZ42" s="867"/>
      <c r="BA42" s="867"/>
      <c r="BB42" s="867"/>
      <c r="BC42" s="867"/>
      <c r="BD42" s="867"/>
      <c r="BE42" s="868"/>
      <c r="BF42" s="868"/>
      <c r="BG42" s="868"/>
      <c r="BH42" s="868"/>
      <c r="BI42" s="869"/>
      <c r="BJ42" s="232"/>
      <c r="BK42" s="232"/>
      <c r="BL42" s="232"/>
      <c r="BM42" s="232"/>
      <c r="BN42" s="232"/>
      <c r="BO42" s="241"/>
      <c r="BP42" s="241"/>
      <c r="BQ42" s="238">
        <v>36</v>
      </c>
      <c r="BR42" s="239"/>
      <c r="BS42" s="809"/>
      <c r="BT42" s="810"/>
      <c r="BU42" s="810"/>
      <c r="BV42" s="810"/>
      <c r="BW42" s="810"/>
      <c r="BX42" s="810"/>
      <c r="BY42" s="810"/>
      <c r="BZ42" s="810"/>
      <c r="CA42" s="810"/>
      <c r="CB42" s="810"/>
      <c r="CC42" s="810"/>
      <c r="CD42" s="810"/>
      <c r="CE42" s="810"/>
      <c r="CF42" s="810"/>
      <c r="CG42" s="811"/>
      <c r="CH42" s="812"/>
      <c r="CI42" s="813"/>
      <c r="CJ42" s="813"/>
      <c r="CK42" s="813"/>
      <c r="CL42" s="814"/>
      <c r="CM42" s="812"/>
      <c r="CN42" s="813"/>
      <c r="CO42" s="813"/>
      <c r="CP42" s="813"/>
      <c r="CQ42" s="814"/>
      <c r="CR42" s="812"/>
      <c r="CS42" s="813"/>
      <c r="CT42" s="813"/>
      <c r="CU42" s="813"/>
      <c r="CV42" s="814"/>
      <c r="CW42" s="812"/>
      <c r="CX42" s="813"/>
      <c r="CY42" s="813"/>
      <c r="CZ42" s="813"/>
      <c r="DA42" s="814"/>
      <c r="DB42" s="812"/>
      <c r="DC42" s="813"/>
      <c r="DD42" s="813"/>
      <c r="DE42" s="813"/>
      <c r="DF42" s="814"/>
      <c r="DG42" s="812"/>
      <c r="DH42" s="813"/>
      <c r="DI42" s="813"/>
      <c r="DJ42" s="813"/>
      <c r="DK42" s="814"/>
      <c r="DL42" s="812"/>
      <c r="DM42" s="813"/>
      <c r="DN42" s="813"/>
      <c r="DO42" s="813"/>
      <c r="DP42" s="814"/>
      <c r="DQ42" s="812"/>
      <c r="DR42" s="813"/>
      <c r="DS42" s="813"/>
      <c r="DT42" s="813"/>
      <c r="DU42" s="814"/>
      <c r="DV42" s="809"/>
      <c r="DW42" s="810"/>
      <c r="DX42" s="810"/>
      <c r="DY42" s="810"/>
      <c r="DZ42" s="815"/>
      <c r="EA42" s="230"/>
    </row>
    <row r="43" spans="1:131" ht="26.25" customHeight="1" x14ac:dyDescent="0.15">
      <c r="A43" s="238">
        <v>16</v>
      </c>
      <c r="B43" s="816"/>
      <c r="C43" s="817"/>
      <c r="D43" s="817"/>
      <c r="E43" s="817"/>
      <c r="F43" s="817"/>
      <c r="G43" s="817"/>
      <c r="H43" s="817"/>
      <c r="I43" s="817"/>
      <c r="J43" s="817"/>
      <c r="K43" s="817"/>
      <c r="L43" s="817"/>
      <c r="M43" s="817"/>
      <c r="N43" s="817"/>
      <c r="O43" s="817"/>
      <c r="P43" s="818"/>
      <c r="Q43" s="819"/>
      <c r="R43" s="820"/>
      <c r="S43" s="820"/>
      <c r="T43" s="820"/>
      <c r="U43" s="820"/>
      <c r="V43" s="820"/>
      <c r="W43" s="820"/>
      <c r="X43" s="820"/>
      <c r="Y43" s="820"/>
      <c r="Z43" s="820"/>
      <c r="AA43" s="820"/>
      <c r="AB43" s="820"/>
      <c r="AC43" s="820"/>
      <c r="AD43" s="820"/>
      <c r="AE43" s="821"/>
      <c r="AF43" s="822"/>
      <c r="AG43" s="823"/>
      <c r="AH43" s="823"/>
      <c r="AI43" s="823"/>
      <c r="AJ43" s="824"/>
      <c r="AK43" s="870"/>
      <c r="AL43" s="866"/>
      <c r="AM43" s="866"/>
      <c r="AN43" s="866"/>
      <c r="AO43" s="866"/>
      <c r="AP43" s="866"/>
      <c r="AQ43" s="866"/>
      <c r="AR43" s="866"/>
      <c r="AS43" s="866"/>
      <c r="AT43" s="866"/>
      <c r="AU43" s="866"/>
      <c r="AV43" s="866"/>
      <c r="AW43" s="866"/>
      <c r="AX43" s="866"/>
      <c r="AY43" s="866"/>
      <c r="AZ43" s="867"/>
      <c r="BA43" s="867"/>
      <c r="BB43" s="867"/>
      <c r="BC43" s="867"/>
      <c r="BD43" s="867"/>
      <c r="BE43" s="868"/>
      <c r="BF43" s="868"/>
      <c r="BG43" s="868"/>
      <c r="BH43" s="868"/>
      <c r="BI43" s="869"/>
      <c r="BJ43" s="232"/>
      <c r="BK43" s="232"/>
      <c r="BL43" s="232"/>
      <c r="BM43" s="232"/>
      <c r="BN43" s="232"/>
      <c r="BO43" s="241"/>
      <c r="BP43" s="241"/>
      <c r="BQ43" s="238">
        <v>37</v>
      </c>
      <c r="BR43" s="239"/>
      <c r="BS43" s="809"/>
      <c r="BT43" s="810"/>
      <c r="BU43" s="810"/>
      <c r="BV43" s="810"/>
      <c r="BW43" s="810"/>
      <c r="BX43" s="810"/>
      <c r="BY43" s="810"/>
      <c r="BZ43" s="810"/>
      <c r="CA43" s="810"/>
      <c r="CB43" s="810"/>
      <c r="CC43" s="810"/>
      <c r="CD43" s="810"/>
      <c r="CE43" s="810"/>
      <c r="CF43" s="810"/>
      <c r="CG43" s="811"/>
      <c r="CH43" s="812"/>
      <c r="CI43" s="813"/>
      <c r="CJ43" s="813"/>
      <c r="CK43" s="813"/>
      <c r="CL43" s="814"/>
      <c r="CM43" s="812"/>
      <c r="CN43" s="813"/>
      <c r="CO43" s="813"/>
      <c r="CP43" s="813"/>
      <c r="CQ43" s="814"/>
      <c r="CR43" s="812"/>
      <c r="CS43" s="813"/>
      <c r="CT43" s="813"/>
      <c r="CU43" s="813"/>
      <c r="CV43" s="814"/>
      <c r="CW43" s="812"/>
      <c r="CX43" s="813"/>
      <c r="CY43" s="813"/>
      <c r="CZ43" s="813"/>
      <c r="DA43" s="814"/>
      <c r="DB43" s="812"/>
      <c r="DC43" s="813"/>
      <c r="DD43" s="813"/>
      <c r="DE43" s="813"/>
      <c r="DF43" s="814"/>
      <c r="DG43" s="812"/>
      <c r="DH43" s="813"/>
      <c r="DI43" s="813"/>
      <c r="DJ43" s="813"/>
      <c r="DK43" s="814"/>
      <c r="DL43" s="812"/>
      <c r="DM43" s="813"/>
      <c r="DN43" s="813"/>
      <c r="DO43" s="813"/>
      <c r="DP43" s="814"/>
      <c r="DQ43" s="812"/>
      <c r="DR43" s="813"/>
      <c r="DS43" s="813"/>
      <c r="DT43" s="813"/>
      <c r="DU43" s="814"/>
      <c r="DV43" s="809"/>
      <c r="DW43" s="810"/>
      <c r="DX43" s="810"/>
      <c r="DY43" s="810"/>
      <c r="DZ43" s="815"/>
      <c r="EA43" s="230"/>
    </row>
    <row r="44" spans="1:131" ht="26.25" customHeight="1" x14ac:dyDescent="0.15">
      <c r="A44" s="238">
        <v>17</v>
      </c>
      <c r="B44" s="816"/>
      <c r="C44" s="817"/>
      <c r="D44" s="817"/>
      <c r="E44" s="817"/>
      <c r="F44" s="817"/>
      <c r="G44" s="817"/>
      <c r="H44" s="817"/>
      <c r="I44" s="817"/>
      <c r="J44" s="817"/>
      <c r="K44" s="817"/>
      <c r="L44" s="817"/>
      <c r="M44" s="817"/>
      <c r="N44" s="817"/>
      <c r="O44" s="817"/>
      <c r="P44" s="818"/>
      <c r="Q44" s="819"/>
      <c r="R44" s="820"/>
      <c r="S44" s="820"/>
      <c r="T44" s="820"/>
      <c r="U44" s="820"/>
      <c r="V44" s="820"/>
      <c r="W44" s="820"/>
      <c r="X44" s="820"/>
      <c r="Y44" s="820"/>
      <c r="Z44" s="820"/>
      <c r="AA44" s="820"/>
      <c r="AB44" s="820"/>
      <c r="AC44" s="820"/>
      <c r="AD44" s="820"/>
      <c r="AE44" s="821"/>
      <c r="AF44" s="822"/>
      <c r="AG44" s="823"/>
      <c r="AH44" s="823"/>
      <c r="AI44" s="823"/>
      <c r="AJ44" s="824"/>
      <c r="AK44" s="870"/>
      <c r="AL44" s="866"/>
      <c r="AM44" s="866"/>
      <c r="AN44" s="866"/>
      <c r="AO44" s="866"/>
      <c r="AP44" s="866"/>
      <c r="AQ44" s="866"/>
      <c r="AR44" s="866"/>
      <c r="AS44" s="866"/>
      <c r="AT44" s="866"/>
      <c r="AU44" s="866"/>
      <c r="AV44" s="866"/>
      <c r="AW44" s="866"/>
      <c r="AX44" s="866"/>
      <c r="AY44" s="866"/>
      <c r="AZ44" s="867"/>
      <c r="BA44" s="867"/>
      <c r="BB44" s="867"/>
      <c r="BC44" s="867"/>
      <c r="BD44" s="867"/>
      <c r="BE44" s="868"/>
      <c r="BF44" s="868"/>
      <c r="BG44" s="868"/>
      <c r="BH44" s="868"/>
      <c r="BI44" s="869"/>
      <c r="BJ44" s="232"/>
      <c r="BK44" s="232"/>
      <c r="BL44" s="232"/>
      <c r="BM44" s="232"/>
      <c r="BN44" s="232"/>
      <c r="BO44" s="241"/>
      <c r="BP44" s="241"/>
      <c r="BQ44" s="238">
        <v>38</v>
      </c>
      <c r="BR44" s="239"/>
      <c r="BS44" s="809"/>
      <c r="BT44" s="810"/>
      <c r="BU44" s="810"/>
      <c r="BV44" s="810"/>
      <c r="BW44" s="810"/>
      <c r="BX44" s="810"/>
      <c r="BY44" s="810"/>
      <c r="BZ44" s="810"/>
      <c r="CA44" s="810"/>
      <c r="CB44" s="810"/>
      <c r="CC44" s="810"/>
      <c r="CD44" s="810"/>
      <c r="CE44" s="810"/>
      <c r="CF44" s="810"/>
      <c r="CG44" s="811"/>
      <c r="CH44" s="812"/>
      <c r="CI44" s="813"/>
      <c r="CJ44" s="813"/>
      <c r="CK44" s="813"/>
      <c r="CL44" s="814"/>
      <c r="CM44" s="812"/>
      <c r="CN44" s="813"/>
      <c r="CO44" s="813"/>
      <c r="CP44" s="813"/>
      <c r="CQ44" s="814"/>
      <c r="CR44" s="812"/>
      <c r="CS44" s="813"/>
      <c r="CT44" s="813"/>
      <c r="CU44" s="813"/>
      <c r="CV44" s="814"/>
      <c r="CW44" s="812"/>
      <c r="CX44" s="813"/>
      <c r="CY44" s="813"/>
      <c r="CZ44" s="813"/>
      <c r="DA44" s="814"/>
      <c r="DB44" s="812"/>
      <c r="DC44" s="813"/>
      <c r="DD44" s="813"/>
      <c r="DE44" s="813"/>
      <c r="DF44" s="814"/>
      <c r="DG44" s="812"/>
      <c r="DH44" s="813"/>
      <c r="DI44" s="813"/>
      <c r="DJ44" s="813"/>
      <c r="DK44" s="814"/>
      <c r="DL44" s="812"/>
      <c r="DM44" s="813"/>
      <c r="DN44" s="813"/>
      <c r="DO44" s="813"/>
      <c r="DP44" s="814"/>
      <c r="DQ44" s="812"/>
      <c r="DR44" s="813"/>
      <c r="DS44" s="813"/>
      <c r="DT44" s="813"/>
      <c r="DU44" s="814"/>
      <c r="DV44" s="809"/>
      <c r="DW44" s="810"/>
      <c r="DX44" s="810"/>
      <c r="DY44" s="810"/>
      <c r="DZ44" s="815"/>
      <c r="EA44" s="230"/>
    </row>
    <row r="45" spans="1:131" ht="26.25" customHeight="1" x14ac:dyDescent="0.15">
      <c r="A45" s="238">
        <v>18</v>
      </c>
      <c r="B45" s="816"/>
      <c r="C45" s="817"/>
      <c r="D45" s="817"/>
      <c r="E45" s="817"/>
      <c r="F45" s="817"/>
      <c r="G45" s="817"/>
      <c r="H45" s="817"/>
      <c r="I45" s="817"/>
      <c r="J45" s="817"/>
      <c r="K45" s="817"/>
      <c r="L45" s="817"/>
      <c r="M45" s="817"/>
      <c r="N45" s="817"/>
      <c r="O45" s="817"/>
      <c r="P45" s="818"/>
      <c r="Q45" s="819"/>
      <c r="R45" s="820"/>
      <c r="S45" s="820"/>
      <c r="T45" s="820"/>
      <c r="U45" s="820"/>
      <c r="V45" s="820"/>
      <c r="W45" s="820"/>
      <c r="X45" s="820"/>
      <c r="Y45" s="820"/>
      <c r="Z45" s="820"/>
      <c r="AA45" s="820"/>
      <c r="AB45" s="820"/>
      <c r="AC45" s="820"/>
      <c r="AD45" s="820"/>
      <c r="AE45" s="821"/>
      <c r="AF45" s="822"/>
      <c r="AG45" s="823"/>
      <c r="AH45" s="823"/>
      <c r="AI45" s="823"/>
      <c r="AJ45" s="824"/>
      <c r="AK45" s="870"/>
      <c r="AL45" s="866"/>
      <c r="AM45" s="866"/>
      <c r="AN45" s="866"/>
      <c r="AO45" s="866"/>
      <c r="AP45" s="866"/>
      <c r="AQ45" s="866"/>
      <c r="AR45" s="866"/>
      <c r="AS45" s="866"/>
      <c r="AT45" s="866"/>
      <c r="AU45" s="866"/>
      <c r="AV45" s="866"/>
      <c r="AW45" s="866"/>
      <c r="AX45" s="866"/>
      <c r="AY45" s="866"/>
      <c r="AZ45" s="867"/>
      <c r="BA45" s="867"/>
      <c r="BB45" s="867"/>
      <c r="BC45" s="867"/>
      <c r="BD45" s="867"/>
      <c r="BE45" s="868"/>
      <c r="BF45" s="868"/>
      <c r="BG45" s="868"/>
      <c r="BH45" s="868"/>
      <c r="BI45" s="869"/>
      <c r="BJ45" s="232"/>
      <c r="BK45" s="232"/>
      <c r="BL45" s="232"/>
      <c r="BM45" s="232"/>
      <c r="BN45" s="232"/>
      <c r="BO45" s="241"/>
      <c r="BP45" s="241"/>
      <c r="BQ45" s="238">
        <v>39</v>
      </c>
      <c r="BR45" s="239"/>
      <c r="BS45" s="809"/>
      <c r="BT45" s="810"/>
      <c r="BU45" s="810"/>
      <c r="BV45" s="810"/>
      <c r="BW45" s="810"/>
      <c r="BX45" s="810"/>
      <c r="BY45" s="810"/>
      <c r="BZ45" s="810"/>
      <c r="CA45" s="810"/>
      <c r="CB45" s="810"/>
      <c r="CC45" s="810"/>
      <c r="CD45" s="810"/>
      <c r="CE45" s="810"/>
      <c r="CF45" s="810"/>
      <c r="CG45" s="811"/>
      <c r="CH45" s="812"/>
      <c r="CI45" s="813"/>
      <c r="CJ45" s="813"/>
      <c r="CK45" s="813"/>
      <c r="CL45" s="814"/>
      <c r="CM45" s="812"/>
      <c r="CN45" s="813"/>
      <c r="CO45" s="813"/>
      <c r="CP45" s="813"/>
      <c r="CQ45" s="814"/>
      <c r="CR45" s="812"/>
      <c r="CS45" s="813"/>
      <c r="CT45" s="813"/>
      <c r="CU45" s="813"/>
      <c r="CV45" s="814"/>
      <c r="CW45" s="812"/>
      <c r="CX45" s="813"/>
      <c r="CY45" s="813"/>
      <c r="CZ45" s="813"/>
      <c r="DA45" s="814"/>
      <c r="DB45" s="812"/>
      <c r="DC45" s="813"/>
      <c r="DD45" s="813"/>
      <c r="DE45" s="813"/>
      <c r="DF45" s="814"/>
      <c r="DG45" s="812"/>
      <c r="DH45" s="813"/>
      <c r="DI45" s="813"/>
      <c r="DJ45" s="813"/>
      <c r="DK45" s="814"/>
      <c r="DL45" s="812"/>
      <c r="DM45" s="813"/>
      <c r="DN45" s="813"/>
      <c r="DO45" s="813"/>
      <c r="DP45" s="814"/>
      <c r="DQ45" s="812"/>
      <c r="DR45" s="813"/>
      <c r="DS45" s="813"/>
      <c r="DT45" s="813"/>
      <c r="DU45" s="814"/>
      <c r="DV45" s="809"/>
      <c r="DW45" s="810"/>
      <c r="DX45" s="810"/>
      <c r="DY45" s="810"/>
      <c r="DZ45" s="815"/>
      <c r="EA45" s="230"/>
    </row>
    <row r="46" spans="1:131" ht="26.25" customHeight="1" x14ac:dyDescent="0.15">
      <c r="A46" s="238">
        <v>19</v>
      </c>
      <c r="B46" s="816"/>
      <c r="C46" s="817"/>
      <c r="D46" s="817"/>
      <c r="E46" s="817"/>
      <c r="F46" s="817"/>
      <c r="G46" s="817"/>
      <c r="H46" s="817"/>
      <c r="I46" s="817"/>
      <c r="J46" s="817"/>
      <c r="K46" s="817"/>
      <c r="L46" s="817"/>
      <c r="M46" s="817"/>
      <c r="N46" s="817"/>
      <c r="O46" s="817"/>
      <c r="P46" s="818"/>
      <c r="Q46" s="819"/>
      <c r="R46" s="820"/>
      <c r="S46" s="820"/>
      <c r="T46" s="820"/>
      <c r="U46" s="820"/>
      <c r="V46" s="820"/>
      <c r="W46" s="820"/>
      <c r="X46" s="820"/>
      <c r="Y46" s="820"/>
      <c r="Z46" s="820"/>
      <c r="AA46" s="820"/>
      <c r="AB46" s="820"/>
      <c r="AC46" s="820"/>
      <c r="AD46" s="820"/>
      <c r="AE46" s="821"/>
      <c r="AF46" s="822"/>
      <c r="AG46" s="823"/>
      <c r="AH46" s="823"/>
      <c r="AI46" s="823"/>
      <c r="AJ46" s="824"/>
      <c r="AK46" s="870"/>
      <c r="AL46" s="866"/>
      <c r="AM46" s="866"/>
      <c r="AN46" s="866"/>
      <c r="AO46" s="866"/>
      <c r="AP46" s="866"/>
      <c r="AQ46" s="866"/>
      <c r="AR46" s="866"/>
      <c r="AS46" s="866"/>
      <c r="AT46" s="866"/>
      <c r="AU46" s="866"/>
      <c r="AV46" s="866"/>
      <c r="AW46" s="866"/>
      <c r="AX46" s="866"/>
      <c r="AY46" s="866"/>
      <c r="AZ46" s="867"/>
      <c r="BA46" s="867"/>
      <c r="BB46" s="867"/>
      <c r="BC46" s="867"/>
      <c r="BD46" s="867"/>
      <c r="BE46" s="868"/>
      <c r="BF46" s="868"/>
      <c r="BG46" s="868"/>
      <c r="BH46" s="868"/>
      <c r="BI46" s="869"/>
      <c r="BJ46" s="232"/>
      <c r="BK46" s="232"/>
      <c r="BL46" s="232"/>
      <c r="BM46" s="232"/>
      <c r="BN46" s="232"/>
      <c r="BO46" s="241"/>
      <c r="BP46" s="241"/>
      <c r="BQ46" s="238">
        <v>40</v>
      </c>
      <c r="BR46" s="239"/>
      <c r="BS46" s="809"/>
      <c r="BT46" s="810"/>
      <c r="BU46" s="810"/>
      <c r="BV46" s="810"/>
      <c r="BW46" s="810"/>
      <c r="BX46" s="810"/>
      <c r="BY46" s="810"/>
      <c r="BZ46" s="810"/>
      <c r="CA46" s="810"/>
      <c r="CB46" s="810"/>
      <c r="CC46" s="810"/>
      <c r="CD46" s="810"/>
      <c r="CE46" s="810"/>
      <c r="CF46" s="810"/>
      <c r="CG46" s="811"/>
      <c r="CH46" s="812"/>
      <c r="CI46" s="813"/>
      <c r="CJ46" s="813"/>
      <c r="CK46" s="813"/>
      <c r="CL46" s="814"/>
      <c r="CM46" s="812"/>
      <c r="CN46" s="813"/>
      <c r="CO46" s="813"/>
      <c r="CP46" s="813"/>
      <c r="CQ46" s="814"/>
      <c r="CR46" s="812"/>
      <c r="CS46" s="813"/>
      <c r="CT46" s="813"/>
      <c r="CU46" s="813"/>
      <c r="CV46" s="814"/>
      <c r="CW46" s="812"/>
      <c r="CX46" s="813"/>
      <c r="CY46" s="813"/>
      <c r="CZ46" s="813"/>
      <c r="DA46" s="814"/>
      <c r="DB46" s="812"/>
      <c r="DC46" s="813"/>
      <c r="DD46" s="813"/>
      <c r="DE46" s="813"/>
      <c r="DF46" s="814"/>
      <c r="DG46" s="812"/>
      <c r="DH46" s="813"/>
      <c r="DI46" s="813"/>
      <c r="DJ46" s="813"/>
      <c r="DK46" s="814"/>
      <c r="DL46" s="812"/>
      <c r="DM46" s="813"/>
      <c r="DN46" s="813"/>
      <c r="DO46" s="813"/>
      <c r="DP46" s="814"/>
      <c r="DQ46" s="812"/>
      <c r="DR46" s="813"/>
      <c r="DS46" s="813"/>
      <c r="DT46" s="813"/>
      <c r="DU46" s="814"/>
      <c r="DV46" s="809"/>
      <c r="DW46" s="810"/>
      <c r="DX46" s="810"/>
      <c r="DY46" s="810"/>
      <c r="DZ46" s="815"/>
      <c r="EA46" s="230"/>
    </row>
    <row r="47" spans="1:131" ht="26.25" customHeight="1" x14ac:dyDescent="0.15">
      <c r="A47" s="238">
        <v>20</v>
      </c>
      <c r="B47" s="816"/>
      <c r="C47" s="817"/>
      <c r="D47" s="817"/>
      <c r="E47" s="817"/>
      <c r="F47" s="817"/>
      <c r="G47" s="817"/>
      <c r="H47" s="817"/>
      <c r="I47" s="817"/>
      <c r="J47" s="817"/>
      <c r="K47" s="817"/>
      <c r="L47" s="817"/>
      <c r="M47" s="817"/>
      <c r="N47" s="817"/>
      <c r="O47" s="817"/>
      <c r="P47" s="818"/>
      <c r="Q47" s="819"/>
      <c r="R47" s="820"/>
      <c r="S47" s="820"/>
      <c r="T47" s="820"/>
      <c r="U47" s="820"/>
      <c r="V47" s="820"/>
      <c r="W47" s="820"/>
      <c r="X47" s="820"/>
      <c r="Y47" s="820"/>
      <c r="Z47" s="820"/>
      <c r="AA47" s="820"/>
      <c r="AB47" s="820"/>
      <c r="AC47" s="820"/>
      <c r="AD47" s="820"/>
      <c r="AE47" s="821"/>
      <c r="AF47" s="822"/>
      <c r="AG47" s="823"/>
      <c r="AH47" s="823"/>
      <c r="AI47" s="823"/>
      <c r="AJ47" s="824"/>
      <c r="AK47" s="870"/>
      <c r="AL47" s="866"/>
      <c r="AM47" s="866"/>
      <c r="AN47" s="866"/>
      <c r="AO47" s="866"/>
      <c r="AP47" s="866"/>
      <c r="AQ47" s="866"/>
      <c r="AR47" s="866"/>
      <c r="AS47" s="866"/>
      <c r="AT47" s="866"/>
      <c r="AU47" s="866"/>
      <c r="AV47" s="866"/>
      <c r="AW47" s="866"/>
      <c r="AX47" s="866"/>
      <c r="AY47" s="866"/>
      <c r="AZ47" s="867"/>
      <c r="BA47" s="867"/>
      <c r="BB47" s="867"/>
      <c r="BC47" s="867"/>
      <c r="BD47" s="867"/>
      <c r="BE47" s="868"/>
      <c r="BF47" s="868"/>
      <c r="BG47" s="868"/>
      <c r="BH47" s="868"/>
      <c r="BI47" s="869"/>
      <c r="BJ47" s="232"/>
      <c r="BK47" s="232"/>
      <c r="BL47" s="232"/>
      <c r="BM47" s="232"/>
      <c r="BN47" s="232"/>
      <c r="BO47" s="241"/>
      <c r="BP47" s="241"/>
      <c r="BQ47" s="238">
        <v>41</v>
      </c>
      <c r="BR47" s="239"/>
      <c r="BS47" s="809"/>
      <c r="BT47" s="810"/>
      <c r="BU47" s="810"/>
      <c r="BV47" s="810"/>
      <c r="BW47" s="810"/>
      <c r="BX47" s="810"/>
      <c r="BY47" s="810"/>
      <c r="BZ47" s="810"/>
      <c r="CA47" s="810"/>
      <c r="CB47" s="810"/>
      <c r="CC47" s="810"/>
      <c r="CD47" s="810"/>
      <c r="CE47" s="810"/>
      <c r="CF47" s="810"/>
      <c r="CG47" s="811"/>
      <c r="CH47" s="812"/>
      <c r="CI47" s="813"/>
      <c r="CJ47" s="813"/>
      <c r="CK47" s="813"/>
      <c r="CL47" s="814"/>
      <c r="CM47" s="812"/>
      <c r="CN47" s="813"/>
      <c r="CO47" s="813"/>
      <c r="CP47" s="813"/>
      <c r="CQ47" s="814"/>
      <c r="CR47" s="812"/>
      <c r="CS47" s="813"/>
      <c r="CT47" s="813"/>
      <c r="CU47" s="813"/>
      <c r="CV47" s="814"/>
      <c r="CW47" s="812"/>
      <c r="CX47" s="813"/>
      <c r="CY47" s="813"/>
      <c r="CZ47" s="813"/>
      <c r="DA47" s="814"/>
      <c r="DB47" s="812"/>
      <c r="DC47" s="813"/>
      <c r="DD47" s="813"/>
      <c r="DE47" s="813"/>
      <c r="DF47" s="814"/>
      <c r="DG47" s="812"/>
      <c r="DH47" s="813"/>
      <c r="DI47" s="813"/>
      <c r="DJ47" s="813"/>
      <c r="DK47" s="814"/>
      <c r="DL47" s="812"/>
      <c r="DM47" s="813"/>
      <c r="DN47" s="813"/>
      <c r="DO47" s="813"/>
      <c r="DP47" s="814"/>
      <c r="DQ47" s="812"/>
      <c r="DR47" s="813"/>
      <c r="DS47" s="813"/>
      <c r="DT47" s="813"/>
      <c r="DU47" s="814"/>
      <c r="DV47" s="809"/>
      <c r="DW47" s="810"/>
      <c r="DX47" s="810"/>
      <c r="DY47" s="810"/>
      <c r="DZ47" s="815"/>
      <c r="EA47" s="230"/>
    </row>
    <row r="48" spans="1:131" ht="26.25" customHeight="1" x14ac:dyDescent="0.15">
      <c r="A48" s="238">
        <v>21</v>
      </c>
      <c r="B48" s="816"/>
      <c r="C48" s="817"/>
      <c r="D48" s="817"/>
      <c r="E48" s="817"/>
      <c r="F48" s="817"/>
      <c r="G48" s="817"/>
      <c r="H48" s="817"/>
      <c r="I48" s="817"/>
      <c r="J48" s="817"/>
      <c r="K48" s="817"/>
      <c r="L48" s="817"/>
      <c r="M48" s="817"/>
      <c r="N48" s="817"/>
      <c r="O48" s="817"/>
      <c r="P48" s="818"/>
      <c r="Q48" s="819"/>
      <c r="R48" s="820"/>
      <c r="S48" s="820"/>
      <c r="T48" s="820"/>
      <c r="U48" s="820"/>
      <c r="V48" s="820"/>
      <c r="W48" s="820"/>
      <c r="X48" s="820"/>
      <c r="Y48" s="820"/>
      <c r="Z48" s="820"/>
      <c r="AA48" s="820"/>
      <c r="AB48" s="820"/>
      <c r="AC48" s="820"/>
      <c r="AD48" s="820"/>
      <c r="AE48" s="821"/>
      <c r="AF48" s="822"/>
      <c r="AG48" s="823"/>
      <c r="AH48" s="823"/>
      <c r="AI48" s="823"/>
      <c r="AJ48" s="824"/>
      <c r="AK48" s="870"/>
      <c r="AL48" s="866"/>
      <c r="AM48" s="866"/>
      <c r="AN48" s="866"/>
      <c r="AO48" s="866"/>
      <c r="AP48" s="866"/>
      <c r="AQ48" s="866"/>
      <c r="AR48" s="866"/>
      <c r="AS48" s="866"/>
      <c r="AT48" s="866"/>
      <c r="AU48" s="866"/>
      <c r="AV48" s="866"/>
      <c r="AW48" s="866"/>
      <c r="AX48" s="866"/>
      <c r="AY48" s="866"/>
      <c r="AZ48" s="867"/>
      <c r="BA48" s="867"/>
      <c r="BB48" s="867"/>
      <c r="BC48" s="867"/>
      <c r="BD48" s="867"/>
      <c r="BE48" s="868"/>
      <c r="BF48" s="868"/>
      <c r="BG48" s="868"/>
      <c r="BH48" s="868"/>
      <c r="BI48" s="869"/>
      <c r="BJ48" s="232"/>
      <c r="BK48" s="232"/>
      <c r="BL48" s="232"/>
      <c r="BM48" s="232"/>
      <c r="BN48" s="232"/>
      <c r="BO48" s="241"/>
      <c r="BP48" s="241"/>
      <c r="BQ48" s="238">
        <v>42</v>
      </c>
      <c r="BR48" s="239"/>
      <c r="BS48" s="809"/>
      <c r="BT48" s="810"/>
      <c r="BU48" s="810"/>
      <c r="BV48" s="810"/>
      <c r="BW48" s="810"/>
      <c r="BX48" s="810"/>
      <c r="BY48" s="810"/>
      <c r="BZ48" s="810"/>
      <c r="CA48" s="810"/>
      <c r="CB48" s="810"/>
      <c r="CC48" s="810"/>
      <c r="CD48" s="810"/>
      <c r="CE48" s="810"/>
      <c r="CF48" s="810"/>
      <c r="CG48" s="811"/>
      <c r="CH48" s="812"/>
      <c r="CI48" s="813"/>
      <c r="CJ48" s="813"/>
      <c r="CK48" s="813"/>
      <c r="CL48" s="814"/>
      <c r="CM48" s="812"/>
      <c r="CN48" s="813"/>
      <c r="CO48" s="813"/>
      <c r="CP48" s="813"/>
      <c r="CQ48" s="814"/>
      <c r="CR48" s="812"/>
      <c r="CS48" s="813"/>
      <c r="CT48" s="813"/>
      <c r="CU48" s="813"/>
      <c r="CV48" s="814"/>
      <c r="CW48" s="812"/>
      <c r="CX48" s="813"/>
      <c r="CY48" s="813"/>
      <c r="CZ48" s="813"/>
      <c r="DA48" s="814"/>
      <c r="DB48" s="812"/>
      <c r="DC48" s="813"/>
      <c r="DD48" s="813"/>
      <c r="DE48" s="813"/>
      <c r="DF48" s="814"/>
      <c r="DG48" s="812"/>
      <c r="DH48" s="813"/>
      <c r="DI48" s="813"/>
      <c r="DJ48" s="813"/>
      <c r="DK48" s="814"/>
      <c r="DL48" s="812"/>
      <c r="DM48" s="813"/>
      <c r="DN48" s="813"/>
      <c r="DO48" s="813"/>
      <c r="DP48" s="814"/>
      <c r="DQ48" s="812"/>
      <c r="DR48" s="813"/>
      <c r="DS48" s="813"/>
      <c r="DT48" s="813"/>
      <c r="DU48" s="814"/>
      <c r="DV48" s="809"/>
      <c r="DW48" s="810"/>
      <c r="DX48" s="810"/>
      <c r="DY48" s="810"/>
      <c r="DZ48" s="815"/>
      <c r="EA48" s="230"/>
    </row>
    <row r="49" spans="1:131" ht="26.25" customHeight="1" x14ac:dyDescent="0.15">
      <c r="A49" s="238">
        <v>22</v>
      </c>
      <c r="B49" s="816"/>
      <c r="C49" s="817"/>
      <c r="D49" s="817"/>
      <c r="E49" s="817"/>
      <c r="F49" s="817"/>
      <c r="G49" s="817"/>
      <c r="H49" s="817"/>
      <c r="I49" s="817"/>
      <c r="J49" s="817"/>
      <c r="K49" s="817"/>
      <c r="L49" s="817"/>
      <c r="M49" s="817"/>
      <c r="N49" s="817"/>
      <c r="O49" s="817"/>
      <c r="P49" s="818"/>
      <c r="Q49" s="819"/>
      <c r="R49" s="820"/>
      <c r="S49" s="820"/>
      <c r="T49" s="820"/>
      <c r="U49" s="820"/>
      <c r="V49" s="820"/>
      <c r="W49" s="820"/>
      <c r="X49" s="820"/>
      <c r="Y49" s="820"/>
      <c r="Z49" s="820"/>
      <c r="AA49" s="820"/>
      <c r="AB49" s="820"/>
      <c r="AC49" s="820"/>
      <c r="AD49" s="820"/>
      <c r="AE49" s="821"/>
      <c r="AF49" s="822"/>
      <c r="AG49" s="823"/>
      <c r="AH49" s="823"/>
      <c r="AI49" s="823"/>
      <c r="AJ49" s="824"/>
      <c r="AK49" s="870"/>
      <c r="AL49" s="866"/>
      <c r="AM49" s="866"/>
      <c r="AN49" s="866"/>
      <c r="AO49" s="866"/>
      <c r="AP49" s="866"/>
      <c r="AQ49" s="866"/>
      <c r="AR49" s="866"/>
      <c r="AS49" s="866"/>
      <c r="AT49" s="866"/>
      <c r="AU49" s="866"/>
      <c r="AV49" s="866"/>
      <c r="AW49" s="866"/>
      <c r="AX49" s="866"/>
      <c r="AY49" s="866"/>
      <c r="AZ49" s="867"/>
      <c r="BA49" s="867"/>
      <c r="BB49" s="867"/>
      <c r="BC49" s="867"/>
      <c r="BD49" s="867"/>
      <c r="BE49" s="868"/>
      <c r="BF49" s="868"/>
      <c r="BG49" s="868"/>
      <c r="BH49" s="868"/>
      <c r="BI49" s="869"/>
      <c r="BJ49" s="232"/>
      <c r="BK49" s="232"/>
      <c r="BL49" s="232"/>
      <c r="BM49" s="232"/>
      <c r="BN49" s="232"/>
      <c r="BO49" s="241"/>
      <c r="BP49" s="241"/>
      <c r="BQ49" s="238">
        <v>43</v>
      </c>
      <c r="BR49" s="239"/>
      <c r="BS49" s="809"/>
      <c r="BT49" s="810"/>
      <c r="BU49" s="810"/>
      <c r="BV49" s="810"/>
      <c r="BW49" s="810"/>
      <c r="BX49" s="810"/>
      <c r="BY49" s="810"/>
      <c r="BZ49" s="810"/>
      <c r="CA49" s="810"/>
      <c r="CB49" s="810"/>
      <c r="CC49" s="810"/>
      <c r="CD49" s="810"/>
      <c r="CE49" s="810"/>
      <c r="CF49" s="810"/>
      <c r="CG49" s="811"/>
      <c r="CH49" s="812"/>
      <c r="CI49" s="813"/>
      <c r="CJ49" s="813"/>
      <c r="CK49" s="813"/>
      <c r="CL49" s="814"/>
      <c r="CM49" s="812"/>
      <c r="CN49" s="813"/>
      <c r="CO49" s="813"/>
      <c r="CP49" s="813"/>
      <c r="CQ49" s="814"/>
      <c r="CR49" s="812"/>
      <c r="CS49" s="813"/>
      <c r="CT49" s="813"/>
      <c r="CU49" s="813"/>
      <c r="CV49" s="814"/>
      <c r="CW49" s="812"/>
      <c r="CX49" s="813"/>
      <c r="CY49" s="813"/>
      <c r="CZ49" s="813"/>
      <c r="DA49" s="814"/>
      <c r="DB49" s="812"/>
      <c r="DC49" s="813"/>
      <c r="DD49" s="813"/>
      <c r="DE49" s="813"/>
      <c r="DF49" s="814"/>
      <c r="DG49" s="812"/>
      <c r="DH49" s="813"/>
      <c r="DI49" s="813"/>
      <c r="DJ49" s="813"/>
      <c r="DK49" s="814"/>
      <c r="DL49" s="812"/>
      <c r="DM49" s="813"/>
      <c r="DN49" s="813"/>
      <c r="DO49" s="813"/>
      <c r="DP49" s="814"/>
      <c r="DQ49" s="812"/>
      <c r="DR49" s="813"/>
      <c r="DS49" s="813"/>
      <c r="DT49" s="813"/>
      <c r="DU49" s="814"/>
      <c r="DV49" s="809"/>
      <c r="DW49" s="810"/>
      <c r="DX49" s="810"/>
      <c r="DY49" s="810"/>
      <c r="DZ49" s="815"/>
      <c r="EA49" s="230"/>
    </row>
    <row r="50" spans="1:131" ht="26.25" customHeight="1" x14ac:dyDescent="0.15">
      <c r="A50" s="238">
        <v>23</v>
      </c>
      <c r="B50" s="816"/>
      <c r="C50" s="817"/>
      <c r="D50" s="817"/>
      <c r="E50" s="817"/>
      <c r="F50" s="817"/>
      <c r="G50" s="817"/>
      <c r="H50" s="817"/>
      <c r="I50" s="817"/>
      <c r="J50" s="817"/>
      <c r="K50" s="817"/>
      <c r="L50" s="817"/>
      <c r="M50" s="817"/>
      <c r="N50" s="817"/>
      <c r="O50" s="817"/>
      <c r="P50" s="818"/>
      <c r="Q50" s="871"/>
      <c r="R50" s="872"/>
      <c r="S50" s="872"/>
      <c r="T50" s="872"/>
      <c r="U50" s="872"/>
      <c r="V50" s="872"/>
      <c r="W50" s="872"/>
      <c r="X50" s="872"/>
      <c r="Y50" s="872"/>
      <c r="Z50" s="872"/>
      <c r="AA50" s="872"/>
      <c r="AB50" s="872"/>
      <c r="AC50" s="872"/>
      <c r="AD50" s="872"/>
      <c r="AE50" s="873"/>
      <c r="AF50" s="822"/>
      <c r="AG50" s="823"/>
      <c r="AH50" s="823"/>
      <c r="AI50" s="823"/>
      <c r="AJ50" s="824"/>
      <c r="AK50" s="875"/>
      <c r="AL50" s="872"/>
      <c r="AM50" s="872"/>
      <c r="AN50" s="872"/>
      <c r="AO50" s="872"/>
      <c r="AP50" s="872"/>
      <c r="AQ50" s="872"/>
      <c r="AR50" s="872"/>
      <c r="AS50" s="872"/>
      <c r="AT50" s="872"/>
      <c r="AU50" s="872"/>
      <c r="AV50" s="872"/>
      <c r="AW50" s="872"/>
      <c r="AX50" s="872"/>
      <c r="AY50" s="872"/>
      <c r="AZ50" s="874"/>
      <c r="BA50" s="874"/>
      <c r="BB50" s="874"/>
      <c r="BC50" s="874"/>
      <c r="BD50" s="874"/>
      <c r="BE50" s="868"/>
      <c r="BF50" s="868"/>
      <c r="BG50" s="868"/>
      <c r="BH50" s="868"/>
      <c r="BI50" s="869"/>
      <c r="BJ50" s="232"/>
      <c r="BK50" s="232"/>
      <c r="BL50" s="232"/>
      <c r="BM50" s="232"/>
      <c r="BN50" s="232"/>
      <c r="BO50" s="241"/>
      <c r="BP50" s="241"/>
      <c r="BQ50" s="238">
        <v>44</v>
      </c>
      <c r="BR50" s="239"/>
      <c r="BS50" s="809"/>
      <c r="BT50" s="810"/>
      <c r="BU50" s="810"/>
      <c r="BV50" s="810"/>
      <c r="BW50" s="810"/>
      <c r="BX50" s="810"/>
      <c r="BY50" s="810"/>
      <c r="BZ50" s="810"/>
      <c r="CA50" s="810"/>
      <c r="CB50" s="810"/>
      <c r="CC50" s="810"/>
      <c r="CD50" s="810"/>
      <c r="CE50" s="810"/>
      <c r="CF50" s="810"/>
      <c r="CG50" s="811"/>
      <c r="CH50" s="812"/>
      <c r="CI50" s="813"/>
      <c r="CJ50" s="813"/>
      <c r="CK50" s="813"/>
      <c r="CL50" s="814"/>
      <c r="CM50" s="812"/>
      <c r="CN50" s="813"/>
      <c r="CO50" s="813"/>
      <c r="CP50" s="813"/>
      <c r="CQ50" s="814"/>
      <c r="CR50" s="812"/>
      <c r="CS50" s="813"/>
      <c r="CT50" s="813"/>
      <c r="CU50" s="813"/>
      <c r="CV50" s="814"/>
      <c r="CW50" s="812"/>
      <c r="CX50" s="813"/>
      <c r="CY50" s="813"/>
      <c r="CZ50" s="813"/>
      <c r="DA50" s="814"/>
      <c r="DB50" s="812"/>
      <c r="DC50" s="813"/>
      <c r="DD50" s="813"/>
      <c r="DE50" s="813"/>
      <c r="DF50" s="814"/>
      <c r="DG50" s="812"/>
      <c r="DH50" s="813"/>
      <c r="DI50" s="813"/>
      <c r="DJ50" s="813"/>
      <c r="DK50" s="814"/>
      <c r="DL50" s="812"/>
      <c r="DM50" s="813"/>
      <c r="DN50" s="813"/>
      <c r="DO50" s="813"/>
      <c r="DP50" s="814"/>
      <c r="DQ50" s="812"/>
      <c r="DR50" s="813"/>
      <c r="DS50" s="813"/>
      <c r="DT50" s="813"/>
      <c r="DU50" s="814"/>
      <c r="DV50" s="809"/>
      <c r="DW50" s="810"/>
      <c r="DX50" s="810"/>
      <c r="DY50" s="810"/>
      <c r="DZ50" s="815"/>
      <c r="EA50" s="230"/>
    </row>
    <row r="51" spans="1:131" ht="26.25" customHeight="1" x14ac:dyDescent="0.15">
      <c r="A51" s="238">
        <v>24</v>
      </c>
      <c r="B51" s="816"/>
      <c r="C51" s="817"/>
      <c r="D51" s="817"/>
      <c r="E51" s="817"/>
      <c r="F51" s="817"/>
      <c r="G51" s="817"/>
      <c r="H51" s="817"/>
      <c r="I51" s="817"/>
      <c r="J51" s="817"/>
      <c r="K51" s="817"/>
      <c r="L51" s="817"/>
      <c r="M51" s="817"/>
      <c r="N51" s="817"/>
      <c r="O51" s="817"/>
      <c r="P51" s="818"/>
      <c r="Q51" s="871"/>
      <c r="R51" s="872"/>
      <c r="S51" s="872"/>
      <c r="T51" s="872"/>
      <c r="U51" s="872"/>
      <c r="V51" s="872"/>
      <c r="W51" s="872"/>
      <c r="X51" s="872"/>
      <c r="Y51" s="872"/>
      <c r="Z51" s="872"/>
      <c r="AA51" s="872"/>
      <c r="AB51" s="872"/>
      <c r="AC51" s="872"/>
      <c r="AD51" s="872"/>
      <c r="AE51" s="873"/>
      <c r="AF51" s="822"/>
      <c r="AG51" s="823"/>
      <c r="AH51" s="823"/>
      <c r="AI51" s="823"/>
      <c r="AJ51" s="824"/>
      <c r="AK51" s="875"/>
      <c r="AL51" s="872"/>
      <c r="AM51" s="872"/>
      <c r="AN51" s="872"/>
      <c r="AO51" s="872"/>
      <c r="AP51" s="872"/>
      <c r="AQ51" s="872"/>
      <c r="AR51" s="872"/>
      <c r="AS51" s="872"/>
      <c r="AT51" s="872"/>
      <c r="AU51" s="872"/>
      <c r="AV51" s="872"/>
      <c r="AW51" s="872"/>
      <c r="AX51" s="872"/>
      <c r="AY51" s="872"/>
      <c r="AZ51" s="874"/>
      <c r="BA51" s="874"/>
      <c r="BB51" s="874"/>
      <c r="BC51" s="874"/>
      <c r="BD51" s="874"/>
      <c r="BE51" s="868"/>
      <c r="BF51" s="868"/>
      <c r="BG51" s="868"/>
      <c r="BH51" s="868"/>
      <c r="BI51" s="869"/>
      <c r="BJ51" s="232"/>
      <c r="BK51" s="232"/>
      <c r="BL51" s="232"/>
      <c r="BM51" s="232"/>
      <c r="BN51" s="232"/>
      <c r="BO51" s="241"/>
      <c r="BP51" s="241"/>
      <c r="BQ51" s="238">
        <v>45</v>
      </c>
      <c r="BR51" s="239"/>
      <c r="BS51" s="809"/>
      <c r="BT51" s="810"/>
      <c r="BU51" s="810"/>
      <c r="BV51" s="810"/>
      <c r="BW51" s="810"/>
      <c r="BX51" s="810"/>
      <c r="BY51" s="810"/>
      <c r="BZ51" s="810"/>
      <c r="CA51" s="810"/>
      <c r="CB51" s="810"/>
      <c r="CC51" s="810"/>
      <c r="CD51" s="810"/>
      <c r="CE51" s="810"/>
      <c r="CF51" s="810"/>
      <c r="CG51" s="811"/>
      <c r="CH51" s="812"/>
      <c r="CI51" s="813"/>
      <c r="CJ51" s="813"/>
      <c r="CK51" s="813"/>
      <c r="CL51" s="814"/>
      <c r="CM51" s="812"/>
      <c r="CN51" s="813"/>
      <c r="CO51" s="813"/>
      <c r="CP51" s="813"/>
      <c r="CQ51" s="814"/>
      <c r="CR51" s="812"/>
      <c r="CS51" s="813"/>
      <c r="CT51" s="813"/>
      <c r="CU51" s="813"/>
      <c r="CV51" s="814"/>
      <c r="CW51" s="812"/>
      <c r="CX51" s="813"/>
      <c r="CY51" s="813"/>
      <c r="CZ51" s="813"/>
      <c r="DA51" s="814"/>
      <c r="DB51" s="812"/>
      <c r="DC51" s="813"/>
      <c r="DD51" s="813"/>
      <c r="DE51" s="813"/>
      <c r="DF51" s="814"/>
      <c r="DG51" s="812"/>
      <c r="DH51" s="813"/>
      <c r="DI51" s="813"/>
      <c r="DJ51" s="813"/>
      <c r="DK51" s="814"/>
      <c r="DL51" s="812"/>
      <c r="DM51" s="813"/>
      <c r="DN51" s="813"/>
      <c r="DO51" s="813"/>
      <c r="DP51" s="814"/>
      <c r="DQ51" s="812"/>
      <c r="DR51" s="813"/>
      <c r="DS51" s="813"/>
      <c r="DT51" s="813"/>
      <c r="DU51" s="814"/>
      <c r="DV51" s="809"/>
      <c r="DW51" s="810"/>
      <c r="DX51" s="810"/>
      <c r="DY51" s="810"/>
      <c r="DZ51" s="815"/>
      <c r="EA51" s="230"/>
    </row>
    <row r="52" spans="1:131" ht="26.25" customHeight="1" x14ac:dyDescent="0.15">
      <c r="A52" s="238">
        <v>25</v>
      </c>
      <c r="B52" s="816"/>
      <c r="C52" s="817"/>
      <c r="D52" s="817"/>
      <c r="E52" s="817"/>
      <c r="F52" s="817"/>
      <c r="G52" s="817"/>
      <c r="H52" s="817"/>
      <c r="I52" s="817"/>
      <c r="J52" s="817"/>
      <c r="K52" s="817"/>
      <c r="L52" s="817"/>
      <c r="M52" s="817"/>
      <c r="N52" s="817"/>
      <c r="O52" s="817"/>
      <c r="P52" s="818"/>
      <c r="Q52" s="871"/>
      <c r="R52" s="872"/>
      <c r="S52" s="872"/>
      <c r="T52" s="872"/>
      <c r="U52" s="872"/>
      <c r="V52" s="872"/>
      <c r="W52" s="872"/>
      <c r="X52" s="872"/>
      <c r="Y52" s="872"/>
      <c r="Z52" s="872"/>
      <c r="AA52" s="872"/>
      <c r="AB52" s="872"/>
      <c r="AC52" s="872"/>
      <c r="AD52" s="872"/>
      <c r="AE52" s="873"/>
      <c r="AF52" s="822"/>
      <c r="AG52" s="823"/>
      <c r="AH52" s="823"/>
      <c r="AI52" s="823"/>
      <c r="AJ52" s="824"/>
      <c r="AK52" s="875"/>
      <c r="AL52" s="872"/>
      <c r="AM52" s="872"/>
      <c r="AN52" s="872"/>
      <c r="AO52" s="872"/>
      <c r="AP52" s="872"/>
      <c r="AQ52" s="872"/>
      <c r="AR52" s="872"/>
      <c r="AS52" s="872"/>
      <c r="AT52" s="872"/>
      <c r="AU52" s="872"/>
      <c r="AV52" s="872"/>
      <c r="AW52" s="872"/>
      <c r="AX52" s="872"/>
      <c r="AY52" s="872"/>
      <c r="AZ52" s="874"/>
      <c r="BA52" s="874"/>
      <c r="BB52" s="874"/>
      <c r="BC52" s="874"/>
      <c r="BD52" s="874"/>
      <c r="BE52" s="868"/>
      <c r="BF52" s="868"/>
      <c r="BG52" s="868"/>
      <c r="BH52" s="868"/>
      <c r="BI52" s="869"/>
      <c r="BJ52" s="232"/>
      <c r="BK52" s="232"/>
      <c r="BL52" s="232"/>
      <c r="BM52" s="232"/>
      <c r="BN52" s="232"/>
      <c r="BO52" s="241"/>
      <c r="BP52" s="241"/>
      <c r="BQ52" s="238">
        <v>46</v>
      </c>
      <c r="BR52" s="239"/>
      <c r="BS52" s="809"/>
      <c r="BT52" s="810"/>
      <c r="BU52" s="810"/>
      <c r="BV52" s="810"/>
      <c r="BW52" s="810"/>
      <c r="BX52" s="810"/>
      <c r="BY52" s="810"/>
      <c r="BZ52" s="810"/>
      <c r="CA52" s="810"/>
      <c r="CB52" s="810"/>
      <c r="CC52" s="810"/>
      <c r="CD52" s="810"/>
      <c r="CE52" s="810"/>
      <c r="CF52" s="810"/>
      <c r="CG52" s="811"/>
      <c r="CH52" s="812"/>
      <c r="CI52" s="813"/>
      <c r="CJ52" s="813"/>
      <c r="CK52" s="813"/>
      <c r="CL52" s="814"/>
      <c r="CM52" s="812"/>
      <c r="CN52" s="813"/>
      <c r="CO52" s="813"/>
      <c r="CP52" s="813"/>
      <c r="CQ52" s="814"/>
      <c r="CR52" s="812"/>
      <c r="CS52" s="813"/>
      <c r="CT52" s="813"/>
      <c r="CU52" s="813"/>
      <c r="CV52" s="814"/>
      <c r="CW52" s="812"/>
      <c r="CX52" s="813"/>
      <c r="CY52" s="813"/>
      <c r="CZ52" s="813"/>
      <c r="DA52" s="814"/>
      <c r="DB52" s="812"/>
      <c r="DC52" s="813"/>
      <c r="DD52" s="813"/>
      <c r="DE52" s="813"/>
      <c r="DF52" s="814"/>
      <c r="DG52" s="812"/>
      <c r="DH52" s="813"/>
      <c r="DI52" s="813"/>
      <c r="DJ52" s="813"/>
      <c r="DK52" s="814"/>
      <c r="DL52" s="812"/>
      <c r="DM52" s="813"/>
      <c r="DN52" s="813"/>
      <c r="DO52" s="813"/>
      <c r="DP52" s="814"/>
      <c r="DQ52" s="812"/>
      <c r="DR52" s="813"/>
      <c r="DS52" s="813"/>
      <c r="DT52" s="813"/>
      <c r="DU52" s="814"/>
      <c r="DV52" s="809"/>
      <c r="DW52" s="810"/>
      <c r="DX52" s="810"/>
      <c r="DY52" s="810"/>
      <c r="DZ52" s="815"/>
      <c r="EA52" s="230"/>
    </row>
    <row r="53" spans="1:131" ht="26.25" customHeight="1" x14ac:dyDescent="0.15">
      <c r="A53" s="238">
        <v>26</v>
      </c>
      <c r="B53" s="816"/>
      <c r="C53" s="817"/>
      <c r="D53" s="817"/>
      <c r="E53" s="817"/>
      <c r="F53" s="817"/>
      <c r="G53" s="817"/>
      <c r="H53" s="817"/>
      <c r="I53" s="817"/>
      <c r="J53" s="817"/>
      <c r="K53" s="817"/>
      <c r="L53" s="817"/>
      <c r="M53" s="817"/>
      <c r="N53" s="817"/>
      <c r="O53" s="817"/>
      <c r="P53" s="818"/>
      <c r="Q53" s="871"/>
      <c r="R53" s="872"/>
      <c r="S53" s="872"/>
      <c r="T53" s="872"/>
      <c r="U53" s="872"/>
      <c r="V53" s="872"/>
      <c r="W53" s="872"/>
      <c r="X53" s="872"/>
      <c r="Y53" s="872"/>
      <c r="Z53" s="872"/>
      <c r="AA53" s="872"/>
      <c r="AB53" s="872"/>
      <c r="AC53" s="872"/>
      <c r="AD53" s="872"/>
      <c r="AE53" s="873"/>
      <c r="AF53" s="822"/>
      <c r="AG53" s="823"/>
      <c r="AH53" s="823"/>
      <c r="AI53" s="823"/>
      <c r="AJ53" s="824"/>
      <c r="AK53" s="875"/>
      <c r="AL53" s="872"/>
      <c r="AM53" s="872"/>
      <c r="AN53" s="872"/>
      <c r="AO53" s="872"/>
      <c r="AP53" s="872"/>
      <c r="AQ53" s="872"/>
      <c r="AR53" s="872"/>
      <c r="AS53" s="872"/>
      <c r="AT53" s="872"/>
      <c r="AU53" s="872"/>
      <c r="AV53" s="872"/>
      <c r="AW53" s="872"/>
      <c r="AX53" s="872"/>
      <c r="AY53" s="872"/>
      <c r="AZ53" s="874"/>
      <c r="BA53" s="874"/>
      <c r="BB53" s="874"/>
      <c r="BC53" s="874"/>
      <c r="BD53" s="874"/>
      <c r="BE53" s="868"/>
      <c r="BF53" s="868"/>
      <c r="BG53" s="868"/>
      <c r="BH53" s="868"/>
      <c r="BI53" s="869"/>
      <c r="BJ53" s="232"/>
      <c r="BK53" s="232"/>
      <c r="BL53" s="232"/>
      <c r="BM53" s="232"/>
      <c r="BN53" s="232"/>
      <c r="BO53" s="241"/>
      <c r="BP53" s="241"/>
      <c r="BQ53" s="238">
        <v>47</v>
      </c>
      <c r="BR53" s="239"/>
      <c r="BS53" s="809"/>
      <c r="BT53" s="810"/>
      <c r="BU53" s="810"/>
      <c r="BV53" s="810"/>
      <c r="BW53" s="810"/>
      <c r="BX53" s="810"/>
      <c r="BY53" s="810"/>
      <c r="BZ53" s="810"/>
      <c r="CA53" s="810"/>
      <c r="CB53" s="810"/>
      <c r="CC53" s="810"/>
      <c r="CD53" s="810"/>
      <c r="CE53" s="810"/>
      <c r="CF53" s="810"/>
      <c r="CG53" s="811"/>
      <c r="CH53" s="812"/>
      <c r="CI53" s="813"/>
      <c r="CJ53" s="813"/>
      <c r="CK53" s="813"/>
      <c r="CL53" s="814"/>
      <c r="CM53" s="812"/>
      <c r="CN53" s="813"/>
      <c r="CO53" s="813"/>
      <c r="CP53" s="813"/>
      <c r="CQ53" s="814"/>
      <c r="CR53" s="812"/>
      <c r="CS53" s="813"/>
      <c r="CT53" s="813"/>
      <c r="CU53" s="813"/>
      <c r="CV53" s="814"/>
      <c r="CW53" s="812"/>
      <c r="CX53" s="813"/>
      <c r="CY53" s="813"/>
      <c r="CZ53" s="813"/>
      <c r="DA53" s="814"/>
      <c r="DB53" s="812"/>
      <c r="DC53" s="813"/>
      <c r="DD53" s="813"/>
      <c r="DE53" s="813"/>
      <c r="DF53" s="814"/>
      <c r="DG53" s="812"/>
      <c r="DH53" s="813"/>
      <c r="DI53" s="813"/>
      <c r="DJ53" s="813"/>
      <c r="DK53" s="814"/>
      <c r="DL53" s="812"/>
      <c r="DM53" s="813"/>
      <c r="DN53" s="813"/>
      <c r="DO53" s="813"/>
      <c r="DP53" s="814"/>
      <c r="DQ53" s="812"/>
      <c r="DR53" s="813"/>
      <c r="DS53" s="813"/>
      <c r="DT53" s="813"/>
      <c r="DU53" s="814"/>
      <c r="DV53" s="809"/>
      <c r="DW53" s="810"/>
      <c r="DX53" s="810"/>
      <c r="DY53" s="810"/>
      <c r="DZ53" s="815"/>
      <c r="EA53" s="230"/>
    </row>
    <row r="54" spans="1:131" ht="26.25" customHeight="1" x14ac:dyDescent="0.15">
      <c r="A54" s="238">
        <v>27</v>
      </c>
      <c r="B54" s="816"/>
      <c r="C54" s="817"/>
      <c r="D54" s="817"/>
      <c r="E54" s="817"/>
      <c r="F54" s="817"/>
      <c r="G54" s="817"/>
      <c r="H54" s="817"/>
      <c r="I54" s="817"/>
      <c r="J54" s="817"/>
      <c r="K54" s="817"/>
      <c r="L54" s="817"/>
      <c r="M54" s="817"/>
      <c r="N54" s="817"/>
      <c r="O54" s="817"/>
      <c r="P54" s="818"/>
      <c r="Q54" s="871"/>
      <c r="R54" s="872"/>
      <c r="S54" s="872"/>
      <c r="T54" s="872"/>
      <c r="U54" s="872"/>
      <c r="V54" s="872"/>
      <c r="W54" s="872"/>
      <c r="X54" s="872"/>
      <c r="Y54" s="872"/>
      <c r="Z54" s="872"/>
      <c r="AA54" s="872"/>
      <c r="AB54" s="872"/>
      <c r="AC54" s="872"/>
      <c r="AD54" s="872"/>
      <c r="AE54" s="873"/>
      <c r="AF54" s="822"/>
      <c r="AG54" s="823"/>
      <c r="AH54" s="823"/>
      <c r="AI54" s="823"/>
      <c r="AJ54" s="824"/>
      <c r="AK54" s="875"/>
      <c r="AL54" s="872"/>
      <c r="AM54" s="872"/>
      <c r="AN54" s="872"/>
      <c r="AO54" s="872"/>
      <c r="AP54" s="872"/>
      <c r="AQ54" s="872"/>
      <c r="AR54" s="872"/>
      <c r="AS54" s="872"/>
      <c r="AT54" s="872"/>
      <c r="AU54" s="872"/>
      <c r="AV54" s="872"/>
      <c r="AW54" s="872"/>
      <c r="AX54" s="872"/>
      <c r="AY54" s="872"/>
      <c r="AZ54" s="874"/>
      <c r="BA54" s="874"/>
      <c r="BB54" s="874"/>
      <c r="BC54" s="874"/>
      <c r="BD54" s="874"/>
      <c r="BE54" s="868"/>
      <c r="BF54" s="868"/>
      <c r="BG54" s="868"/>
      <c r="BH54" s="868"/>
      <c r="BI54" s="869"/>
      <c r="BJ54" s="232"/>
      <c r="BK54" s="232"/>
      <c r="BL54" s="232"/>
      <c r="BM54" s="232"/>
      <c r="BN54" s="232"/>
      <c r="BO54" s="241"/>
      <c r="BP54" s="241"/>
      <c r="BQ54" s="238">
        <v>48</v>
      </c>
      <c r="BR54" s="239"/>
      <c r="BS54" s="809"/>
      <c r="BT54" s="810"/>
      <c r="BU54" s="810"/>
      <c r="BV54" s="810"/>
      <c r="BW54" s="810"/>
      <c r="BX54" s="810"/>
      <c r="BY54" s="810"/>
      <c r="BZ54" s="810"/>
      <c r="CA54" s="810"/>
      <c r="CB54" s="810"/>
      <c r="CC54" s="810"/>
      <c r="CD54" s="810"/>
      <c r="CE54" s="810"/>
      <c r="CF54" s="810"/>
      <c r="CG54" s="811"/>
      <c r="CH54" s="812"/>
      <c r="CI54" s="813"/>
      <c r="CJ54" s="813"/>
      <c r="CK54" s="813"/>
      <c r="CL54" s="814"/>
      <c r="CM54" s="812"/>
      <c r="CN54" s="813"/>
      <c r="CO54" s="813"/>
      <c r="CP54" s="813"/>
      <c r="CQ54" s="814"/>
      <c r="CR54" s="812"/>
      <c r="CS54" s="813"/>
      <c r="CT54" s="813"/>
      <c r="CU54" s="813"/>
      <c r="CV54" s="814"/>
      <c r="CW54" s="812"/>
      <c r="CX54" s="813"/>
      <c r="CY54" s="813"/>
      <c r="CZ54" s="813"/>
      <c r="DA54" s="814"/>
      <c r="DB54" s="812"/>
      <c r="DC54" s="813"/>
      <c r="DD54" s="813"/>
      <c r="DE54" s="813"/>
      <c r="DF54" s="814"/>
      <c r="DG54" s="812"/>
      <c r="DH54" s="813"/>
      <c r="DI54" s="813"/>
      <c r="DJ54" s="813"/>
      <c r="DK54" s="814"/>
      <c r="DL54" s="812"/>
      <c r="DM54" s="813"/>
      <c r="DN54" s="813"/>
      <c r="DO54" s="813"/>
      <c r="DP54" s="814"/>
      <c r="DQ54" s="812"/>
      <c r="DR54" s="813"/>
      <c r="DS54" s="813"/>
      <c r="DT54" s="813"/>
      <c r="DU54" s="814"/>
      <c r="DV54" s="809"/>
      <c r="DW54" s="810"/>
      <c r="DX54" s="810"/>
      <c r="DY54" s="810"/>
      <c r="DZ54" s="815"/>
      <c r="EA54" s="230"/>
    </row>
    <row r="55" spans="1:131" ht="26.25" customHeight="1" x14ac:dyDescent="0.15">
      <c r="A55" s="238">
        <v>28</v>
      </c>
      <c r="B55" s="816"/>
      <c r="C55" s="817"/>
      <c r="D55" s="817"/>
      <c r="E55" s="817"/>
      <c r="F55" s="817"/>
      <c r="G55" s="817"/>
      <c r="H55" s="817"/>
      <c r="I55" s="817"/>
      <c r="J55" s="817"/>
      <c r="K55" s="817"/>
      <c r="L55" s="817"/>
      <c r="M55" s="817"/>
      <c r="N55" s="817"/>
      <c r="O55" s="817"/>
      <c r="P55" s="818"/>
      <c r="Q55" s="871"/>
      <c r="R55" s="872"/>
      <c r="S55" s="872"/>
      <c r="T55" s="872"/>
      <c r="U55" s="872"/>
      <c r="V55" s="872"/>
      <c r="W55" s="872"/>
      <c r="X55" s="872"/>
      <c r="Y55" s="872"/>
      <c r="Z55" s="872"/>
      <c r="AA55" s="872"/>
      <c r="AB55" s="872"/>
      <c r="AC55" s="872"/>
      <c r="AD55" s="872"/>
      <c r="AE55" s="873"/>
      <c r="AF55" s="822"/>
      <c r="AG55" s="823"/>
      <c r="AH55" s="823"/>
      <c r="AI55" s="823"/>
      <c r="AJ55" s="824"/>
      <c r="AK55" s="875"/>
      <c r="AL55" s="872"/>
      <c r="AM55" s="872"/>
      <c r="AN55" s="872"/>
      <c r="AO55" s="872"/>
      <c r="AP55" s="872"/>
      <c r="AQ55" s="872"/>
      <c r="AR55" s="872"/>
      <c r="AS55" s="872"/>
      <c r="AT55" s="872"/>
      <c r="AU55" s="872"/>
      <c r="AV55" s="872"/>
      <c r="AW55" s="872"/>
      <c r="AX55" s="872"/>
      <c r="AY55" s="872"/>
      <c r="AZ55" s="874"/>
      <c r="BA55" s="874"/>
      <c r="BB55" s="874"/>
      <c r="BC55" s="874"/>
      <c r="BD55" s="874"/>
      <c r="BE55" s="868"/>
      <c r="BF55" s="868"/>
      <c r="BG55" s="868"/>
      <c r="BH55" s="868"/>
      <c r="BI55" s="869"/>
      <c r="BJ55" s="232"/>
      <c r="BK55" s="232"/>
      <c r="BL55" s="232"/>
      <c r="BM55" s="232"/>
      <c r="BN55" s="232"/>
      <c r="BO55" s="241"/>
      <c r="BP55" s="241"/>
      <c r="BQ55" s="238">
        <v>49</v>
      </c>
      <c r="BR55" s="239"/>
      <c r="BS55" s="809"/>
      <c r="BT55" s="810"/>
      <c r="BU55" s="810"/>
      <c r="BV55" s="810"/>
      <c r="BW55" s="810"/>
      <c r="BX55" s="810"/>
      <c r="BY55" s="810"/>
      <c r="BZ55" s="810"/>
      <c r="CA55" s="810"/>
      <c r="CB55" s="810"/>
      <c r="CC55" s="810"/>
      <c r="CD55" s="810"/>
      <c r="CE55" s="810"/>
      <c r="CF55" s="810"/>
      <c r="CG55" s="811"/>
      <c r="CH55" s="812"/>
      <c r="CI55" s="813"/>
      <c r="CJ55" s="813"/>
      <c r="CK55" s="813"/>
      <c r="CL55" s="814"/>
      <c r="CM55" s="812"/>
      <c r="CN55" s="813"/>
      <c r="CO55" s="813"/>
      <c r="CP55" s="813"/>
      <c r="CQ55" s="814"/>
      <c r="CR55" s="812"/>
      <c r="CS55" s="813"/>
      <c r="CT55" s="813"/>
      <c r="CU55" s="813"/>
      <c r="CV55" s="814"/>
      <c r="CW55" s="812"/>
      <c r="CX55" s="813"/>
      <c r="CY55" s="813"/>
      <c r="CZ55" s="813"/>
      <c r="DA55" s="814"/>
      <c r="DB55" s="812"/>
      <c r="DC55" s="813"/>
      <c r="DD55" s="813"/>
      <c r="DE55" s="813"/>
      <c r="DF55" s="814"/>
      <c r="DG55" s="812"/>
      <c r="DH55" s="813"/>
      <c r="DI55" s="813"/>
      <c r="DJ55" s="813"/>
      <c r="DK55" s="814"/>
      <c r="DL55" s="812"/>
      <c r="DM55" s="813"/>
      <c r="DN55" s="813"/>
      <c r="DO55" s="813"/>
      <c r="DP55" s="814"/>
      <c r="DQ55" s="812"/>
      <c r="DR55" s="813"/>
      <c r="DS55" s="813"/>
      <c r="DT55" s="813"/>
      <c r="DU55" s="814"/>
      <c r="DV55" s="809"/>
      <c r="DW55" s="810"/>
      <c r="DX55" s="810"/>
      <c r="DY55" s="810"/>
      <c r="DZ55" s="815"/>
      <c r="EA55" s="230"/>
    </row>
    <row r="56" spans="1:131" ht="26.25" customHeight="1" x14ac:dyDescent="0.15">
      <c r="A56" s="238">
        <v>29</v>
      </c>
      <c r="B56" s="816"/>
      <c r="C56" s="817"/>
      <c r="D56" s="817"/>
      <c r="E56" s="817"/>
      <c r="F56" s="817"/>
      <c r="G56" s="817"/>
      <c r="H56" s="817"/>
      <c r="I56" s="817"/>
      <c r="J56" s="817"/>
      <c r="K56" s="817"/>
      <c r="L56" s="817"/>
      <c r="M56" s="817"/>
      <c r="N56" s="817"/>
      <c r="O56" s="817"/>
      <c r="P56" s="818"/>
      <c r="Q56" s="871"/>
      <c r="R56" s="872"/>
      <c r="S56" s="872"/>
      <c r="T56" s="872"/>
      <c r="U56" s="872"/>
      <c r="V56" s="872"/>
      <c r="W56" s="872"/>
      <c r="X56" s="872"/>
      <c r="Y56" s="872"/>
      <c r="Z56" s="872"/>
      <c r="AA56" s="872"/>
      <c r="AB56" s="872"/>
      <c r="AC56" s="872"/>
      <c r="AD56" s="872"/>
      <c r="AE56" s="873"/>
      <c r="AF56" s="822"/>
      <c r="AG56" s="823"/>
      <c r="AH56" s="823"/>
      <c r="AI56" s="823"/>
      <c r="AJ56" s="824"/>
      <c r="AK56" s="875"/>
      <c r="AL56" s="872"/>
      <c r="AM56" s="872"/>
      <c r="AN56" s="872"/>
      <c r="AO56" s="872"/>
      <c r="AP56" s="872"/>
      <c r="AQ56" s="872"/>
      <c r="AR56" s="872"/>
      <c r="AS56" s="872"/>
      <c r="AT56" s="872"/>
      <c r="AU56" s="872"/>
      <c r="AV56" s="872"/>
      <c r="AW56" s="872"/>
      <c r="AX56" s="872"/>
      <c r="AY56" s="872"/>
      <c r="AZ56" s="874"/>
      <c r="BA56" s="874"/>
      <c r="BB56" s="874"/>
      <c r="BC56" s="874"/>
      <c r="BD56" s="874"/>
      <c r="BE56" s="868"/>
      <c r="BF56" s="868"/>
      <c r="BG56" s="868"/>
      <c r="BH56" s="868"/>
      <c r="BI56" s="869"/>
      <c r="BJ56" s="232"/>
      <c r="BK56" s="232"/>
      <c r="BL56" s="232"/>
      <c r="BM56" s="232"/>
      <c r="BN56" s="232"/>
      <c r="BO56" s="241"/>
      <c r="BP56" s="241"/>
      <c r="BQ56" s="238">
        <v>50</v>
      </c>
      <c r="BR56" s="239"/>
      <c r="BS56" s="809"/>
      <c r="BT56" s="810"/>
      <c r="BU56" s="810"/>
      <c r="BV56" s="810"/>
      <c r="BW56" s="810"/>
      <c r="BX56" s="810"/>
      <c r="BY56" s="810"/>
      <c r="BZ56" s="810"/>
      <c r="CA56" s="810"/>
      <c r="CB56" s="810"/>
      <c r="CC56" s="810"/>
      <c r="CD56" s="810"/>
      <c r="CE56" s="810"/>
      <c r="CF56" s="810"/>
      <c r="CG56" s="811"/>
      <c r="CH56" s="812"/>
      <c r="CI56" s="813"/>
      <c r="CJ56" s="813"/>
      <c r="CK56" s="813"/>
      <c r="CL56" s="814"/>
      <c r="CM56" s="812"/>
      <c r="CN56" s="813"/>
      <c r="CO56" s="813"/>
      <c r="CP56" s="813"/>
      <c r="CQ56" s="814"/>
      <c r="CR56" s="812"/>
      <c r="CS56" s="813"/>
      <c r="CT56" s="813"/>
      <c r="CU56" s="813"/>
      <c r="CV56" s="814"/>
      <c r="CW56" s="812"/>
      <c r="CX56" s="813"/>
      <c r="CY56" s="813"/>
      <c r="CZ56" s="813"/>
      <c r="DA56" s="814"/>
      <c r="DB56" s="812"/>
      <c r="DC56" s="813"/>
      <c r="DD56" s="813"/>
      <c r="DE56" s="813"/>
      <c r="DF56" s="814"/>
      <c r="DG56" s="812"/>
      <c r="DH56" s="813"/>
      <c r="DI56" s="813"/>
      <c r="DJ56" s="813"/>
      <c r="DK56" s="814"/>
      <c r="DL56" s="812"/>
      <c r="DM56" s="813"/>
      <c r="DN56" s="813"/>
      <c r="DO56" s="813"/>
      <c r="DP56" s="814"/>
      <c r="DQ56" s="812"/>
      <c r="DR56" s="813"/>
      <c r="DS56" s="813"/>
      <c r="DT56" s="813"/>
      <c r="DU56" s="814"/>
      <c r="DV56" s="809"/>
      <c r="DW56" s="810"/>
      <c r="DX56" s="810"/>
      <c r="DY56" s="810"/>
      <c r="DZ56" s="815"/>
      <c r="EA56" s="230"/>
    </row>
    <row r="57" spans="1:131" ht="26.25" customHeight="1" x14ac:dyDescent="0.15">
      <c r="A57" s="238">
        <v>30</v>
      </c>
      <c r="B57" s="816"/>
      <c r="C57" s="817"/>
      <c r="D57" s="817"/>
      <c r="E57" s="817"/>
      <c r="F57" s="817"/>
      <c r="G57" s="817"/>
      <c r="H57" s="817"/>
      <c r="I57" s="817"/>
      <c r="J57" s="817"/>
      <c r="K57" s="817"/>
      <c r="L57" s="817"/>
      <c r="M57" s="817"/>
      <c r="N57" s="817"/>
      <c r="O57" s="817"/>
      <c r="P57" s="818"/>
      <c r="Q57" s="871"/>
      <c r="R57" s="872"/>
      <c r="S57" s="872"/>
      <c r="T57" s="872"/>
      <c r="U57" s="872"/>
      <c r="V57" s="872"/>
      <c r="W57" s="872"/>
      <c r="X57" s="872"/>
      <c r="Y57" s="872"/>
      <c r="Z57" s="872"/>
      <c r="AA57" s="872"/>
      <c r="AB57" s="872"/>
      <c r="AC57" s="872"/>
      <c r="AD57" s="872"/>
      <c r="AE57" s="873"/>
      <c r="AF57" s="822"/>
      <c r="AG57" s="823"/>
      <c r="AH57" s="823"/>
      <c r="AI57" s="823"/>
      <c r="AJ57" s="824"/>
      <c r="AK57" s="875"/>
      <c r="AL57" s="872"/>
      <c r="AM57" s="872"/>
      <c r="AN57" s="872"/>
      <c r="AO57" s="872"/>
      <c r="AP57" s="872"/>
      <c r="AQ57" s="872"/>
      <c r="AR57" s="872"/>
      <c r="AS57" s="872"/>
      <c r="AT57" s="872"/>
      <c r="AU57" s="872"/>
      <c r="AV57" s="872"/>
      <c r="AW57" s="872"/>
      <c r="AX57" s="872"/>
      <c r="AY57" s="872"/>
      <c r="AZ57" s="874"/>
      <c r="BA57" s="874"/>
      <c r="BB57" s="874"/>
      <c r="BC57" s="874"/>
      <c r="BD57" s="874"/>
      <c r="BE57" s="868"/>
      <c r="BF57" s="868"/>
      <c r="BG57" s="868"/>
      <c r="BH57" s="868"/>
      <c r="BI57" s="869"/>
      <c r="BJ57" s="232"/>
      <c r="BK57" s="232"/>
      <c r="BL57" s="232"/>
      <c r="BM57" s="232"/>
      <c r="BN57" s="232"/>
      <c r="BO57" s="241"/>
      <c r="BP57" s="241"/>
      <c r="BQ57" s="238">
        <v>51</v>
      </c>
      <c r="BR57" s="239"/>
      <c r="BS57" s="809"/>
      <c r="BT57" s="810"/>
      <c r="BU57" s="810"/>
      <c r="BV57" s="810"/>
      <c r="BW57" s="810"/>
      <c r="BX57" s="810"/>
      <c r="BY57" s="810"/>
      <c r="BZ57" s="810"/>
      <c r="CA57" s="810"/>
      <c r="CB57" s="810"/>
      <c r="CC57" s="810"/>
      <c r="CD57" s="810"/>
      <c r="CE57" s="810"/>
      <c r="CF57" s="810"/>
      <c r="CG57" s="811"/>
      <c r="CH57" s="812"/>
      <c r="CI57" s="813"/>
      <c r="CJ57" s="813"/>
      <c r="CK57" s="813"/>
      <c r="CL57" s="814"/>
      <c r="CM57" s="812"/>
      <c r="CN57" s="813"/>
      <c r="CO57" s="813"/>
      <c r="CP57" s="813"/>
      <c r="CQ57" s="814"/>
      <c r="CR57" s="812"/>
      <c r="CS57" s="813"/>
      <c r="CT57" s="813"/>
      <c r="CU57" s="813"/>
      <c r="CV57" s="814"/>
      <c r="CW57" s="812"/>
      <c r="CX57" s="813"/>
      <c r="CY57" s="813"/>
      <c r="CZ57" s="813"/>
      <c r="DA57" s="814"/>
      <c r="DB57" s="812"/>
      <c r="DC57" s="813"/>
      <c r="DD57" s="813"/>
      <c r="DE57" s="813"/>
      <c r="DF57" s="814"/>
      <c r="DG57" s="812"/>
      <c r="DH57" s="813"/>
      <c r="DI57" s="813"/>
      <c r="DJ57" s="813"/>
      <c r="DK57" s="814"/>
      <c r="DL57" s="812"/>
      <c r="DM57" s="813"/>
      <c r="DN57" s="813"/>
      <c r="DO57" s="813"/>
      <c r="DP57" s="814"/>
      <c r="DQ57" s="812"/>
      <c r="DR57" s="813"/>
      <c r="DS57" s="813"/>
      <c r="DT57" s="813"/>
      <c r="DU57" s="814"/>
      <c r="DV57" s="809"/>
      <c r="DW57" s="810"/>
      <c r="DX57" s="810"/>
      <c r="DY57" s="810"/>
      <c r="DZ57" s="815"/>
      <c r="EA57" s="230"/>
    </row>
    <row r="58" spans="1:131" ht="26.25" customHeight="1" x14ac:dyDescent="0.15">
      <c r="A58" s="238">
        <v>31</v>
      </c>
      <c r="B58" s="816"/>
      <c r="C58" s="817"/>
      <c r="D58" s="817"/>
      <c r="E58" s="817"/>
      <c r="F58" s="817"/>
      <c r="G58" s="817"/>
      <c r="H58" s="817"/>
      <c r="I58" s="817"/>
      <c r="J58" s="817"/>
      <c r="K58" s="817"/>
      <c r="L58" s="817"/>
      <c r="M58" s="817"/>
      <c r="N58" s="817"/>
      <c r="O58" s="817"/>
      <c r="P58" s="818"/>
      <c r="Q58" s="871"/>
      <c r="R58" s="872"/>
      <c r="S58" s="872"/>
      <c r="T58" s="872"/>
      <c r="U58" s="872"/>
      <c r="V58" s="872"/>
      <c r="W58" s="872"/>
      <c r="X58" s="872"/>
      <c r="Y58" s="872"/>
      <c r="Z58" s="872"/>
      <c r="AA58" s="872"/>
      <c r="AB58" s="872"/>
      <c r="AC58" s="872"/>
      <c r="AD58" s="872"/>
      <c r="AE58" s="873"/>
      <c r="AF58" s="822"/>
      <c r="AG58" s="823"/>
      <c r="AH58" s="823"/>
      <c r="AI58" s="823"/>
      <c r="AJ58" s="824"/>
      <c r="AK58" s="875"/>
      <c r="AL58" s="872"/>
      <c r="AM58" s="872"/>
      <c r="AN58" s="872"/>
      <c r="AO58" s="872"/>
      <c r="AP58" s="872"/>
      <c r="AQ58" s="872"/>
      <c r="AR58" s="872"/>
      <c r="AS58" s="872"/>
      <c r="AT58" s="872"/>
      <c r="AU58" s="872"/>
      <c r="AV58" s="872"/>
      <c r="AW58" s="872"/>
      <c r="AX58" s="872"/>
      <c r="AY58" s="872"/>
      <c r="AZ58" s="874"/>
      <c r="BA58" s="874"/>
      <c r="BB58" s="874"/>
      <c r="BC58" s="874"/>
      <c r="BD58" s="874"/>
      <c r="BE58" s="868"/>
      <c r="BF58" s="868"/>
      <c r="BG58" s="868"/>
      <c r="BH58" s="868"/>
      <c r="BI58" s="869"/>
      <c r="BJ58" s="232"/>
      <c r="BK58" s="232"/>
      <c r="BL58" s="232"/>
      <c r="BM58" s="232"/>
      <c r="BN58" s="232"/>
      <c r="BO58" s="241"/>
      <c r="BP58" s="241"/>
      <c r="BQ58" s="238">
        <v>52</v>
      </c>
      <c r="BR58" s="239"/>
      <c r="BS58" s="809"/>
      <c r="BT58" s="810"/>
      <c r="BU58" s="810"/>
      <c r="BV58" s="810"/>
      <c r="BW58" s="810"/>
      <c r="BX58" s="810"/>
      <c r="BY58" s="810"/>
      <c r="BZ58" s="810"/>
      <c r="CA58" s="810"/>
      <c r="CB58" s="810"/>
      <c r="CC58" s="810"/>
      <c r="CD58" s="810"/>
      <c r="CE58" s="810"/>
      <c r="CF58" s="810"/>
      <c r="CG58" s="811"/>
      <c r="CH58" s="812"/>
      <c r="CI58" s="813"/>
      <c r="CJ58" s="813"/>
      <c r="CK58" s="813"/>
      <c r="CL58" s="814"/>
      <c r="CM58" s="812"/>
      <c r="CN58" s="813"/>
      <c r="CO58" s="813"/>
      <c r="CP58" s="813"/>
      <c r="CQ58" s="814"/>
      <c r="CR58" s="812"/>
      <c r="CS58" s="813"/>
      <c r="CT58" s="813"/>
      <c r="CU58" s="813"/>
      <c r="CV58" s="814"/>
      <c r="CW58" s="812"/>
      <c r="CX58" s="813"/>
      <c r="CY58" s="813"/>
      <c r="CZ58" s="813"/>
      <c r="DA58" s="814"/>
      <c r="DB58" s="812"/>
      <c r="DC58" s="813"/>
      <c r="DD58" s="813"/>
      <c r="DE58" s="813"/>
      <c r="DF58" s="814"/>
      <c r="DG58" s="812"/>
      <c r="DH58" s="813"/>
      <c r="DI58" s="813"/>
      <c r="DJ58" s="813"/>
      <c r="DK58" s="814"/>
      <c r="DL58" s="812"/>
      <c r="DM58" s="813"/>
      <c r="DN58" s="813"/>
      <c r="DO58" s="813"/>
      <c r="DP58" s="814"/>
      <c r="DQ58" s="812"/>
      <c r="DR58" s="813"/>
      <c r="DS58" s="813"/>
      <c r="DT58" s="813"/>
      <c r="DU58" s="814"/>
      <c r="DV58" s="809"/>
      <c r="DW58" s="810"/>
      <c r="DX58" s="810"/>
      <c r="DY58" s="810"/>
      <c r="DZ58" s="815"/>
      <c r="EA58" s="230"/>
    </row>
    <row r="59" spans="1:131" ht="26.25" customHeight="1" x14ac:dyDescent="0.15">
      <c r="A59" s="238">
        <v>32</v>
      </c>
      <c r="B59" s="816"/>
      <c r="C59" s="817"/>
      <c r="D59" s="817"/>
      <c r="E59" s="817"/>
      <c r="F59" s="817"/>
      <c r="G59" s="817"/>
      <c r="H59" s="817"/>
      <c r="I59" s="817"/>
      <c r="J59" s="817"/>
      <c r="K59" s="817"/>
      <c r="L59" s="817"/>
      <c r="M59" s="817"/>
      <c r="N59" s="817"/>
      <c r="O59" s="817"/>
      <c r="P59" s="818"/>
      <c r="Q59" s="871"/>
      <c r="R59" s="872"/>
      <c r="S59" s="872"/>
      <c r="T59" s="872"/>
      <c r="U59" s="872"/>
      <c r="V59" s="872"/>
      <c r="W59" s="872"/>
      <c r="X59" s="872"/>
      <c r="Y59" s="872"/>
      <c r="Z59" s="872"/>
      <c r="AA59" s="872"/>
      <c r="AB59" s="872"/>
      <c r="AC59" s="872"/>
      <c r="AD59" s="872"/>
      <c r="AE59" s="873"/>
      <c r="AF59" s="822"/>
      <c r="AG59" s="823"/>
      <c r="AH59" s="823"/>
      <c r="AI59" s="823"/>
      <c r="AJ59" s="824"/>
      <c r="AK59" s="875"/>
      <c r="AL59" s="872"/>
      <c r="AM59" s="872"/>
      <c r="AN59" s="872"/>
      <c r="AO59" s="872"/>
      <c r="AP59" s="872"/>
      <c r="AQ59" s="872"/>
      <c r="AR59" s="872"/>
      <c r="AS59" s="872"/>
      <c r="AT59" s="872"/>
      <c r="AU59" s="872"/>
      <c r="AV59" s="872"/>
      <c r="AW59" s="872"/>
      <c r="AX59" s="872"/>
      <c r="AY59" s="872"/>
      <c r="AZ59" s="874"/>
      <c r="BA59" s="874"/>
      <c r="BB59" s="874"/>
      <c r="BC59" s="874"/>
      <c r="BD59" s="874"/>
      <c r="BE59" s="868"/>
      <c r="BF59" s="868"/>
      <c r="BG59" s="868"/>
      <c r="BH59" s="868"/>
      <c r="BI59" s="869"/>
      <c r="BJ59" s="232"/>
      <c r="BK59" s="232"/>
      <c r="BL59" s="232"/>
      <c r="BM59" s="232"/>
      <c r="BN59" s="232"/>
      <c r="BO59" s="241"/>
      <c r="BP59" s="241"/>
      <c r="BQ59" s="238">
        <v>53</v>
      </c>
      <c r="BR59" s="239"/>
      <c r="BS59" s="809"/>
      <c r="BT59" s="810"/>
      <c r="BU59" s="810"/>
      <c r="BV59" s="810"/>
      <c r="BW59" s="810"/>
      <c r="BX59" s="810"/>
      <c r="BY59" s="810"/>
      <c r="BZ59" s="810"/>
      <c r="CA59" s="810"/>
      <c r="CB59" s="810"/>
      <c r="CC59" s="810"/>
      <c r="CD59" s="810"/>
      <c r="CE59" s="810"/>
      <c r="CF59" s="810"/>
      <c r="CG59" s="811"/>
      <c r="CH59" s="812"/>
      <c r="CI59" s="813"/>
      <c r="CJ59" s="813"/>
      <c r="CK59" s="813"/>
      <c r="CL59" s="814"/>
      <c r="CM59" s="812"/>
      <c r="CN59" s="813"/>
      <c r="CO59" s="813"/>
      <c r="CP59" s="813"/>
      <c r="CQ59" s="814"/>
      <c r="CR59" s="812"/>
      <c r="CS59" s="813"/>
      <c r="CT59" s="813"/>
      <c r="CU59" s="813"/>
      <c r="CV59" s="814"/>
      <c r="CW59" s="812"/>
      <c r="CX59" s="813"/>
      <c r="CY59" s="813"/>
      <c r="CZ59" s="813"/>
      <c r="DA59" s="814"/>
      <c r="DB59" s="812"/>
      <c r="DC59" s="813"/>
      <c r="DD59" s="813"/>
      <c r="DE59" s="813"/>
      <c r="DF59" s="814"/>
      <c r="DG59" s="812"/>
      <c r="DH59" s="813"/>
      <c r="DI59" s="813"/>
      <c r="DJ59" s="813"/>
      <c r="DK59" s="814"/>
      <c r="DL59" s="812"/>
      <c r="DM59" s="813"/>
      <c r="DN59" s="813"/>
      <c r="DO59" s="813"/>
      <c r="DP59" s="814"/>
      <c r="DQ59" s="812"/>
      <c r="DR59" s="813"/>
      <c r="DS59" s="813"/>
      <c r="DT59" s="813"/>
      <c r="DU59" s="814"/>
      <c r="DV59" s="809"/>
      <c r="DW59" s="810"/>
      <c r="DX59" s="810"/>
      <c r="DY59" s="810"/>
      <c r="DZ59" s="815"/>
      <c r="EA59" s="230"/>
    </row>
    <row r="60" spans="1:131" ht="26.25" customHeight="1" x14ac:dyDescent="0.15">
      <c r="A60" s="238">
        <v>33</v>
      </c>
      <c r="B60" s="816"/>
      <c r="C60" s="817"/>
      <c r="D60" s="817"/>
      <c r="E60" s="817"/>
      <c r="F60" s="817"/>
      <c r="G60" s="817"/>
      <c r="H60" s="817"/>
      <c r="I60" s="817"/>
      <c r="J60" s="817"/>
      <c r="K60" s="817"/>
      <c r="L60" s="817"/>
      <c r="M60" s="817"/>
      <c r="N60" s="817"/>
      <c r="O60" s="817"/>
      <c r="P60" s="818"/>
      <c r="Q60" s="871"/>
      <c r="R60" s="872"/>
      <c r="S60" s="872"/>
      <c r="T60" s="872"/>
      <c r="U60" s="872"/>
      <c r="V60" s="872"/>
      <c r="W60" s="872"/>
      <c r="X60" s="872"/>
      <c r="Y60" s="872"/>
      <c r="Z60" s="872"/>
      <c r="AA60" s="872"/>
      <c r="AB60" s="872"/>
      <c r="AC60" s="872"/>
      <c r="AD60" s="872"/>
      <c r="AE60" s="873"/>
      <c r="AF60" s="822"/>
      <c r="AG60" s="823"/>
      <c r="AH60" s="823"/>
      <c r="AI60" s="823"/>
      <c r="AJ60" s="824"/>
      <c r="AK60" s="875"/>
      <c r="AL60" s="872"/>
      <c r="AM60" s="872"/>
      <c r="AN60" s="872"/>
      <c r="AO60" s="872"/>
      <c r="AP60" s="872"/>
      <c r="AQ60" s="872"/>
      <c r="AR60" s="872"/>
      <c r="AS60" s="872"/>
      <c r="AT60" s="872"/>
      <c r="AU60" s="872"/>
      <c r="AV60" s="872"/>
      <c r="AW60" s="872"/>
      <c r="AX60" s="872"/>
      <c r="AY60" s="872"/>
      <c r="AZ60" s="874"/>
      <c r="BA60" s="874"/>
      <c r="BB60" s="874"/>
      <c r="BC60" s="874"/>
      <c r="BD60" s="874"/>
      <c r="BE60" s="868"/>
      <c r="BF60" s="868"/>
      <c r="BG60" s="868"/>
      <c r="BH60" s="868"/>
      <c r="BI60" s="869"/>
      <c r="BJ60" s="232"/>
      <c r="BK60" s="232"/>
      <c r="BL60" s="232"/>
      <c r="BM60" s="232"/>
      <c r="BN60" s="232"/>
      <c r="BO60" s="241"/>
      <c r="BP60" s="241"/>
      <c r="BQ60" s="238">
        <v>54</v>
      </c>
      <c r="BR60" s="239"/>
      <c r="BS60" s="809"/>
      <c r="BT60" s="810"/>
      <c r="BU60" s="810"/>
      <c r="BV60" s="810"/>
      <c r="BW60" s="810"/>
      <c r="BX60" s="810"/>
      <c r="BY60" s="810"/>
      <c r="BZ60" s="810"/>
      <c r="CA60" s="810"/>
      <c r="CB60" s="810"/>
      <c r="CC60" s="810"/>
      <c r="CD60" s="810"/>
      <c r="CE60" s="810"/>
      <c r="CF60" s="810"/>
      <c r="CG60" s="811"/>
      <c r="CH60" s="812"/>
      <c r="CI60" s="813"/>
      <c r="CJ60" s="813"/>
      <c r="CK60" s="813"/>
      <c r="CL60" s="814"/>
      <c r="CM60" s="812"/>
      <c r="CN60" s="813"/>
      <c r="CO60" s="813"/>
      <c r="CP60" s="813"/>
      <c r="CQ60" s="814"/>
      <c r="CR60" s="812"/>
      <c r="CS60" s="813"/>
      <c r="CT60" s="813"/>
      <c r="CU60" s="813"/>
      <c r="CV60" s="814"/>
      <c r="CW60" s="812"/>
      <c r="CX60" s="813"/>
      <c r="CY60" s="813"/>
      <c r="CZ60" s="813"/>
      <c r="DA60" s="814"/>
      <c r="DB60" s="812"/>
      <c r="DC60" s="813"/>
      <c r="DD60" s="813"/>
      <c r="DE60" s="813"/>
      <c r="DF60" s="814"/>
      <c r="DG60" s="812"/>
      <c r="DH60" s="813"/>
      <c r="DI60" s="813"/>
      <c r="DJ60" s="813"/>
      <c r="DK60" s="814"/>
      <c r="DL60" s="812"/>
      <c r="DM60" s="813"/>
      <c r="DN60" s="813"/>
      <c r="DO60" s="813"/>
      <c r="DP60" s="814"/>
      <c r="DQ60" s="812"/>
      <c r="DR60" s="813"/>
      <c r="DS60" s="813"/>
      <c r="DT60" s="813"/>
      <c r="DU60" s="814"/>
      <c r="DV60" s="809"/>
      <c r="DW60" s="810"/>
      <c r="DX60" s="810"/>
      <c r="DY60" s="810"/>
      <c r="DZ60" s="815"/>
      <c r="EA60" s="230"/>
    </row>
    <row r="61" spans="1:131" ht="26.25" customHeight="1" thickBot="1" x14ac:dyDescent="0.2">
      <c r="A61" s="238">
        <v>34</v>
      </c>
      <c r="B61" s="816"/>
      <c r="C61" s="817"/>
      <c r="D61" s="817"/>
      <c r="E61" s="817"/>
      <c r="F61" s="817"/>
      <c r="G61" s="817"/>
      <c r="H61" s="817"/>
      <c r="I61" s="817"/>
      <c r="J61" s="817"/>
      <c r="K61" s="817"/>
      <c r="L61" s="817"/>
      <c r="M61" s="817"/>
      <c r="N61" s="817"/>
      <c r="O61" s="817"/>
      <c r="P61" s="818"/>
      <c r="Q61" s="871"/>
      <c r="R61" s="872"/>
      <c r="S61" s="872"/>
      <c r="T61" s="872"/>
      <c r="U61" s="872"/>
      <c r="V61" s="872"/>
      <c r="W61" s="872"/>
      <c r="X61" s="872"/>
      <c r="Y61" s="872"/>
      <c r="Z61" s="872"/>
      <c r="AA61" s="872"/>
      <c r="AB61" s="872"/>
      <c r="AC61" s="872"/>
      <c r="AD61" s="872"/>
      <c r="AE61" s="873"/>
      <c r="AF61" s="822"/>
      <c r="AG61" s="823"/>
      <c r="AH61" s="823"/>
      <c r="AI61" s="823"/>
      <c r="AJ61" s="824"/>
      <c r="AK61" s="875"/>
      <c r="AL61" s="872"/>
      <c r="AM61" s="872"/>
      <c r="AN61" s="872"/>
      <c r="AO61" s="872"/>
      <c r="AP61" s="872"/>
      <c r="AQ61" s="872"/>
      <c r="AR61" s="872"/>
      <c r="AS61" s="872"/>
      <c r="AT61" s="872"/>
      <c r="AU61" s="872"/>
      <c r="AV61" s="872"/>
      <c r="AW61" s="872"/>
      <c r="AX61" s="872"/>
      <c r="AY61" s="872"/>
      <c r="AZ61" s="874"/>
      <c r="BA61" s="874"/>
      <c r="BB61" s="874"/>
      <c r="BC61" s="874"/>
      <c r="BD61" s="874"/>
      <c r="BE61" s="868"/>
      <c r="BF61" s="868"/>
      <c r="BG61" s="868"/>
      <c r="BH61" s="868"/>
      <c r="BI61" s="869"/>
      <c r="BJ61" s="232"/>
      <c r="BK61" s="232"/>
      <c r="BL61" s="232"/>
      <c r="BM61" s="232"/>
      <c r="BN61" s="232"/>
      <c r="BO61" s="241"/>
      <c r="BP61" s="241"/>
      <c r="BQ61" s="238">
        <v>55</v>
      </c>
      <c r="BR61" s="239"/>
      <c r="BS61" s="809"/>
      <c r="BT61" s="810"/>
      <c r="BU61" s="810"/>
      <c r="BV61" s="810"/>
      <c r="BW61" s="810"/>
      <c r="BX61" s="810"/>
      <c r="BY61" s="810"/>
      <c r="BZ61" s="810"/>
      <c r="CA61" s="810"/>
      <c r="CB61" s="810"/>
      <c r="CC61" s="810"/>
      <c r="CD61" s="810"/>
      <c r="CE61" s="810"/>
      <c r="CF61" s="810"/>
      <c r="CG61" s="811"/>
      <c r="CH61" s="812"/>
      <c r="CI61" s="813"/>
      <c r="CJ61" s="813"/>
      <c r="CK61" s="813"/>
      <c r="CL61" s="814"/>
      <c r="CM61" s="812"/>
      <c r="CN61" s="813"/>
      <c r="CO61" s="813"/>
      <c r="CP61" s="813"/>
      <c r="CQ61" s="814"/>
      <c r="CR61" s="812"/>
      <c r="CS61" s="813"/>
      <c r="CT61" s="813"/>
      <c r="CU61" s="813"/>
      <c r="CV61" s="814"/>
      <c r="CW61" s="812"/>
      <c r="CX61" s="813"/>
      <c r="CY61" s="813"/>
      <c r="CZ61" s="813"/>
      <c r="DA61" s="814"/>
      <c r="DB61" s="812"/>
      <c r="DC61" s="813"/>
      <c r="DD61" s="813"/>
      <c r="DE61" s="813"/>
      <c r="DF61" s="814"/>
      <c r="DG61" s="812"/>
      <c r="DH61" s="813"/>
      <c r="DI61" s="813"/>
      <c r="DJ61" s="813"/>
      <c r="DK61" s="814"/>
      <c r="DL61" s="812"/>
      <c r="DM61" s="813"/>
      <c r="DN61" s="813"/>
      <c r="DO61" s="813"/>
      <c r="DP61" s="814"/>
      <c r="DQ61" s="812"/>
      <c r="DR61" s="813"/>
      <c r="DS61" s="813"/>
      <c r="DT61" s="813"/>
      <c r="DU61" s="814"/>
      <c r="DV61" s="809"/>
      <c r="DW61" s="810"/>
      <c r="DX61" s="810"/>
      <c r="DY61" s="810"/>
      <c r="DZ61" s="815"/>
      <c r="EA61" s="230"/>
    </row>
    <row r="62" spans="1:131" ht="26.25" customHeight="1" x14ac:dyDescent="0.15">
      <c r="A62" s="238">
        <v>35</v>
      </c>
      <c r="B62" s="816"/>
      <c r="C62" s="817"/>
      <c r="D62" s="817"/>
      <c r="E62" s="817"/>
      <c r="F62" s="817"/>
      <c r="G62" s="817"/>
      <c r="H62" s="817"/>
      <c r="I62" s="817"/>
      <c r="J62" s="817"/>
      <c r="K62" s="817"/>
      <c r="L62" s="817"/>
      <c r="M62" s="817"/>
      <c r="N62" s="817"/>
      <c r="O62" s="817"/>
      <c r="P62" s="818"/>
      <c r="Q62" s="871"/>
      <c r="R62" s="872"/>
      <c r="S62" s="872"/>
      <c r="T62" s="872"/>
      <c r="U62" s="872"/>
      <c r="V62" s="872"/>
      <c r="W62" s="872"/>
      <c r="X62" s="872"/>
      <c r="Y62" s="872"/>
      <c r="Z62" s="872"/>
      <c r="AA62" s="872"/>
      <c r="AB62" s="872"/>
      <c r="AC62" s="872"/>
      <c r="AD62" s="872"/>
      <c r="AE62" s="873"/>
      <c r="AF62" s="822"/>
      <c r="AG62" s="823"/>
      <c r="AH62" s="823"/>
      <c r="AI62" s="823"/>
      <c r="AJ62" s="824"/>
      <c r="AK62" s="875"/>
      <c r="AL62" s="872"/>
      <c r="AM62" s="872"/>
      <c r="AN62" s="872"/>
      <c r="AO62" s="872"/>
      <c r="AP62" s="872"/>
      <c r="AQ62" s="872"/>
      <c r="AR62" s="872"/>
      <c r="AS62" s="872"/>
      <c r="AT62" s="872"/>
      <c r="AU62" s="872"/>
      <c r="AV62" s="872"/>
      <c r="AW62" s="872"/>
      <c r="AX62" s="872"/>
      <c r="AY62" s="872"/>
      <c r="AZ62" s="874"/>
      <c r="BA62" s="874"/>
      <c r="BB62" s="874"/>
      <c r="BC62" s="874"/>
      <c r="BD62" s="874"/>
      <c r="BE62" s="868"/>
      <c r="BF62" s="868"/>
      <c r="BG62" s="868"/>
      <c r="BH62" s="868"/>
      <c r="BI62" s="869"/>
      <c r="BJ62" s="883" t="s">
        <v>421</v>
      </c>
      <c r="BK62" s="842"/>
      <c r="BL62" s="842"/>
      <c r="BM62" s="842"/>
      <c r="BN62" s="843"/>
      <c r="BO62" s="241"/>
      <c r="BP62" s="241"/>
      <c r="BQ62" s="238">
        <v>56</v>
      </c>
      <c r="BR62" s="239"/>
      <c r="BS62" s="809"/>
      <c r="BT62" s="810"/>
      <c r="BU62" s="810"/>
      <c r="BV62" s="810"/>
      <c r="BW62" s="810"/>
      <c r="BX62" s="810"/>
      <c r="BY62" s="810"/>
      <c r="BZ62" s="810"/>
      <c r="CA62" s="810"/>
      <c r="CB62" s="810"/>
      <c r="CC62" s="810"/>
      <c r="CD62" s="810"/>
      <c r="CE62" s="810"/>
      <c r="CF62" s="810"/>
      <c r="CG62" s="811"/>
      <c r="CH62" s="812"/>
      <c r="CI62" s="813"/>
      <c r="CJ62" s="813"/>
      <c r="CK62" s="813"/>
      <c r="CL62" s="814"/>
      <c r="CM62" s="812"/>
      <c r="CN62" s="813"/>
      <c r="CO62" s="813"/>
      <c r="CP62" s="813"/>
      <c r="CQ62" s="814"/>
      <c r="CR62" s="812"/>
      <c r="CS62" s="813"/>
      <c r="CT62" s="813"/>
      <c r="CU62" s="813"/>
      <c r="CV62" s="814"/>
      <c r="CW62" s="812"/>
      <c r="CX62" s="813"/>
      <c r="CY62" s="813"/>
      <c r="CZ62" s="813"/>
      <c r="DA62" s="814"/>
      <c r="DB62" s="812"/>
      <c r="DC62" s="813"/>
      <c r="DD62" s="813"/>
      <c r="DE62" s="813"/>
      <c r="DF62" s="814"/>
      <c r="DG62" s="812"/>
      <c r="DH62" s="813"/>
      <c r="DI62" s="813"/>
      <c r="DJ62" s="813"/>
      <c r="DK62" s="814"/>
      <c r="DL62" s="812"/>
      <c r="DM62" s="813"/>
      <c r="DN62" s="813"/>
      <c r="DO62" s="813"/>
      <c r="DP62" s="814"/>
      <c r="DQ62" s="812"/>
      <c r="DR62" s="813"/>
      <c r="DS62" s="813"/>
      <c r="DT62" s="813"/>
      <c r="DU62" s="814"/>
      <c r="DV62" s="809"/>
      <c r="DW62" s="810"/>
      <c r="DX62" s="810"/>
      <c r="DY62" s="810"/>
      <c r="DZ62" s="815"/>
      <c r="EA62" s="230"/>
    </row>
    <row r="63" spans="1:131" ht="26.25" customHeight="1" thickBot="1" x14ac:dyDescent="0.2">
      <c r="A63" s="240" t="s">
        <v>397</v>
      </c>
      <c r="B63" s="825" t="s">
        <v>422</v>
      </c>
      <c r="C63" s="826"/>
      <c r="D63" s="826"/>
      <c r="E63" s="826"/>
      <c r="F63" s="826"/>
      <c r="G63" s="826"/>
      <c r="H63" s="826"/>
      <c r="I63" s="826"/>
      <c r="J63" s="826"/>
      <c r="K63" s="826"/>
      <c r="L63" s="826"/>
      <c r="M63" s="826"/>
      <c r="N63" s="826"/>
      <c r="O63" s="826"/>
      <c r="P63" s="827"/>
      <c r="Q63" s="876"/>
      <c r="R63" s="877"/>
      <c r="S63" s="877"/>
      <c r="T63" s="877"/>
      <c r="U63" s="877"/>
      <c r="V63" s="877"/>
      <c r="W63" s="877"/>
      <c r="X63" s="877"/>
      <c r="Y63" s="877"/>
      <c r="Z63" s="877"/>
      <c r="AA63" s="877"/>
      <c r="AB63" s="877"/>
      <c r="AC63" s="877"/>
      <c r="AD63" s="877"/>
      <c r="AE63" s="878"/>
      <c r="AF63" s="879">
        <v>584</v>
      </c>
      <c r="AG63" s="880"/>
      <c r="AH63" s="880"/>
      <c r="AI63" s="880"/>
      <c r="AJ63" s="881"/>
      <c r="AK63" s="882"/>
      <c r="AL63" s="877"/>
      <c r="AM63" s="877"/>
      <c r="AN63" s="877"/>
      <c r="AO63" s="877"/>
      <c r="AP63" s="880">
        <v>3895</v>
      </c>
      <c r="AQ63" s="880"/>
      <c r="AR63" s="880"/>
      <c r="AS63" s="880"/>
      <c r="AT63" s="880"/>
      <c r="AU63" s="880">
        <v>3137</v>
      </c>
      <c r="AV63" s="880"/>
      <c r="AW63" s="880"/>
      <c r="AX63" s="880"/>
      <c r="AY63" s="880"/>
      <c r="AZ63" s="884"/>
      <c r="BA63" s="884"/>
      <c r="BB63" s="884"/>
      <c r="BC63" s="884"/>
      <c r="BD63" s="884"/>
      <c r="BE63" s="885"/>
      <c r="BF63" s="885"/>
      <c r="BG63" s="885"/>
      <c r="BH63" s="885"/>
      <c r="BI63" s="886"/>
      <c r="BJ63" s="887" t="s">
        <v>133</v>
      </c>
      <c r="BK63" s="888"/>
      <c r="BL63" s="888"/>
      <c r="BM63" s="888"/>
      <c r="BN63" s="889"/>
      <c r="BO63" s="241"/>
      <c r="BP63" s="241"/>
      <c r="BQ63" s="238">
        <v>57</v>
      </c>
      <c r="BR63" s="239"/>
      <c r="BS63" s="809"/>
      <c r="BT63" s="810"/>
      <c r="BU63" s="810"/>
      <c r="BV63" s="810"/>
      <c r="BW63" s="810"/>
      <c r="BX63" s="810"/>
      <c r="BY63" s="810"/>
      <c r="BZ63" s="810"/>
      <c r="CA63" s="810"/>
      <c r="CB63" s="810"/>
      <c r="CC63" s="810"/>
      <c r="CD63" s="810"/>
      <c r="CE63" s="810"/>
      <c r="CF63" s="810"/>
      <c r="CG63" s="811"/>
      <c r="CH63" s="812"/>
      <c r="CI63" s="813"/>
      <c r="CJ63" s="813"/>
      <c r="CK63" s="813"/>
      <c r="CL63" s="814"/>
      <c r="CM63" s="812"/>
      <c r="CN63" s="813"/>
      <c r="CO63" s="813"/>
      <c r="CP63" s="813"/>
      <c r="CQ63" s="814"/>
      <c r="CR63" s="812"/>
      <c r="CS63" s="813"/>
      <c r="CT63" s="813"/>
      <c r="CU63" s="813"/>
      <c r="CV63" s="814"/>
      <c r="CW63" s="812"/>
      <c r="CX63" s="813"/>
      <c r="CY63" s="813"/>
      <c r="CZ63" s="813"/>
      <c r="DA63" s="814"/>
      <c r="DB63" s="812"/>
      <c r="DC63" s="813"/>
      <c r="DD63" s="813"/>
      <c r="DE63" s="813"/>
      <c r="DF63" s="814"/>
      <c r="DG63" s="812"/>
      <c r="DH63" s="813"/>
      <c r="DI63" s="813"/>
      <c r="DJ63" s="813"/>
      <c r="DK63" s="814"/>
      <c r="DL63" s="812"/>
      <c r="DM63" s="813"/>
      <c r="DN63" s="813"/>
      <c r="DO63" s="813"/>
      <c r="DP63" s="814"/>
      <c r="DQ63" s="812"/>
      <c r="DR63" s="813"/>
      <c r="DS63" s="813"/>
      <c r="DT63" s="813"/>
      <c r="DU63" s="814"/>
      <c r="DV63" s="809"/>
      <c r="DW63" s="810"/>
      <c r="DX63" s="810"/>
      <c r="DY63" s="810"/>
      <c r="DZ63" s="815"/>
      <c r="EA63" s="230"/>
    </row>
    <row r="64" spans="1:131" ht="26.25" customHeight="1" x14ac:dyDescent="0.15">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809"/>
      <c r="BT64" s="810"/>
      <c r="BU64" s="810"/>
      <c r="BV64" s="810"/>
      <c r="BW64" s="810"/>
      <c r="BX64" s="810"/>
      <c r="BY64" s="810"/>
      <c r="BZ64" s="810"/>
      <c r="CA64" s="810"/>
      <c r="CB64" s="810"/>
      <c r="CC64" s="810"/>
      <c r="CD64" s="810"/>
      <c r="CE64" s="810"/>
      <c r="CF64" s="810"/>
      <c r="CG64" s="811"/>
      <c r="CH64" s="812"/>
      <c r="CI64" s="813"/>
      <c r="CJ64" s="813"/>
      <c r="CK64" s="813"/>
      <c r="CL64" s="814"/>
      <c r="CM64" s="812"/>
      <c r="CN64" s="813"/>
      <c r="CO64" s="813"/>
      <c r="CP64" s="813"/>
      <c r="CQ64" s="814"/>
      <c r="CR64" s="812"/>
      <c r="CS64" s="813"/>
      <c r="CT64" s="813"/>
      <c r="CU64" s="813"/>
      <c r="CV64" s="814"/>
      <c r="CW64" s="812"/>
      <c r="CX64" s="813"/>
      <c r="CY64" s="813"/>
      <c r="CZ64" s="813"/>
      <c r="DA64" s="814"/>
      <c r="DB64" s="812"/>
      <c r="DC64" s="813"/>
      <c r="DD64" s="813"/>
      <c r="DE64" s="813"/>
      <c r="DF64" s="814"/>
      <c r="DG64" s="812"/>
      <c r="DH64" s="813"/>
      <c r="DI64" s="813"/>
      <c r="DJ64" s="813"/>
      <c r="DK64" s="814"/>
      <c r="DL64" s="812"/>
      <c r="DM64" s="813"/>
      <c r="DN64" s="813"/>
      <c r="DO64" s="813"/>
      <c r="DP64" s="814"/>
      <c r="DQ64" s="812"/>
      <c r="DR64" s="813"/>
      <c r="DS64" s="813"/>
      <c r="DT64" s="813"/>
      <c r="DU64" s="814"/>
      <c r="DV64" s="809"/>
      <c r="DW64" s="810"/>
      <c r="DX64" s="810"/>
      <c r="DY64" s="810"/>
      <c r="DZ64" s="815"/>
      <c r="EA64" s="230"/>
    </row>
    <row r="65" spans="1:131" ht="26.25" customHeight="1" thickBot="1" x14ac:dyDescent="0.2">
      <c r="A65" s="232" t="s">
        <v>423</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809"/>
      <c r="BT65" s="810"/>
      <c r="BU65" s="810"/>
      <c r="BV65" s="810"/>
      <c r="BW65" s="810"/>
      <c r="BX65" s="810"/>
      <c r="BY65" s="810"/>
      <c r="BZ65" s="810"/>
      <c r="CA65" s="810"/>
      <c r="CB65" s="810"/>
      <c r="CC65" s="810"/>
      <c r="CD65" s="810"/>
      <c r="CE65" s="810"/>
      <c r="CF65" s="810"/>
      <c r="CG65" s="811"/>
      <c r="CH65" s="812"/>
      <c r="CI65" s="813"/>
      <c r="CJ65" s="813"/>
      <c r="CK65" s="813"/>
      <c r="CL65" s="814"/>
      <c r="CM65" s="812"/>
      <c r="CN65" s="813"/>
      <c r="CO65" s="813"/>
      <c r="CP65" s="813"/>
      <c r="CQ65" s="814"/>
      <c r="CR65" s="812"/>
      <c r="CS65" s="813"/>
      <c r="CT65" s="813"/>
      <c r="CU65" s="813"/>
      <c r="CV65" s="814"/>
      <c r="CW65" s="812"/>
      <c r="CX65" s="813"/>
      <c r="CY65" s="813"/>
      <c r="CZ65" s="813"/>
      <c r="DA65" s="814"/>
      <c r="DB65" s="812"/>
      <c r="DC65" s="813"/>
      <c r="DD65" s="813"/>
      <c r="DE65" s="813"/>
      <c r="DF65" s="814"/>
      <c r="DG65" s="812"/>
      <c r="DH65" s="813"/>
      <c r="DI65" s="813"/>
      <c r="DJ65" s="813"/>
      <c r="DK65" s="814"/>
      <c r="DL65" s="812"/>
      <c r="DM65" s="813"/>
      <c r="DN65" s="813"/>
      <c r="DO65" s="813"/>
      <c r="DP65" s="814"/>
      <c r="DQ65" s="812"/>
      <c r="DR65" s="813"/>
      <c r="DS65" s="813"/>
      <c r="DT65" s="813"/>
      <c r="DU65" s="814"/>
      <c r="DV65" s="809"/>
      <c r="DW65" s="810"/>
      <c r="DX65" s="810"/>
      <c r="DY65" s="810"/>
      <c r="DZ65" s="815"/>
      <c r="EA65" s="230"/>
    </row>
    <row r="66" spans="1:131" ht="26.25" customHeight="1" x14ac:dyDescent="0.15">
      <c r="A66" s="763" t="s">
        <v>424</v>
      </c>
      <c r="B66" s="764"/>
      <c r="C66" s="764"/>
      <c r="D66" s="764"/>
      <c r="E66" s="764"/>
      <c r="F66" s="764"/>
      <c r="G66" s="764"/>
      <c r="H66" s="764"/>
      <c r="I66" s="764"/>
      <c r="J66" s="764"/>
      <c r="K66" s="764"/>
      <c r="L66" s="764"/>
      <c r="M66" s="764"/>
      <c r="N66" s="764"/>
      <c r="O66" s="764"/>
      <c r="P66" s="765"/>
      <c r="Q66" s="769" t="s">
        <v>401</v>
      </c>
      <c r="R66" s="770"/>
      <c r="S66" s="770"/>
      <c r="T66" s="770"/>
      <c r="U66" s="771"/>
      <c r="V66" s="769" t="s">
        <v>402</v>
      </c>
      <c r="W66" s="770"/>
      <c r="X66" s="770"/>
      <c r="Y66" s="770"/>
      <c r="Z66" s="771"/>
      <c r="AA66" s="769" t="s">
        <v>403</v>
      </c>
      <c r="AB66" s="770"/>
      <c r="AC66" s="770"/>
      <c r="AD66" s="770"/>
      <c r="AE66" s="771"/>
      <c r="AF66" s="890" t="s">
        <v>404</v>
      </c>
      <c r="AG66" s="851"/>
      <c r="AH66" s="851"/>
      <c r="AI66" s="851"/>
      <c r="AJ66" s="891"/>
      <c r="AK66" s="769" t="s">
        <v>425</v>
      </c>
      <c r="AL66" s="764"/>
      <c r="AM66" s="764"/>
      <c r="AN66" s="764"/>
      <c r="AO66" s="765"/>
      <c r="AP66" s="769" t="s">
        <v>406</v>
      </c>
      <c r="AQ66" s="770"/>
      <c r="AR66" s="770"/>
      <c r="AS66" s="770"/>
      <c r="AT66" s="771"/>
      <c r="AU66" s="769" t="s">
        <v>426</v>
      </c>
      <c r="AV66" s="770"/>
      <c r="AW66" s="770"/>
      <c r="AX66" s="770"/>
      <c r="AY66" s="771"/>
      <c r="AZ66" s="769" t="s">
        <v>384</v>
      </c>
      <c r="BA66" s="770"/>
      <c r="BB66" s="770"/>
      <c r="BC66" s="770"/>
      <c r="BD66" s="776"/>
      <c r="BE66" s="241"/>
      <c r="BF66" s="241"/>
      <c r="BG66" s="241"/>
      <c r="BH66" s="241"/>
      <c r="BI66" s="241"/>
      <c r="BJ66" s="241"/>
      <c r="BK66" s="241"/>
      <c r="BL66" s="241"/>
      <c r="BM66" s="241"/>
      <c r="BN66" s="241"/>
      <c r="BO66" s="241"/>
      <c r="BP66" s="241"/>
      <c r="BQ66" s="238">
        <v>60</v>
      </c>
      <c r="BR66" s="243"/>
      <c r="BS66" s="895"/>
      <c r="BT66" s="896"/>
      <c r="BU66" s="896"/>
      <c r="BV66" s="896"/>
      <c r="BW66" s="896"/>
      <c r="BX66" s="896"/>
      <c r="BY66" s="896"/>
      <c r="BZ66" s="896"/>
      <c r="CA66" s="896"/>
      <c r="CB66" s="896"/>
      <c r="CC66" s="896"/>
      <c r="CD66" s="896"/>
      <c r="CE66" s="896"/>
      <c r="CF66" s="896"/>
      <c r="CG66" s="901"/>
      <c r="CH66" s="898"/>
      <c r="CI66" s="899"/>
      <c r="CJ66" s="899"/>
      <c r="CK66" s="899"/>
      <c r="CL66" s="900"/>
      <c r="CM66" s="898"/>
      <c r="CN66" s="899"/>
      <c r="CO66" s="899"/>
      <c r="CP66" s="899"/>
      <c r="CQ66" s="900"/>
      <c r="CR66" s="898"/>
      <c r="CS66" s="899"/>
      <c r="CT66" s="899"/>
      <c r="CU66" s="899"/>
      <c r="CV66" s="900"/>
      <c r="CW66" s="898"/>
      <c r="CX66" s="899"/>
      <c r="CY66" s="899"/>
      <c r="CZ66" s="899"/>
      <c r="DA66" s="900"/>
      <c r="DB66" s="898"/>
      <c r="DC66" s="899"/>
      <c r="DD66" s="899"/>
      <c r="DE66" s="899"/>
      <c r="DF66" s="900"/>
      <c r="DG66" s="898"/>
      <c r="DH66" s="899"/>
      <c r="DI66" s="899"/>
      <c r="DJ66" s="899"/>
      <c r="DK66" s="900"/>
      <c r="DL66" s="898"/>
      <c r="DM66" s="899"/>
      <c r="DN66" s="899"/>
      <c r="DO66" s="899"/>
      <c r="DP66" s="900"/>
      <c r="DQ66" s="898"/>
      <c r="DR66" s="899"/>
      <c r="DS66" s="899"/>
      <c r="DT66" s="899"/>
      <c r="DU66" s="900"/>
      <c r="DV66" s="895"/>
      <c r="DW66" s="896"/>
      <c r="DX66" s="896"/>
      <c r="DY66" s="896"/>
      <c r="DZ66" s="897"/>
      <c r="EA66" s="230"/>
    </row>
    <row r="67" spans="1:131" ht="26.25" customHeight="1" thickBot="1" x14ac:dyDescent="0.2">
      <c r="A67" s="766"/>
      <c r="B67" s="767"/>
      <c r="C67" s="767"/>
      <c r="D67" s="767"/>
      <c r="E67" s="767"/>
      <c r="F67" s="767"/>
      <c r="G67" s="767"/>
      <c r="H67" s="767"/>
      <c r="I67" s="767"/>
      <c r="J67" s="767"/>
      <c r="K67" s="767"/>
      <c r="L67" s="767"/>
      <c r="M67" s="767"/>
      <c r="N67" s="767"/>
      <c r="O67" s="767"/>
      <c r="P67" s="768"/>
      <c r="Q67" s="772"/>
      <c r="R67" s="773"/>
      <c r="S67" s="773"/>
      <c r="T67" s="773"/>
      <c r="U67" s="774"/>
      <c r="V67" s="772"/>
      <c r="W67" s="773"/>
      <c r="X67" s="773"/>
      <c r="Y67" s="773"/>
      <c r="Z67" s="774"/>
      <c r="AA67" s="772"/>
      <c r="AB67" s="773"/>
      <c r="AC67" s="773"/>
      <c r="AD67" s="773"/>
      <c r="AE67" s="774"/>
      <c r="AF67" s="892"/>
      <c r="AG67" s="854"/>
      <c r="AH67" s="854"/>
      <c r="AI67" s="854"/>
      <c r="AJ67" s="893"/>
      <c r="AK67" s="894"/>
      <c r="AL67" s="767"/>
      <c r="AM67" s="767"/>
      <c r="AN67" s="767"/>
      <c r="AO67" s="768"/>
      <c r="AP67" s="772"/>
      <c r="AQ67" s="773"/>
      <c r="AR67" s="773"/>
      <c r="AS67" s="773"/>
      <c r="AT67" s="774"/>
      <c r="AU67" s="772"/>
      <c r="AV67" s="773"/>
      <c r="AW67" s="773"/>
      <c r="AX67" s="773"/>
      <c r="AY67" s="774"/>
      <c r="AZ67" s="772"/>
      <c r="BA67" s="773"/>
      <c r="BB67" s="773"/>
      <c r="BC67" s="773"/>
      <c r="BD67" s="778"/>
      <c r="BE67" s="241"/>
      <c r="BF67" s="241"/>
      <c r="BG67" s="241"/>
      <c r="BH67" s="241"/>
      <c r="BI67" s="241"/>
      <c r="BJ67" s="241"/>
      <c r="BK67" s="241"/>
      <c r="BL67" s="241"/>
      <c r="BM67" s="241"/>
      <c r="BN67" s="241"/>
      <c r="BO67" s="241"/>
      <c r="BP67" s="241"/>
      <c r="BQ67" s="238">
        <v>61</v>
      </c>
      <c r="BR67" s="243"/>
      <c r="BS67" s="895"/>
      <c r="BT67" s="896"/>
      <c r="BU67" s="896"/>
      <c r="BV67" s="896"/>
      <c r="BW67" s="896"/>
      <c r="BX67" s="896"/>
      <c r="BY67" s="896"/>
      <c r="BZ67" s="896"/>
      <c r="CA67" s="896"/>
      <c r="CB67" s="896"/>
      <c r="CC67" s="896"/>
      <c r="CD67" s="896"/>
      <c r="CE67" s="896"/>
      <c r="CF67" s="896"/>
      <c r="CG67" s="901"/>
      <c r="CH67" s="898"/>
      <c r="CI67" s="899"/>
      <c r="CJ67" s="899"/>
      <c r="CK67" s="899"/>
      <c r="CL67" s="900"/>
      <c r="CM67" s="898"/>
      <c r="CN67" s="899"/>
      <c r="CO67" s="899"/>
      <c r="CP67" s="899"/>
      <c r="CQ67" s="900"/>
      <c r="CR67" s="898"/>
      <c r="CS67" s="899"/>
      <c r="CT67" s="899"/>
      <c r="CU67" s="899"/>
      <c r="CV67" s="900"/>
      <c r="CW67" s="898"/>
      <c r="CX67" s="899"/>
      <c r="CY67" s="899"/>
      <c r="CZ67" s="899"/>
      <c r="DA67" s="900"/>
      <c r="DB67" s="898"/>
      <c r="DC67" s="899"/>
      <c r="DD67" s="899"/>
      <c r="DE67" s="899"/>
      <c r="DF67" s="900"/>
      <c r="DG67" s="898"/>
      <c r="DH67" s="899"/>
      <c r="DI67" s="899"/>
      <c r="DJ67" s="899"/>
      <c r="DK67" s="900"/>
      <c r="DL67" s="898"/>
      <c r="DM67" s="899"/>
      <c r="DN67" s="899"/>
      <c r="DO67" s="899"/>
      <c r="DP67" s="900"/>
      <c r="DQ67" s="898"/>
      <c r="DR67" s="899"/>
      <c r="DS67" s="899"/>
      <c r="DT67" s="899"/>
      <c r="DU67" s="900"/>
      <c r="DV67" s="895"/>
      <c r="DW67" s="896"/>
      <c r="DX67" s="896"/>
      <c r="DY67" s="896"/>
      <c r="DZ67" s="897"/>
      <c r="EA67" s="230"/>
    </row>
    <row r="68" spans="1:131" ht="26.25" customHeight="1" thickTop="1" x14ac:dyDescent="0.15">
      <c r="A68" s="236">
        <v>1</v>
      </c>
      <c r="B68" s="905" t="s">
        <v>590</v>
      </c>
      <c r="C68" s="906"/>
      <c r="D68" s="906"/>
      <c r="E68" s="906"/>
      <c r="F68" s="906"/>
      <c r="G68" s="906"/>
      <c r="H68" s="906"/>
      <c r="I68" s="906"/>
      <c r="J68" s="906"/>
      <c r="K68" s="906"/>
      <c r="L68" s="906"/>
      <c r="M68" s="906"/>
      <c r="N68" s="906"/>
      <c r="O68" s="906"/>
      <c r="P68" s="907"/>
      <c r="Q68" s="908">
        <v>8394</v>
      </c>
      <c r="R68" s="902"/>
      <c r="S68" s="902"/>
      <c r="T68" s="902"/>
      <c r="U68" s="902"/>
      <c r="V68" s="902">
        <v>7886</v>
      </c>
      <c r="W68" s="902"/>
      <c r="X68" s="902"/>
      <c r="Y68" s="902"/>
      <c r="Z68" s="902"/>
      <c r="AA68" s="902">
        <v>508</v>
      </c>
      <c r="AB68" s="902"/>
      <c r="AC68" s="902"/>
      <c r="AD68" s="902"/>
      <c r="AE68" s="902"/>
      <c r="AF68" s="902">
        <v>6116</v>
      </c>
      <c r="AG68" s="902"/>
      <c r="AH68" s="902"/>
      <c r="AI68" s="902"/>
      <c r="AJ68" s="902"/>
      <c r="AK68" s="902">
        <v>63</v>
      </c>
      <c r="AL68" s="902"/>
      <c r="AM68" s="902"/>
      <c r="AN68" s="902"/>
      <c r="AO68" s="902"/>
      <c r="AP68" s="902">
        <v>10661</v>
      </c>
      <c r="AQ68" s="902"/>
      <c r="AR68" s="902"/>
      <c r="AS68" s="902"/>
      <c r="AT68" s="902"/>
      <c r="AU68" s="902" t="s">
        <v>519</v>
      </c>
      <c r="AV68" s="902"/>
      <c r="AW68" s="902"/>
      <c r="AX68" s="902"/>
      <c r="AY68" s="902"/>
      <c r="AZ68" s="903"/>
      <c r="BA68" s="903"/>
      <c r="BB68" s="903"/>
      <c r="BC68" s="903"/>
      <c r="BD68" s="904"/>
      <c r="BE68" s="241"/>
      <c r="BF68" s="241"/>
      <c r="BG68" s="241"/>
      <c r="BH68" s="241"/>
      <c r="BI68" s="241"/>
      <c r="BJ68" s="241"/>
      <c r="BK68" s="241"/>
      <c r="BL68" s="241"/>
      <c r="BM68" s="241"/>
      <c r="BN68" s="241"/>
      <c r="BO68" s="241"/>
      <c r="BP68" s="241"/>
      <c r="BQ68" s="238">
        <v>62</v>
      </c>
      <c r="BR68" s="243"/>
      <c r="BS68" s="895"/>
      <c r="BT68" s="896"/>
      <c r="BU68" s="896"/>
      <c r="BV68" s="896"/>
      <c r="BW68" s="896"/>
      <c r="BX68" s="896"/>
      <c r="BY68" s="896"/>
      <c r="BZ68" s="896"/>
      <c r="CA68" s="896"/>
      <c r="CB68" s="896"/>
      <c r="CC68" s="896"/>
      <c r="CD68" s="896"/>
      <c r="CE68" s="896"/>
      <c r="CF68" s="896"/>
      <c r="CG68" s="901"/>
      <c r="CH68" s="898"/>
      <c r="CI68" s="899"/>
      <c r="CJ68" s="899"/>
      <c r="CK68" s="899"/>
      <c r="CL68" s="900"/>
      <c r="CM68" s="898"/>
      <c r="CN68" s="899"/>
      <c r="CO68" s="899"/>
      <c r="CP68" s="899"/>
      <c r="CQ68" s="900"/>
      <c r="CR68" s="898"/>
      <c r="CS68" s="899"/>
      <c r="CT68" s="899"/>
      <c r="CU68" s="899"/>
      <c r="CV68" s="900"/>
      <c r="CW68" s="898"/>
      <c r="CX68" s="899"/>
      <c r="CY68" s="899"/>
      <c r="CZ68" s="899"/>
      <c r="DA68" s="900"/>
      <c r="DB68" s="898"/>
      <c r="DC68" s="899"/>
      <c r="DD68" s="899"/>
      <c r="DE68" s="899"/>
      <c r="DF68" s="900"/>
      <c r="DG68" s="898"/>
      <c r="DH68" s="899"/>
      <c r="DI68" s="899"/>
      <c r="DJ68" s="899"/>
      <c r="DK68" s="900"/>
      <c r="DL68" s="898"/>
      <c r="DM68" s="899"/>
      <c r="DN68" s="899"/>
      <c r="DO68" s="899"/>
      <c r="DP68" s="900"/>
      <c r="DQ68" s="898"/>
      <c r="DR68" s="899"/>
      <c r="DS68" s="899"/>
      <c r="DT68" s="899"/>
      <c r="DU68" s="900"/>
      <c r="DV68" s="895"/>
      <c r="DW68" s="896"/>
      <c r="DX68" s="896"/>
      <c r="DY68" s="896"/>
      <c r="DZ68" s="897"/>
      <c r="EA68" s="230"/>
    </row>
    <row r="69" spans="1:131" ht="26.25" customHeight="1" x14ac:dyDescent="0.15">
      <c r="A69" s="238">
        <v>2</v>
      </c>
      <c r="B69" s="909" t="s">
        <v>591</v>
      </c>
      <c r="C69" s="910"/>
      <c r="D69" s="910"/>
      <c r="E69" s="910"/>
      <c r="F69" s="910"/>
      <c r="G69" s="910"/>
      <c r="H69" s="910"/>
      <c r="I69" s="910"/>
      <c r="J69" s="910"/>
      <c r="K69" s="910"/>
      <c r="L69" s="910"/>
      <c r="M69" s="910"/>
      <c r="N69" s="910"/>
      <c r="O69" s="910"/>
      <c r="P69" s="911"/>
      <c r="Q69" s="912">
        <v>7555</v>
      </c>
      <c r="R69" s="866"/>
      <c r="S69" s="866"/>
      <c r="T69" s="866"/>
      <c r="U69" s="866"/>
      <c r="V69" s="866">
        <v>7271</v>
      </c>
      <c r="W69" s="866"/>
      <c r="X69" s="866"/>
      <c r="Y69" s="866"/>
      <c r="Z69" s="866"/>
      <c r="AA69" s="866">
        <v>284</v>
      </c>
      <c r="AB69" s="866"/>
      <c r="AC69" s="866"/>
      <c r="AD69" s="866"/>
      <c r="AE69" s="866"/>
      <c r="AF69" s="866">
        <v>259</v>
      </c>
      <c r="AG69" s="866"/>
      <c r="AH69" s="866"/>
      <c r="AI69" s="866"/>
      <c r="AJ69" s="866"/>
      <c r="AK69" s="866" t="s">
        <v>519</v>
      </c>
      <c r="AL69" s="866"/>
      <c r="AM69" s="866"/>
      <c r="AN69" s="866"/>
      <c r="AO69" s="866"/>
      <c r="AP69" s="866">
        <v>5203</v>
      </c>
      <c r="AQ69" s="866"/>
      <c r="AR69" s="866"/>
      <c r="AS69" s="866"/>
      <c r="AT69" s="866"/>
      <c r="AU69" s="866">
        <v>151</v>
      </c>
      <c r="AV69" s="866"/>
      <c r="AW69" s="866"/>
      <c r="AX69" s="866"/>
      <c r="AY69" s="866"/>
      <c r="AZ69" s="868"/>
      <c r="BA69" s="868"/>
      <c r="BB69" s="868"/>
      <c r="BC69" s="868"/>
      <c r="BD69" s="869"/>
      <c r="BE69" s="241"/>
      <c r="BF69" s="241"/>
      <c r="BG69" s="241"/>
      <c r="BH69" s="241"/>
      <c r="BI69" s="241"/>
      <c r="BJ69" s="241"/>
      <c r="BK69" s="241"/>
      <c r="BL69" s="241"/>
      <c r="BM69" s="241"/>
      <c r="BN69" s="241"/>
      <c r="BO69" s="241"/>
      <c r="BP69" s="241"/>
      <c r="BQ69" s="238">
        <v>63</v>
      </c>
      <c r="BR69" s="243"/>
      <c r="BS69" s="895"/>
      <c r="BT69" s="896"/>
      <c r="BU69" s="896"/>
      <c r="BV69" s="896"/>
      <c r="BW69" s="896"/>
      <c r="BX69" s="896"/>
      <c r="BY69" s="896"/>
      <c r="BZ69" s="896"/>
      <c r="CA69" s="896"/>
      <c r="CB69" s="896"/>
      <c r="CC69" s="896"/>
      <c r="CD69" s="896"/>
      <c r="CE69" s="896"/>
      <c r="CF69" s="896"/>
      <c r="CG69" s="901"/>
      <c r="CH69" s="898"/>
      <c r="CI69" s="899"/>
      <c r="CJ69" s="899"/>
      <c r="CK69" s="899"/>
      <c r="CL69" s="900"/>
      <c r="CM69" s="898"/>
      <c r="CN69" s="899"/>
      <c r="CO69" s="899"/>
      <c r="CP69" s="899"/>
      <c r="CQ69" s="900"/>
      <c r="CR69" s="898"/>
      <c r="CS69" s="899"/>
      <c r="CT69" s="899"/>
      <c r="CU69" s="899"/>
      <c r="CV69" s="900"/>
      <c r="CW69" s="898"/>
      <c r="CX69" s="899"/>
      <c r="CY69" s="899"/>
      <c r="CZ69" s="899"/>
      <c r="DA69" s="900"/>
      <c r="DB69" s="898"/>
      <c r="DC69" s="899"/>
      <c r="DD69" s="899"/>
      <c r="DE69" s="899"/>
      <c r="DF69" s="900"/>
      <c r="DG69" s="898"/>
      <c r="DH69" s="899"/>
      <c r="DI69" s="899"/>
      <c r="DJ69" s="899"/>
      <c r="DK69" s="900"/>
      <c r="DL69" s="898"/>
      <c r="DM69" s="899"/>
      <c r="DN69" s="899"/>
      <c r="DO69" s="899"/>
      <c r="DP69" s="900"/>
      <c r="DQ69" s="898"/>
      <c r="DR69" s="899"/>
      <c r="DS69" s="899"/>
      <c r="DT69" s="899"/>
      <c r="DU69" s="900"/>
      <c r="DV69" s="895"/>
      <c r="DW69" s="896"/>
      <c r="DX69" s="896"/>
      <c r="DY69" s="896"/>
      <c r="DZ69" s="897"/>
      <c r="EA69" s="230"/>
    </row>
    <row r="70" spans="1:131" ht="26.25" customHeight="1" x14ac:dyDescent="0.15">
      <c r="A70" s="238">
        <v>3</v>
      </c>
      <c r="B70" s="909" t="s">
        <v>592</v>
      </c>
      <c r="C70" s="910"/>
      <c r="D70" s="910"/>
      <c r="E70" s="910"/>
      <c r="F70" s="910"/>
      <c r="G70" s="910"/>
      <c r="H70" s="910"/>
      <c r="I70" s="910"/>
      <c r="J70" s="910"/>
      <c r="K70" s="910"/>
      <c r="L70" s="910"/>
      <c r="M70" s="910"/>
      <c r="N70" s="910"/>
      <c r="O70" s="910"/>
      <c r="P70" s="911"/>
      <c r="Q70" s="912">
        <v>3771</v>
      </c>
      <c r="R70" s="866"/>
      <c r="S70" s="866"/>
      <c r="T70" s="866"/>
      <c r="U70" s="866"/>
      <c r="V70" s="866">
        <v>3636</v>
      </c>
      <c r="W70" s="866"/>
      <c r="X70" s="866"/>
      <c r="Y70" s="866"/>
      <c r="Z70" s="866"/>
      <c r="AA70" s="866">
        <v>135</v>
      </c>
      <c r="AB70" s="866"/>
      <c r="AC70" s="866"/>
      <c r="AD70" s="866"/>
      <c r="AE70" s="866"/>
      <c r="AF70" s="866">
        <v>135</v>
      </c>
      <c r="AG70" s="866"/>
      <c r="AH70" s="866"/>
      <c r="AI70" s="866"/>
      <c r="AJ70" s="866"/>
      <c r="AK70" s="866">
        <v>21</v>
      </c>
      <c r="AL70" s="866"/>
      <c r="AM70" s="866"/>
      <c r="AN70" s="866"/>
      <c r="AO70" s="866"/>
      <c r="AP70" s="866">
        <v>2353</v>
      </c>
      <c r="AQ70" s="866"/>
      <c r="AR70" s="866"/>
      <c r="AS70" s="866"/>
      <c r="AT70" s="866"/>
      <c r="AU70" s="866">
        <v>235</v>
      </c>
      <c r="AV70" s="866"/>
      <c r="AW70" s="866"/>
      <c r="AX70" s="866"/>
      <c r="AY70" s="866"/>
      <c r="AZ70" s="868"/>
      <c r="BA70" s="868"/>
      <c r="BB70" s="868"/>
      <c r="BC70" s="868"/>
      <c r="BD70" s="869"/>
      <c r="BE70" s="241"/>
      <c r="BF70" s="241"/>
      <c r="BG70" s="241"/>
      <c r="BH70" s="241"/>
      <c r="BI70" s="241"/>
      <c r="BJ70" s="241"/>
      <c r="BK70" s="241"/>
      <c r="BL70" s="241"/>
      <c r="BM70" s="241"/>
      <c r="BN70" s="241"/>
      <c r="BO70" s="241"/>
      <c r="BP70" s="241"/>
      <c r="BQ70" s="238">
        <v>64</v>
      </c>
      <c r="BR70" s="243"/>
      <c r="BS70" s="895"/>
      <c r="BT70" s="896"/>
      <c r="BU70" s="896"/>
      <c r="BV70" s="896"/>
      <c r="BW70" s="896"/>
      <c r="BX70" s="896"/>
      <c r="BY70" s="896"/>
      <c r="BZ70" s="896"/>
      <c r="CA70" s="896"/>
      <c r="CB70" s="896"/>
      <c r="CC70" s="896"/>
      <c r="CD70" s="896"/>
      <c r="CE70" s="896"/>
      <c r="CF70" s="896"/>
      <c r="CG70" s="901"/>
      <c r="CH70" s="898"/>
      <c r="CI70" s="899"/>
      <c r="CJ70" s="899"/>
      <c r="CK70" s="899"/>
      <c r="CL70" s="900"/>
      <c r="CM70" s="898"/>
      <c r="CN70" s="899"/>
      <c r="CO70" s="899"/>
      <c r="CP70" s="899"/>
      <c r="CQ70" s="900"/>
      <c r="CR70" s="898"/>
      <c r="CS70" s="899"/>
      <c r="CT70" s="899"/>
      <c r="CU70" s="899"/>
      <c r="CV70" s="900"/>
      <c r="CW70" s="898"/>
      <c r="CX70" s="899"/>
      <c r="CY70" s="899"/>
      <c r="CZ70" s="899"/>
      <c r="DA70" s="900"/>
      <c r="DB70" s="898"/>
      <c r="DC70" s="899"/>
      <c r="DD70" s="899"/>
      <c r="DE70" s="899"/>
      <c r="DF70" s="900"/>
      <c r="DG70" s="898"/>
      <c r="DH70" s="899"/>
      <c r="DI70" s="899"/>
      <c r="DJ70" s="899"/>
      <c r="DK70" s="900"/>
      <c r="DL70" s="898"/>
      <c r="DM70" s="899"/>
      <c r="DN70" s="899"/>
      <c r="DO70" s="899"/>
      <c r="DP70" s="900"/>
      <c r="DQ70" s="898"/>
      <c r="DR70" s="899"/>
      <c r="DS70" s="899"/>
      <c r="DT70" s="899"/>
      <c r="DU70" s="900"/>
      <c r="DV70" s="895"/>
      <c r="DW70" s="896"/>
      <c r="DX70" s="896"/>
      <c r="DY70" s="896"/>
      <c r="DZ70" s="897"/>
      <c r="EA70" s="230"/>
    </row>
    <row r="71" spans="1:131" ht="26.25" customHeight="1" x14ac:dyDescent="0.15">
      <c r="A71" s="238">
        <v>4</v>
      </c>
      <c r="B71" s="909" t="s">
        <v>593</v>
      </c>
      <c r="C71" s="910"/>
      <c r="D71" s="910"/>
      <c r="E71" s="910"/>
      <c r="F71" s="910"/>
      <c r="G71" s="910"/>
      <c r="H71" s="910"/>
      <c r="I71" s="910"/>
      <c r="J71" s="910"/>
      <c r="K71" s="910"/>
      <c r="L71" s="910"/>
      <c r="M71" s="910"/>
      <c r="N71" s="910"/>
      <c r="O71" s="910"/>
      <c r="P71" s="911"/>
      <c r="Q71" s="912">
        <v>15</v>
      </c>
      <c r="R71" s="866"/>
      <c r="S71" s="866"/>
      <c r="T71" s="866"/>
      <c r="U71" s="866"/>
      <c r="V71" s="866">
        <v>8</v>
      </c>
      <c r="W71" s="866"/>
      <c r="X71" s="866"/>
      <c r="Y71" s="866"/>
      <c r="Z71" s="866"/>
      <c r="AA71" s="866">
        <v>7</v>
      </c>
      <c r="AB71" s="866"/>
      <c r="AC71" s="866"/>
      <c r="AD71" s="866"/>
      <c r="AE71" s="866"/>
      <c r="AF71" s="866">
        <v>7</v>
      </c>
      <c r="AG71" s="866"/>
      <c r="AH71" s="866"/>
      <c r="AI71" s="866"/>
      <c r="AJ71" s="866"/>
      <c r="AK71" s="866" t="s">
        <v>519</v>
      </c>
      <c r="AL71" s="866"/>
      <c r="AM71" s="866"/>
      <c r="AN71" s="866"/>
      <c r="AO71" s="866"/>
      <c r="AP71" s="866" t="s">
        <v>519</v>
      </c>
      <c r="AQ71" s="866"/>
      <c r="AR71" s="866"/>
      <c r="AS71" s="866"/>
      <c r="AT71" s="866"/>
      <c r="AU71" s="866" t="s">
        <v>519</v>
      </c>
      <c r="AV71" s="866"/>
      <c r="AW71" s="866"/>
      <c r="AX71" s="866"/>
      <c r="AY71" s="866"/>
      <c r="AZ71" s="868"/>
      <c r="BA71" s="868"/>
      <c r="BB71" s="868"/>
      <c r="BC71" s="868"/>
      <c r="BD71" s="869"/>
      <c r="BE71" s="241"/>
      <c r="BF71" s="241"/>
      <c r="BG71" s="241"/>
      <c r="BH71" s="241"/>
      <c r="BI71" s="241"/>
      <c r="BJ71" s="241"/>
      <c r="BK71" s="241"/>
      <c r="BL71" s="241"/>
      <c r="BM71" s="241"/>
      <c r="BN71" s="241"/>
      <c r="BO71" s="241"/>
      <c r="BP71" s="241"/>
      <c r="BQ71" s="238">
        <v>65</v>
      </c>
      <c r="BR71" s="243"/>
      <c r="BS71" s="895"/>
      <c r="BT71" s="896"/>
      <c r="BU71" s="896"/>
      <c r="BV71" s="896"/>
      <c r="BW71" s="896"/>
      <c r="BX71" s="896"/>
      <c r="BY71" s="896"/>
      <c r="BZ71" s="896"/>
      <c r="CA71" s="896"/>
      <c r="CB71" s="896"/>
      <c r="CC71" s="896"/>
      <c r="CD71" s="896"/>
      <c r="CE71" s="896"/>
      <c r="CF71" s="896"/>
      <c r="CG71" s="901"/>
      <c r="CH71" s="898"/>
      <c r="CI71" s="899"/>
      <c r="CJ71" s="899"/>
      <c r="CK71" s="899"/>
      <c r="CL71" s="900"/>
      <c r="CM71" s="898"/>
      <c r="CN71" s="899"/>
      <c r="CO71" s="899"/>
      <c r="CP71" s="899"/>
      <c r="CQ71" s="900"/>
      <c r="CR71" s="898"/>
      <c r="CS71" s="899"/>
      <c r="CT71" s="899"/>
      <c r="CU71" s="899"/>
      <c r="CV71" s="900"/>
      <c r="CW71" s="898"/>
      <c r="CX71" s="899"/>
      <c r="CY71" s="899"/>
      <c r="CZ71" s="899"/>
      <c r="DA71" s="900"/>
      <c r="DB71" s="898"/>
      <c r="DC71" s="899"/>
      <c r="DD71" s="899"/>
      <c r="DE71" s="899"/>
      <c r="DF71" s="900"/>
      <c r="DG71" s="898"/>
      <c r="DH71" s="899"/>
      <c r="DI71" s="899"/>
      <c r="DJ71" s="899"/>
      <c r="DK71" s="900"/>
      <c r="DL71" s="898"/>
      <c r="DM71" s="899"/>
      <c r="DN71" s="899"/>
      <c r="DO71" s="899"/>
      <c r="DP71" s="900"/>
      <c r="DQ71" s="898"/>
      <c r="DR71" s="899"/>
      <c r="DS71" s="899"/>
      <c r="DT71" s="899"/>
      <c r="DU71" s="900"/>
      <c r="DV71" s="895"/>
      <c r="DW71" s="896"/>
      <c r="DX71" s="896"/>
      <c r="DY71" s="896"/>
      <c r="DZ71" s="897"/>
      <c r="EA71" s="230"/>
    </row>
    <row r="72" spans="1:131" ht="26.25" customHeight="1" x14ac:dyDescent="0.15">
      <c r="A72" s="238">
        <v>5</v>
      </c>
      <c r="B72" s="909" t="s">
        <v>594</v>
      </c>
      <c r="C72" s="910"/>
      <c r="D72" s="910"/>
      <c r="E72" s="910"/>
      <c r="F72" s="910"/>
      <c r="G72" s="910"/>
      <c r="H72" s="910"/>
      <c r="I72" s="910"/>
      <c r="J72" s="910"/>
      <c r="K72" s="910"/>
      <c r="L72" s="910"/>
      <c r="M72" s="910"/>
      <c r="N72" s="910"/>
      <c r="O72" s="910"/>
      <c r="P72" s="911"/>
      <c r="Q72" s="912">
        <v>818</v>
      </c>
      <c r="R72" s="866"/>
      <c r="S72" s="866"/>
      <c r="T72" s="866"/>
      <c r="U72" s="866"/>
      <c r="V72" s="866">
        <v>803</v>
      </c>
      <c r="W72" s="866"/>
      <c r="X72" s="866"/>
      <c r="Y72" s="866"/>
      <c r="Z72" s="866"/>
      <c r="AA72" s="866">
        <v>16</v>
      </c>
      <c r="AB72" s="866"/>
      <c r="AC72" s="866"/>
      <c r="AD72" s="866"/>
      <c r="AE72" s="866"/>
      <c r="AF72" s="866">
        <v>16</v>
      </c>
      <c r="AG72" s="866"/>
      <c r="AH72" s="866"/>
      <c r="AI72" s="866"/>
      <c r="AJ72" s="866"/>
      <c r="AK72" s="866">
        <v>32</v>
      </c>
      <c r="AL72" s="866"/>
      <c r="AM72" s="866"/>
      <c r="AN72" s="866"/>
      <c r="AO72" s="866"/>
      <c r="AP72" s="866" t="s">
        <v>519</v>
      </c>
      <c r="AQ72" s="866"/>
      <c r="AR72" s="866"/>
      <c r="AS72" s="866"/>
      <c r="AT72" s="866"/>
      <c r="AU72" s="866" t="s">
        <v>519</v>
      </c>
      <c r="AV72" s="866"/>
      <c r="AW72" s="866"/>
      <c r="AX72" s="866"/>
      <c r="AY72" s="866"/>
      <c r="AZ72" s="868"/>
      <c r="BA72" s="868"/>
      <c r="BB72" s="868"/>
      <c r="BC72" s="868"/>
      <c r="BD72" s="869"/>
      <c r="BE72" s="241"/>
      <c r="BF72" s="241"/>
      <c r="BG72" s="241"/>
      <c r="BH72" s="241"/>
      <c r="BI72" s="241"/>
      <c r="BJ72" s="241"/>
      <c r="BK72" s="241"/>
      <c r="BL72" s="241"/>
      <c r="BM72" s="241"/>
      <c r="BN72" s="241"/>
      <c r="BO72" s="241"/>
      <c r="BP72" s="241"/>
      <c r="BQ72" s="238">
        <v>66</v>
      </c>
      <c r="BR72" s="243"/>
      <c r="BS72" s="895"/>
      <c r="BT72" s="896"/>
      <c r="BU72" s="896"/>
      <c r="BV72" s="896"/>
      <c r="BW72" s="896"/>
      <c r="BX72" s="896"/>
      <c r="BY72" s="896"/>
      <c r="BZ72" s="896"/>
      <c r="CA72" s="896"/>
      <c r="CB72" s="896"/>
      <c r="CC72" s="896"/>
      <c r="CD72" s="896"/>
      <c r="CE72" s="896"/>
      <c r="CF72" s="896"/>
      <c r="CG72" s="901"/>
      <c r="CH72" s="898"/>
      <c r="CI72" s="899"/>
      <c r="CJ72" s="899"/>
      <c r="CK72" s="899"/>
      <c r="CL72" s="900"/>
      <c r="CM72" s="898"/>
      <c r="CN72" s="899"/>
      <c r="CO72" s="899"/>
      <c r="CP72" s="899"/>
      <c r="CQ72" s="900"/>
      <c r="CR72" s="898"/>
      <c r="CS72" s="899"/>
      <c r="CT72" s="899"/>
      <c r="CU72" s="899"/>
      <c r="CV72" s="900"/>
      <c r="CW72" s="898"/>
      <c r="CX72" s="899"/>
      <c r="CY72" s="899"/>
      <c r="CZ72" s="899"/>
      <c r="DA72" s="900"/>
      <c r="DB72" s="898"/>
      <c r="DC72" s="899"/>
      <c r="DD72" s="899"/>
      <c r="DE72" s="899"/>
      <c r="DF72" s="900"/>
      <c r="DG72" s="898"/>
      <c r="DH72" s="899"/>
      <c r="DI72" s="899"/>
      <c r="DJ72" s="899"/>
      <c r="DK72" s="900"/>
      <c r="DL72" s="898"/>
      <c r="DM72" s="899"/>
      <c r="DN72" s="899"/>
      <c r="DO72" s="899"/>
      <c r="DP72" s="900"/>
      <c r="DQ72" s="898"/>
      <c r="DR72" s="899"/>
      <c r="DS72" s="899"/>
      <c r="DT72" s="899"/>
      <c r="DU72" s="900"/>
      <c r="DV72" s="895"/>
      <c r="DW72" s="896"/>
      <c r="DX72" s="896"/>
      <c r="DY72" s="896"/>
      <c r="DZ72" s="897"/>
      <c r="EA72" s="230"/>
    </row>
    <row r="73" spans="1:131" ht="26.25" customHeight="1" x14ac:dyDescent="0.15">
      <c r="A73" s="238">
        <v>6</v>
      </c>
      <c r="B73" s="909" t="s">
        <v>595</v>
      </c>
      <c r="C73" s="910"/>
      <c r="D73" s="910"/>
      <c r="E73" s="910"/>
      <c r="F73" s="910"/>
      <c r="G73" s="910"/>
      <c r="H73" s="910"/>
      <c r="I73" s="910"/>
      <c r="J73" s="910"/>
      <c r="K73" s="910"/>
      <c r="L73" s="910"/>
      <c r="M73" s="910"/>
      <c r="N73" s="910"/>
      <c r="O73" s="910"/>
      <c r="P73" s="911"/>
      <c r="Q73" s="912">
        <v>7101</v>
      </c>
      <c r="R73" s="866"/>
      <c r="S73" s="866"/>
      <c r="T73" s="866"/>
      <c r="U73" s="866"/>
      <c r="V73" s="866">
        <v>6737</v>
      </c>
      <c r="W73" s="866"/>
      <c r="X73" s="866"/>
      <c r="Y73" s="866"/>
      <c r="Z73" s="866"/>
      <c r="AA73" s="866">
        <v>364</v>
      </c>
      <c r="AB73" s="866"/>
      <c r="AC73" s="866"/>
      <c r="AD73" s="866"/>
      <c r="AE73" s="866"/>
      <c r="AF73" s="866">
        <v>364</v>
      </c>
      <c r="AG73" s="866"/>
      <c r="AH73" s="866"/>
      <c r="AI73" s="866"/>
      <c r="AJ73" s="866"/>
      <c r="AK73" s="866" t="s">
        <v>519</v>
      </c>
      <c r="AL73" s="866"/>
      <c r="AM73" s="866"/>
      <c r="AN73" s="866"/>
      <c r="AO73" s="866"/>
      <c r="AP73" s="866" t="s">
        <v>519</v>
      </c>
      <c r="AQ73" s="866"/>
      <c r="AR73" s="866"/>
      <c r="AS73" s="866"/>
      <c r="AT73" s="866"/>
      <c r="AU73" s="866" t="s">
        <v>519</v>
      </c>
      <c r="AV73" s="866"/>
      <c r="AW73" s="866"/>
      <c r="AX73" s="866"/>
      <c r="AY73" s="866"/>
      <c r="AZ73" s="868"/>
      <c r="BA73" s="868"/>
      <c r="BB73" s="868"/>
      <c r="BC73" s="868"/>
      <c r="BD73" s="869"/>
      <c r="BE73" s="241"/>
      <c r="BF73" s="241"/>
      <c r="BG73" s="241"/>
      <c r="BH73" s="241"/>
      <c r="BI73" s="241"/>
      <c r="BJ73" s="241"/>
      <c r="BK73" s="241"/>
      <c r="BL73" s="241"/>
      <c r="BM73" s="241"/>
      <c r="BN73" s="241"/>
      <c r="BO73" s="241"/>
      <c r="BP73" s="241"/>
      <c r="BQ73" s="238">
        <v>67</v>
      </c>
      <c r="BR73" s="243"/>
      <c r="BS73" s="895"/>
      <c r="BT73" s="896"/>
      <c r="BU73" s="896"/>
      <c r="BV73" s="896"/>
      <c r="BW73" s="896"/>
      <c r="BX73" s="896"/>
      <c r="BY73" s="896"/>
      <c r="BZ73" s="896"/>
      <c r="CA73" s="896"/>
      <c r="CB73" s="896"/>
      <c r="CC73" s="896"/>
      <c r="CD73" s="896"/>
      <c r="CE73" s="896"/>
      <c r="CF73" s="896"/>
      <c r="CG73" s="901"/>
      <c r="CH73" s="898"/>
      <c r="CI73" s="899"/>
      <c r="CJ73" s="899"/>
      <c r="CK73" s="899"/>
      <c r="CL73" s="900"/>
      <c r="CM73" s="898"/>
      <c r="CN73" s="899"/>
      <c r="CO73" s="899"/>
      <c r="CP73" s="899"/>
      <c r="CQ73" s="900"/>
      <c r="CR73" s="898"/>
      <c r="CS73" s="899"/>
      <c r="CT73" s="899"/>
      <c r="CU73" s="899"/>
      <c r="CV73" s="900"/>
      <c r="CW73" s="898"/>
      <c r="CX73" s="899"/>
      <c r="CY73" s="899"/>
      <c r="CZ73" s="899"/>
      <c r="DA73" s="900"/>
      <c r="DB73" s="898"/>
      <c r="DC73" s="899"/>
      <c r="DD73" s="899"/>
      <c r="DE73" s="899"/>
      <c r="DF73" s="900"/>
      <c r="DG73" s="898"/>
      <c r="DH73" s="899"/>
      <c r="DI73" s="899"/>
      <c r="DJ73" s="899"/>
      <c r="DK73" s="900"/>
      <c r="DL73" s="898"/>
      <c r="DM73" s="899"/>
      <c r="DN73" s="899"/>
      <c r="DO73" s="899"/>
      <c r="DP73" s="900"/>
      <c r="DQ73" s="898"/>
      <c r="DR73" s="899"/>
      <c r="DS73" s="899"/>
      <c r="DT73" s="899"/>
      <c r="DU73" s="900"/>
      <c r="DV73" s="895"/>
      <c r="DW73" s="896"/>
      <c r="DX73" s="896"/>
      <c r="DY73" s="896"/>
      <c r="DZ73" s="897"/>
      <c r="EA73" s="230"/>
    </row>
    <row r="74" spans="1:131" ht="26.25" customHeight="1" x14ac:dyDescent="0.15">
      <c r="A74" s="238">
        <v>7</v>
      </c>
      <c r="B74" s="909" t="s">
        <v>596</v>
      </c>
      <c r="C74" s="910"/>
      <c r="D74" s="910"/>
      <c r="E74" s="910"/>
      <c r="F74" s="910"/>
      <c r="G74" s="910"/>
      <c r="H74" s="910"/>
      <c r="I74" s="910"/>
      <c r="J74" s="910"/>
      <c r="K74" s="910"/>
      <c r="L74" s="910"/>
      <c r="M74" s="910"/>
      <c r="N74" s="910"/>
      <c r="O74" s="910"/>
      <c r="P74" s="911"/>
      <c r="Q74" s="912">
        <v>149</v>
      </c>
      <c r="R74" s="866"/>
      <c r="S74" s="866"/>
      <c r="T74" s="866"/>
      <c r="U74" s="866"/>
      <c r="V74" s="866">
        <v>138</v>
      </c>
      <c r="W74" s="866"/>
      <c r="X74" s="866"/>
      <c r="Y74" s="866"/>
      <c r="Z74" s="866"/>
      <c r="AA74" s="866">
        <v>10</v>
      </c>
      <c r="AB74" s="866"/>
      <c r="AC74" s="866"/>
      <c r="AD74" s="866"/>
      <c r="AE74" s="866"/>
      <c r="AF74" s="866">
        <v>10</v>
      </c>
      <c r="AG74" s="866"/>
      <c r="AH74" s="866"/>
      <c r="AI74" s="866"/>
      <c r="AJ74" s="866"/>
      <c r="AK74" s="866">
        <v>5</v>
      </c>
      <c r="AL74" s="866"/>
      <c r="AM74" s="866"/>
      <c r="AN74" s="866"/>
      <c r="AO74" s="866"/>
      <c r="AP74" s="866" t="s">
        <v>519</v>
      </c>
      <c r="AQ74" s="866"/>
      <c r="AR74" s="866"/>
      <c r="AS74" s="866"/>
      <c r="AT74" s="866"/>
      <c r="AU74" s="866" t="s">
        <v>519</v>
      </c>
      <c r="AV74" s="866"/>
      <c r="AW74" s="866"/>
      <c r="AX74" s="866"/>
      <c r="AY74" s="866"/>
      <c r="AZ74" s="868"/>
      <c r="BA74" s="868"/>
      <c r="BB74" s="868"/>
      <c r="BC74" s="868"/>
      <c r="BD74" s="869"/>
      <c r="BE74" s="241"/>
      <c r="BF74" s="241"/>
      <c r="BG74" s="241"/>
      <c r="BH74" s="241"/>
      <c r="BI74" s="241"/>
      <c r="BJ74" s="241"/>
      <c r="BK74" s="241"/>
      <c r="BL74" s="241"/>
      <c r="BM74" s="241"/>
      <c r="BN74" s="241"/>
      <c r="BO74" s="241"/>
      <c r="BP74" s="241"/>
      <c r="BQ74" s="238">
        <v>68</v>
      </c>
      <c r="BR74" s="243"/>
      <c r="BS74" s="895"/>
      <c r="BT74" s="896"/>
      <c r="BU74" s="896"/>
      <c r="BV74" s="896"/>
      <c r="BW74" s="896"/>
      <c r="BX74" s="896"/>
      <c r="BY74" s="896"/>
      <c r="BZ74" s="896"/>
      <c r="CA74" s="896"/>
      <c r="CB74" s="896"/>
      <c r="CC74" s="896"/>
      <c r="CD74" s="896"/>
      <c r="CE74" s="896"/>
      <c r="CF74" s="896"/>
      <c r="CG74" s="901"/>
      <c r="CH74" s="898"/>
      <c r="CI74" s="899"/>
      <c r="CJ74" s="899"/>
      <c r="CK74" s="899"/>
      <c r="CL74" s="900"/>
      <c r="CM74" s="898"/>
      <c r="CN74" s="899"/>
      <c r="CO74" s="899"/>
      <c r="CP74" s="899"/>
      <c r="CQ74" s="900"/>
      <c r="CR74" s="898"/>
      <c r="CS74" s="899"/>
      <c r="CT74" s="899"/>
      <c r="CU74" s="899"/>
      <c r="CV74" s="900"/>
      <c r="CW74" s="898"/>
      <c r="CX74" s="899"/>
      <c r="CY74" s="899"/>
      <c r="CZ74" s="899"/>
      <c r="DA74" s="900"/>
      <c r="DB74" s="898"/>
      <c r="DC74" s="899"/>
      <c r="DD74" s="899"/>
      <c r="DE74" s="899"/>
      <c r="DF74" s="900"/>
      <c r="DG74" s="898"/>
      <c r="DH74" s="899"/>
      <c r="DI74" s="899"/>
      <c r="DJ74" s="899"/>
      <c r="DK74" s="900"/>
      <c r="DL74" s="898"/>
      <c r="DM74" s="899"/>
      <c r="DN74" s="899"/>
      <c r="DO74" s="899"/>
      <c r="DP74" s="900"/>
      <c r="DQ74" s="898"/>
      <c r="DR74" s="899"/>
      <c r="DS74" s="899"/>
      <c r="DT74" s="899"/>
      <c r="DU74" s="900"/>
      <c r="DV74" s="895"/>
      <c r="DW74" s="896"/>
      <c r="DX74" s="896"/>
      <c r="DY74" s="896"/>
      <c r="DZ74" s="897"/>
      <c r="EA74" s="230"/>
    </row>
    <row r="75" spans="1:131" ht="26.25" customHeight="1" x14ac:dyDescent="0.15">
      <c r="A75" s="238">
        <v>8</v>
      </c>
      <c r="B75" s="909" t="s">
        <v>597</v>
      </c>
      <c r="C75" s="910"/>
      <c r="D75" s="910"/>
      <c r="E75" s="910"/>
      <c r="F75" s="910"/>
      <c r="G75" s="910"/>
      <c r="H75" s="910"/>
      <c r="I75" s="910"/>
      <c r="J75" s="910"/>
      <c r="K75" s="910"/>
      <c r="L75" s="910"/>
      <c r="M75" s="910"/>
      <c r="N75" s="910"/>
      <c r="O75" s="910"/>
      <c r="P75" s="911"/>
      <c r="Q75" s="913">
        <v>532</v>
      </c>
      <c r="R75" s="914"/>
      <c r="S75" s="914"/>
      <c r="T75" s="914"/>
      <c r="U75" s="870"/>
      <c r="V75" s="915">
        <v>514</v>
      </c>
      <c r="W75" s="914"/>
      <c r="X75" s="914"/>
      <c r="Y75" s="914"/>
      <c r="Z75" s="870"/>
      <c r="AA75" s="915">
        <v>17</v>
      </c>
      <c r="AB75" s="914"/>
      <c r="AC75" s="914"/>
      <c r="AD75" s="914"/>
      <c r="AE75" s="870"/>
      <c r="AF75" s="915">
        <v>17</v>
      </c>
      <c r="AG75" s="914"/>
      <c r="AH75" s="914"/>
      <c r="AI75" s="914"/>
      <c r="AJ75" s="870"/>
      <c r="AK75" s="915">
        <v>9</v>
      </c>
      <c r="AL75" s="914"/>
      <c r="AM75" s="914"/>
      <c r="AN75" s="914"/>
      <c r="AO75" s="870"/>
      <c r="AP75" s="915" t="s">
        <v>519</v>
      </c>
      <c r="AQ75" s="914"/>
      <c r="AR75" s="914"/>
      <c r="AS75" s="914"/>
      <c r="AT75" s="870"/>
      <c r="AU75" s="915" t="s">
        <v>519</v>
      </c>
      <c r="AV75" s="914"/>
      <c r="AW75" s="914"/>
      <c r="AX75" s="914"/>
      <c r="AY75" s="870"/>
      <c r="AZ75" s="868"/>
      <c r="BA75" s="868"/>
      <c r="BB75" s="868"/>
      <c r="BC75" s="868"/>
      <c r="BD75" s="869"/>
      <c r="BE75" s="241"/>
      <c r="BF75" s="241"/>
      <c r="BG75" s="241"/>
      <c r="BH75" s="241"/>
      <c r="BI75" s="241"/>
      <c r="BJ75" s="241"/>
      <c r="BK75" s="241"/>
      <c r="BL75" s="241"/>
      <c r="BM75" s="241"/>
      <c r="BN75" s="241"/>
      <c r="BO75" s="241"/>
      <c r="BP75" s="241"/>
      <c r="BQ75" s="238">
        <v>69</v>
      </c>
      <c r="BR75" s="243"/>
      <c r="BS75" s="895"/>
      <c r="BT75" s="896"/>
      <c r="BU75" s="896"/>
      <c r="BV75" s="896"/>
      <c r="BW75" s="896"/>
      <c r="BX75" s="896"/>
      <c r="BY75" s="896"/>
      <c r="BZ75" s="896"/>
      <c r="CA75" s="896"/>
      <c r="CB75" s="896"/>
      <c r="CC75" s="896"/>
      <c r="CD75" s="896"/>
      <c r="CE75" s="896"/>
      <c r="CF75" s="896"/>
      <c r="CG75" s="901"/>
      <c r="CH75" s="898"/>
      <c r="CI75" s="899"/>
      <c r="CJ75" s="899"/>
      <c r="CK75" s="899"/>
      <c r="CL75" s="900"/>
      <c r="CM75" s="898"/>
      <c r="CN75" s="899"/>
      <c r="CO75" s="899"/>
      <c r="CP75" s="899"/>
      <c r="CQ75" s="900"/>
      <c r="CR75" s="898"/>
      <c r="CS75" s="899"/>
      <c r="CT75" s="899"/>
      <c r="CU75" s="899"/>
      <c r="CV75" s="900"/>
      <c r="CW75" s="898"/>
      <c r="CX75" s="899"/>
      <c r="CY75" s="899"/>
      <c r="CZ75" s="899"/>
      <c r="DA75" s="900"/>
      <c r="DB75" s="898"/>
      <c r="DC75" s="899"/>
      <c r="DD75" s="899"/>
      <c r="DE75" s="899"/>
      <c r="DF75" s="900"/>
      <c r="DG75" s="898"/>
      <c r="DH75" s="899"/>
      <c r="DI75" s="899"/>
      <c r="DJ75" s="899"/>
      <c r="DK75" s="900"/>
      <c r="DL75" s="898"/>
      <c r="DM75" s="899"/>
      <c r="DN75" s="899"/>
      <c r="DO75" s="899"/>
      <c r="DP75" s="900"/>
      <c r="DQ75" s="898"/>
      <c r="DR75" s="899"/>
      <c r="DS75" s="899"/>
      <c r="DT75" s="899"/>
      <c r="DU75" s="900"/>
      <c r="DV75" s="895"/>
      <c r="DW75" s="896"/>
      <c r="DX75" s="896"/>
      <c r="DY75" s="896"/>
      <c r="DZ75" s="897"/>
      <c r="EA75" s="230"/>
    </row>
    <row r="76" spans="1:131" ht="26.25" customHeight="1" x14ac:dyDescent="0.15">
      <c r="A76" s="238">
        <v>9</v>
      </c>
      <c r="B76" s="909" t="s">
        <v>598</v>
      </c>
      <c r="C76" s="910"/>
      <c r="D76" s="910"/>
      <c r="E76" s="910"/>
      <c r="F76" s="910"/>
      <c r="G76" s="910"/>
      <c r="H76" s="910"/>
      <c r="I76" s="910"/>
      <c r="J76" s="910"/>
      <c r="K76" s="910"/>
      <c r="L76" s="910"/>
      <c r="M76" s="910"/>
      <c r="N76" s="910"/>
      <c r="O76" s="910"/>
      <c r="P76" s="911"/>
      <c r="Q76" s="913">
        <v>170790</v>
      </c>
      <c r="R76" s="914"/>
      <c r="S76" s="914"/>
      <c r="T76" s="914"/>
      <c r="U76" s="870"/>
      <c r="V76" s="915">
        <v>165043</v>
      </c>
      <c r="W76" s="914"/>
      <c r="X76" s="914"/>
      <c r="Y76" s="914"/>
      <c r="Z76" s="870"/>
      <c r="AA76" s="915">
        <v>5747</v>
      </c>
      <c r="AB76" s="914"/>
      <c r="AC76" s="914"/>
      <c r="AD76" s="914"/>
      <c r="AE76" s="870"/>
      <c r="AF76" s="915">
        <v>5743</v>
      </c>
      <c r="AG76" s="914"/>
      <c r="AH76" s="914"/>
      <c r="AI76" s="914"/>
      <c r="AJ76" s="870"/>
      <c r="AK76" s="915">
        <v>6172</v>
      </c>
      <c r="AL76" s="914"/>
      <c r="AM76" s="914"/>
      <c r="AN76" s="914"/>
      <c r="AO76" s="870"/>
      <c r="AP76" s="915" t="s">
        <v>519</v>
      </c>
      <c r="AQ76" s="914"/>
      <c r="AR76" s="914"/>
      <c r="AS76" s="914"/>
      <c r="AT76" s="870"/>
      <c r="AU76" s="915" t="s">
        <v>519</v>
      </c>
      <c r="AV76" s="914"/>
      <c r="AW76" s="914"/>
      <c r="AX76" s="914"/>
      <c r="AY76" s="870"/>
      <c r="AZ76" s="868"/>
      <c r="BA76" s="868"/>
      <c r="BB76" s="868"/>
      <c r="BC76" s="868"/>
      <c r="BD76" s="869"/>
      <c r="BE76" s="241"/>
      <c r="BF76" s="241"/>
      <c r="BG76" s="241"/>
      <c r="BH76" s="241"/>
      <c r="BI76" s="241"/>
      <c r="BJ76" s="241"/>
      <c r="BK76" s="241"/>
      <c r="BL76" s="241"/>
      <c r="BM76" s="241"/>
      <c r="BN76" s="241"/>
      <c r="BO76" s="241"/>
      <c r="BP76" s="241"/>
      <c r="BQ76" s="238">
        <v>70</v>
      </c>
      <c r="BR76" s="243"/>
      <c r="BS76" s="895"/>
      <c r="BT76" s="896"/>
      <c r="BU76" s="896"/>
      <c r="BV76" s="896"/>
      <c r="BW76" s="896"/>
      <c r="BX76" s="896"/>
      <c r="BY76" s="896"/>
      <c r="BZ76" s="896"/>
      <c r="CA76" s="896"/>
      <c r="CB76" s="896"/>
      <c r="CC76" s="896"/>
      <c r="CD76" s="896"/>
      <c r="CE76" s="896"/>
      <c r="CF76" s="896"/>
      <c r="CG76" s="901"/>
      <c r="CH76" s="898"/>
      <c r="CI76" s="899"/>
      <c r="CJ76" s="899"/>
      <c r="CK76" s="899"/>
      <c r="CL76" s="900"/>
      <c r="CM76" s="898"/>
      <c r="CN76" s="899"/>
      <c r="CO76" s="899"/>
      <c r="CP76" s="899"/>
      <c r="CQ76" s="900"/>
      <c r="CR76" s="898"/>
      <c r="CS76" s="899"/>
      <c r="CT76" s="899"/>
      <c r="CU76" s="899"/>
      <c r="CV76" s="900"/>
      <c r="CW76" s="898"/>
      <c r="CX76" s="899"/>
      <c r="CY76" s="899"/>
      <c r="CZ76" s="899"/>
      <c r="DA76" s="900"/>
      <c r="DB76" s="898"/>
      <c r="DC76" s="899"/>
      <c r="DD76" s="899"/>
      <c r="DE76" s="899"/>
      <c r="DF76" s="900"/>
      <c r="DG76" s="898"/>
      <c r="DH76" s="899"/>
      <c r="DI76" s="899"/>
      <c r="DJ76" s="899"/>
      <c r="DK76" s="900"/>
      <c r="DL76" s="898"/>
      <c r="DM76" s="899"/>
      <c r="DN76" s="899"/>
      <c r="DO76" s="899"/>
      <c r="DP76" s="900"/>
      <c r="DQ76" s="898"/>
      <c r="DR76" s="899"/>
      <c r="DS76" s="899"/>
      <c r="DT76" s="899"/>
      <c r="DU76" s="900"/>
      <c r="DV76" s="895"/>
      <c r="DW76" s="896"/>
      <c r="DX76" s="896"/>
      <c r="DY76" s="896"/>
      <c r="DZ76" s="897"/>
      <c r="EA76" s="230"/>
    </row>
    <row r="77" spans="1:131" ht="26.25" customHeight="1" x14ac:dyDescent="0.15">
      <c r="A77" s="238">
        <v>10</v>
      </c>
      <c r="B77" s="909"/>
      <c r="C77" s="910"/>
      <c r="D77" s="910"/>
      <c r="E77" s="910"/>
      <c r="F77" s="910"/>
      <c r="G77" s="910"/>
      <c r="H77" s="910"/>
      <c r="I77" s="910"/>
      <c r="J77" s="910"/>
      <c r="K77" s="910"/>
      <c r="L77" s="910"/>
      <c r="M77" s="910"/>
      <c r="N77" s="910"/>
      <c r="O77" s="910"/>
      <c r="P77" s="911"/>
      <c r="Q77" s="913"/>
      <c r="R77" s="914"/>
      <c r="S77" s="914"/>
      <c r="T77" s="914"/>
      <c r="U77" s="870"/>
      <c r="V77" s="915"/>
      <c r="W77" s="914"/>
      <c r="X77" s="914"/>
      <c r="Y77" s="914"/>
      <c r="Z77" s="870"/>
      <c r="AA77" s="915"/>
      <c r="AB77" s="914"/>
      <c r="AC77" s="914"/>
      <c r="AD77" s="914"/>
      <c r="AE77" s="870"/>
      <c r="AF77" s="915"/>
      <c r="AG77" s="914"/>
      <c r="AH77" s="914"/>
      <c r="AI77" s="914"/>
      <c r="AJ77" s="870"/>
      <c r="AK77" s="915"/>
      <c r="AL77" s="914"/>
      <c r="AM77" s="914"/>
      <c r="AN77" s="914"/>
      <c r="AO77" s="870"/>
      <c r="AP77" s="915"/>
      <c r="AQ77" s="914"/>
      <c r="AR77" s="914"/>
      <c r="AS77" s="914"/>
      <c r="AT77" s="870"/>
      <c r="AU77" s="915"/>
      <c r="AV77" s="914"/>
      <c r="AW77" s="914"/>
      <c r="AX77" s="914"/>
      <c r="AY77" s="870"/>
      <c r="AZ77" s="868"/>
      <c r="BA77" s="868"/>
      <c r="BB77" s="868"/>
      <c r="BC77" s="868"/>
      <c r="BD77" s="869"/>
      <c r="BE77" s="241"/>
      <c r="BF77" s="241"/>
      <c r="BG77" s="241"/>
      <c r="BH77" s="241"/>
      <c r="BI77" s="241"/>
      <c r="BJ77" s="241"/>
      <c r="BK77" s="241"/>
      <c r="BL77" s="241"/>
      <c r="BM77" s="241"/>
      <c r="BN77" s="241"/>
      <c r="BO77" s="241"/>
      <c r="BP77" s="241"/>
      <c r="BQ77" s="238">
        <v>71</v>
      </c>
      <c r="BR77" s="243"/>
      <c r="BS77" s="895"/>
      <c r="BT77" s="896"/>
      <c r="BU77" s="896"/>
      <c r="BV77" s="896"/>
      <c r="BW77" s="896"/>
      <c r="BX77" s="896"/>
      <c r="BY77" s="896"/>
      <c r="BZ77" s="896"/>
      <c r="CA77" s="896"/>
      <c r="CB77" s="896"/>
      <c r="CC77" s="896"/>
      <c r="CD77" s="896"/>
      <c r="CE77" s="896"/>
      <c r="CF77" s="896"/>
      <c r="CG77" s="901"/>
      <c r="CH77" s="898"/>
      <c r="CI77" s="899"/>
      <c r="CJ77" s="899"/>
      <c r="CK77" s="899"/>
      <c r="CL77" s="900"/>
      <c r="CM77" s="898"/>
      <c r="CN77" s="899"/>
      <c r="CO77" s="899"/>
      <c r="CP77" s="899"/>
      <c r="CQ77" s="900"/>
      <c r="CR77" s="898"/>
      <c r="CS77" s="899"/>
      <c r="CT77" s="899"/>
      <c r="CU77" s="899"/>
      <c r="CV77" s="900"/>
      <c r="CW77" s="898"/>
      <c r="CX77" s="899"/>
      <c r="CY77" s="899"/>
      <c r="CZ77" s="899"/>
      <c r="DA77" s="900"/>
      <c r="DB77" s="898"/>
      <c r="DC77" s="899"/>
      <c r="DD77" s="899"/>
      <c r="DE77" s="899"/>
      <c r="DF77" s="900"/>
      <c r="DG77" s="898"/>
      <c r="DH77" s="899"/>
      <c r="DI77" s="899"/>
      <c r="DJ77" s="899"/>
      <c r="DK77" s="900"/>
      <c r="DL77" s="898"/>
      <c r="DM77" s="899"/>
      <c r="DN77" s="899"/>
      <c r="DO77" s="899"/>
      <c r="DP77" s="900"/>
      <c r="DQ77" s="898"/>
      <c r="DR77" s="899"/>
      <c r="DS77" s="899"/>
      <c r="DT77" s="899"/>
      <c r="DU77" s="900"/>
      <c r="DV77" s="895"/>
      <c r="DW77" s="896"/>
      <c r="DX77" s="896"/>
      <c r="DY77" s="896"/>
      <c r="DZ77" s="897"/>
      <c r="EA77" s="230"/>
    </row>
    <row r="78" spans="1:131" ht="26.25" customHeight="1" x14ac:dyDescent="0.15">
      <c r="A78" s="238">
        <v>11</v>
      </c>
      <c r="B78" s="909"/>
      <c r="C78" s="910"/>
      <c r="D78" s="910"/>
      <c r="E78" s="910"/>
      <c r="F78" s="910"/>
      <c r="G78" s="910"/>
      <c r="H78" s="910"/>
      <c r="I78" s="910"/>
      <c r="J78" s="910"/>
      <c r="K78" s="910"/>
      <c r="L78" s="910"/>
      <c r="M78" s="910"/>
      <c r="N78" s="910"/>
      <c r="O78" s="910"/>
      <c r="P78" s="911"/>
      <c r="Q78" s="912"/>
      <c r="R78" s="866"/>
      <c r="S78" s="866"/>
      <c r="T78" s="866"/>
      <c r="U78" s="866"/>
      <c r="V78" s="866"/>
      <c r="W78" s="866"/>
      <c r="X78" s="866"/>
      <c r="Y78" s="866"/>
      <c r="Z78" s="866"/>
      <c r="AA78" s="866"/>
      <c r="AB78" s="866"/>
      <c r="AC78" s="866"/>
      <c r="AD78" s="866"/>
      <c r="AE78" s="866"/>
      <c r="AF78" s="866"/>
      <c r="AG78" s="866"/>
      <c r="AH78" s="866"/>
      <c r="AI78" s="866"/>
      <c r="AJ78" s="866"/>
      <c r="AK78" s="866"/>
      <c r="AL78" s="866"/>
      <c r="AM78" s="866"/>
      <c r="AN78" s="866"/>
      <c r="AO78" s="866"/>
      <c r="AP78" s="866"/>
      <c r="AQ78" s="866"/>
      <c r="AR78" s="866"/>
      <c r="AS78" s="866"/>
      <c r="AT78" s="866"/>
      <c r="AU78" s="866"/>
      <c r="AV78" s="866"/>
      <c r="AW78" s="866"/>
      <c r="AX78" s="866"/>
      <c r="AY78" s="866"/>
      <c r="AZ78" s="868"/>
      <c r="BA78" s="868"/>
      <c r="BB78" s="868"/>
      <c r="BC78" s="868"/>
      <c r="BD78" s="869"/>
      <c r="BE78" s="241"/>
      <c r="BF78" s="241"/>
      <c r="BG78" s="241"/>
      <c r="BH78" s="241"/>
      <c r="BI78" s="241"/>
      <c r="BJ78" s="230"/>
      <c r="BK78" s="230"/>
      <c r="BL78" s="230"/>
      <c r="BM78" s="230"/>
      <c r="BN78" s="230"/>
      <c r="BO78" s="241"/>
      <c r="BP78" s="241"/>
      <c r="BQ78" s="238">
        <v>72</v>
      </c>
      <c r="BR78" s="243"/>
      <c r="BS78" s="895"/>
      <c r="BT78" s="896"/>
      <c r="BU78" s="896"/>
      <c r="BV78" s="896"/>
      <c r="BW78" s="896"/>
      <c r="BX78" s="896"/>
      <c r="BY78" s="896"/>
      <c r="BZ78" s="896"/>
      <c r="CA78" s="896"/>
      <c r="CB78" s="896"/>
      <c r="CC78" s="896"/>
      <c r="CD78" s="896"/>
      <c r="CE78" s="896"/>
      <c r="CF78" s="896"/>
      <c r="CG78" s="901"/>
      <c r="CH78" s="898"/>
      <c r="CI78" s="899"/>
      <c r="CJ78" s="899"/>
      <c r="CK78" s="899"/>
      <c r="CL78" s="900"/>
      <c r="CM78" s="898"/>
      <c r="CN78" s="899"/>
      <c r="CO78" s="899"/>
      <c r="CP78" s="899"/>
      <c r="CQ78" s="900"/>
      <c r="CR78" s="898"/>
      <c r="CS78" s="899"/>
      <c r="CT78" s="899"/>
      <c r="CU78" s="899"/>
      <c r="CV78" s="900"/>
      <c r="CW78" s="898"/>
      <c r="CX78" s="899"/>
      <c r="CY78" s="899"/>
      <c r="CZ78" s="899"/>
      <c r="DA78" s="900"/>
      <c r="DB78" s="898"/>
      <c r="DC78" s="899"/>
      <c r="DD78" s="899"/>
      <c r="DE78" s="899"/>
      <c r="DF78" s="900"/>
      <c r="DG78" s="898"/>
      <c r="DH78" s="899"/>
      <c r="DI78" s="899"/>
      <c r="DJ78" s="899"/>
      <c r="DK78" s="900"/>
      <c r="DL78" s="898"/>
      <c r="DM78" s="899"/>
      <c r="DN78" s="899"/>
      <c r="DO78" s="899"/>
      <c r="DP78" s="900"/>
      <c r="DQ78" s="898"/>
      <c r="DR78" s="899"/>
      <c r="DS78" s="899"/>
      <c r="DT78" s="899"/>
      <c r="DU78" s="900"/>
      <c r="DV78" s="895"/>
      <c r="DW78" s="896"/>
      <c r="DX78" s="896"/>
      <c r="DY78" s="896"/>
      <c r="DZ78" s="897"/>
      <c r="EA78" s="230"/>
    </row>
    <row r="79" spans="1:131" ht="26.25" customHeight="1" x14ac:dyDescent="0.15">
      <c r="A79" s="238">
        <v>12</v>
      </c>
      <c r="B79" s="909"/>
      <c r="C79" s="910"/>
      <c r="D79" s="910"/>
      <c r="E79" s="910"/>
      <c r="F79" s="910"/>
      <c r="G79" s="910"/>
      <c r="H79" s="910"/>
      <c r="I79" s="910"/>
      <c r="J79" s="910"/>
      <c r="K79" s="910"/>
      <c r="L79" s="910"/>
      <c r="M79" s="910"/>
      <c r="N79" s="910"/>
      <c r="O79" s="910"/>
      <c r="P79" s="911"/>
      <c r="Q79" s="912"/>
      <c r="R79" s="866"/>
      <c r="S79" s="866"/>
      <c r="T79" s="866"/>
      <c r="U79" s="866"/>
      <c r="V79" s="866"/>
      <c r="W79" s="866"/>
      <c r="X79" s="866"/>
      <c r="Y79" s="866"/>
      <c r="Z79" s="866"/>
      <c r="AA79" s="866"/>
      <c r="AB79" s="866"/>
      <c r="AC79" s="866"/>
      <c r="AD79" s="866"/>
      <c r="AE79" s="866"/>
      <c r="AF79" s="866"/>
      <c r="AG79" s="866"/>
      <c r="AH79" s="866"/>
      <c r="AI79" s="866"/>
      <c r="AJ79" s="866"/>
      <c r="AK79" s="866"/>
      <c r="AL79" s="866"/>
      <c r="AM79" s="866"/>
      <c r="AN79" s="866"/>
      <c r="AO79" s="866"/>
      <c r="AP79" s="866"/>
      <c r="AQ79" s="866"/>
      <c r="AR79" s="866"/>
      <c r="AS79" s="866"/>
      <c r="AT79" s="866"/>
      <c r="AU79" s="866"/>
      <c r="AV79" s="866"/>
      <c r="AW79" s="866"/>
      <c r="AX79" s="866"/>
      <c r="AY79" s="866"/>
      <c r="AZ79" s="868"/>
      <c r="BA79" s="868"/>
      <c r="BB79" s="868"/>
      <c r="BC79" s="868"/>
      <c r="BD79" s="869"/>
      <c r="BE79" s="241"/>
      <c r="BF79" s="241"/>
      <c r="BG79" s="241"/>
      <c r="BH79" s="241"/>
      <c r="BI79" s="241"/>
      <c r="BJ79" s="230"/>
      <c r="BK79" s="230"/>
      <c r="BL79" s="230"/>
      <c r="BM79" s="230"/>
      <c r="BN79" s="230"/>
      <c r="BO79" s="241"/>
      <c r="BP79" s="241"/>
      <c r="BQ79" s="238">
        <v>73</v>
      </c>
      <c r="BR79" s="243"/>
      <c r="BS79" s="895"/>
      <c r="BT79" s="896"/>
      <c r="BU79" s="896"/>
      <c r="BV79" s="896"/>
      <c r="BW79" s="896"/>
      <c r="BX79" s="896"/>
      <c r="BY79" s="896"/>
      <c r="BZ79" s="896"/>
      <c r="CA79" s="896"/>
      <c r="CB79" s="896"/>
      <c r="CC79" s="896"/>
      <c r="CD79" s="896"/>
      <c r="CE79" s="896"/>
      <c r="CF79" s="896"/>
      <c r="CG79" s="901"/>
      <c r="CH79" s="898"/>
      <c r="CI79" s="899"/>
      <c r="CJ79" s="899"/>
      <c r="CK79" s="899"/>
      <c r="CL79" s="900"/>
      <c r="CM79" s="898"/>
      <c r="CN79" s="899"/>
      <c r="CO79" s="899"/>
      <c r="CP79" s="899"/>
      <c r="CQ79" s="900"/>
      <c r="CR79" s="898"/>
      <c r="CS79" s="899"/>
      <c r="CT79" s="899"/>
      <c r="CU79" s="899"/>
      <c r="CV79" s="900"/>
      <c r="CW79" s="898"/>
      <c r="CX79" s="899"/>
      <c r="CY79" s="899"/>
      <c r="CZ79" s="899"/>
      <c r="DA79" s="900"/>
      <c r="DB79" s="898"/>
      <c r="DC79" s="899"/>
      <c r="DD79" s="899"/>
      <c r="DE79" s="899"/>
      <c r="DF79" s="900"/>
      <c r="DG79" s="898"/>
      <c r="DH79" s="899"/>
      <c r="DI79" s="899"/>
      <c r="DJ79" s="899"/>
      <c r="DK79" s="900"/>
      <c r="DL79" s="898"/>
      <c r="DM79" s="899"/>
      <c r="DN79" s="899"/>
      <c r="DO79" s="899"/>
      <c r="DP79" s="900"/>
      <c r="DQ79" s="898"/>
      <c r="DR79" s="899"/>
      <c r="DS79" s="899"/>
      <c r="DT79" s="899"/>
      <c r="DU79" s="900"/>
      <c r="DV79" s="895"/>
      <c r="DW79" s="896"/>
      <c r="DX79" s="896"/>
      <c r="DY79" s="896"/>
      <c r="DZ79" s="897"/>
      <c r="EA79" s="230"/>
    </row>
    <row r="80" spans="1:131" ht="26.25" customHeight="1" x14ac:dyDescent="0.15">
      <c r="A80" s="238">
        <v>13</v>
      </c>
      <c r="B80" s="909"/>
      <c r="C80" s="910"/>
      <c r="D80" s="910"/>
      <c r="E80" s="910"/>
      <c r="F80" s="910"/>
      <c r="G80" s="910"/>
      <c r="H80" s="910"/>
      <c r="I80" s="910"/>
      <c r="J80" s="910"/>
      <c r="K80" s="910"/>
      <c r="L80" s="910"/>
      <c r="M80" s="910"/>
      <c r="N80" s="910"/>
      <c r="O80" s="910"/>
      <c r="P80" s="911"/>
      <c r="Q80" s="912"/>
      <c r="R80" s="866"/>
      <c r="S80" s="866"/>
      <c r="T80" s="866"/>
      <c r="U80" s="866"/>
      <c r="V80" s="866"/>
      <c r="W80" s="866"/>
      <c r="X80" s="866"/>
      <c r="Y80" s="866"/>
      <c r="Z80" s="866"/>
      <c r="AA80" s="866"/>
      <c r="AB80" s="866"/>
      <c r="AC80" s="866"/>
      <c r="AD80" s="866"/>
      <c r="AE80" s="866"/>
      <c r="AF80" s="866"/>
      <c r="AG80" s="866"/>
      <c r="AH80" s="866"/>
      <c r="AI80" s="866"/>
      <c r="AJ80" s="866"/>
      <c r="AK80" s="866"/>
      <c r="AL80" s="866"/>
      <c r="AM80" s="866"/>
      <c r="AN80" s="866"/>
      <c r="AO80" s="866"/>
      <c r="AP80" s="866"/>
      <c r="AQ80" s="866"/>
      <c r="AR80" s="866"/>
      <c r="AS80" s="866"/>
      <c r="AT80" s="866"/>
      <c r="AU80" s="866"/>
      <c r="AV80" s="866"/>
      <c r="AW80" s="866"/>
      <c r="AX80" s="866"/>
      <c r="AY80" s="866"/>
      <c r="AZ80" s="868"/>
      <c r="BA80" s="868"/>
      <c r="BB80" s="868"/>
      <c r="BC80" s="868"/>
      <c r="BD80" s="869"/>
      <c r="BE80" s="241"/>
      <c r="BF80" s="241"/>
      <c r="BG80" s="241"/>
      <c r="BH80" s="241"/>
      <c r="BI80" s="241"/>
      <c r="BJ80" s="241"/>
      <c r="BK80" s="241"/>
      <c r="BL80" s="241"/>
      <c r="BM80" s="241"/>
      <c r="BN80" s="241"/>
      <c r="BO80" s="241"/>
      <c r="BP80" s="241"/>
      <c r="BQ80" s="238">
        <v>74</v>
      </c>
      <c r="BR80" s="243"/>
      <c r="BS80" s="895"/>
      <c r="BT80" s="896"/>
      <c r="BU80" s="896"/>
      <c r="BV80" s="896"/>
      <c r="BW80" s="896"/>
      <c r="BX80" s="896"/>
      <c r="BY80" s="896"/>
      <c r="BZ80" s="896"/>
      <c r="CA80" s="896"/>
      <c r="CB80" s="896"/>
      <c r="CC80" s="896"/>
      <c r="CD80" s="896"/>
      <c r="CE80" s="896"/>
      <c r="CF80" s="896"/>
      <c r="CG80" s="901"/>
      <c r="CH80" s="898"/>
      <c r="CI80" s="899"/>
      <c r="CJ80" s="899"/>
      <c r="CK80" s="899"/>
      <c r="CL80" s="900"/>
      <c r="CM80" s="898"/>
      <c r="CN80" s="899"/>
      <c r="CO80" s="899"/>
      <c r="CP80" s="899"/>
      <c r="CQ80" s="900"/>
      <c r="CR80" s="898"/>
      <c r="CS80" s="899"/>
      <c r="CT80" s="899"/>
      <c r="CU80" s="899"/>
      <c r="CV80" s="900"/>
      <c r="CW80" s="898"/>
      <c r="CX80" s="899"/>
      <c r="CY80" s="899"/>
      <c r="CZ80" s="899"/>
      <c r="DA80" s="900"/>
      <c r="DB80" s="898"/>
      <c r="DC80" s="899"/>
      <c r="DD80" s="899"/>
      <c r="DE80" s="899"/>
      <c r="DF80" s="900"/>
      <c r="DG80" s="898"/>
      <c r="DH80" s="899"/>
      <c r="DI80" s="899"/>
      <c r="DJ80" s="899"/>
      <c r="DK80" s="900"/>
      <c r="DL80" s="898"/>
      <c r="DM80" s="899"/>
      <c r="DN80" s="899"/>
      <c r="DO80" s="899"/>
      <c r="DP80" s="900"/>
      <c r="DQ80" s="898"/>
      <c r="DR80" s="899"/>
      <c r="DS80" s="899"/>
      <c r="DT80" s="899"/>
      <c r="DU80" s="900"/>
      <c r="DV80" s="895"/>
      <c r="DW80" s="896"/>
      <c r="DX80" s="896"/>
      <c r="DY80" s="896"/>
      <c r="DZ80" s="897"/>
      <c r="EA80" s="230"/>
    </row>
    <row r="81" spans="1:131" ht="26.25" customHeight="1" x14ac:dyDescent="0.15">
      <c r="A81" s="238">
        <v>14</v>
      </c>
      <c r="B81" s="909"/>
      <c r="C81" s="910"/>
      <c r="D81" s="910"/>
      <c r="E81" s="910"/>
      <c r="F81" s="910"/>
      <c r="G81" s="910"/>
      <c r="H81" s="910"/>
      <c r="I81" s="910"/>
      <c r="J81" s="910"/>
      <c r="K81" s="910"/>
      <c r="L81" s="910"/>
      <c r="M81" s="910"/>
      <c r="N81" s="910"/>
      <c r="O81" s="910"/>
      <c r="P81" s="911"/>
      <c r="Q81" s="912"/>
      <c r="R81" s="866"/>
      <c r="S81" s="866"/>
      <c r="T81" s="866"/>
      <c r="U81" s="866"/>
      <c r="V81" s="866"/>
      <c r="W81" s="866"/>
      <c r="X81" s="866"/>
      <c r="Y81" s="866"/>
      <c r="Z81" s="866"/>
      <c r="AA81" s="866"/>
      <c r="AB81" s="866"/>
      <c r="AC81" s="866"/>
      <c r="AD81" s="866"/>
      <c r="AE81" s="866"/>
      <c r="AF81" s="866"/>
      <c r="AG81" s="866"/>
      <c r="AH81" s="866"/>
      <c r="AI81" s="866"/>
      <c r="AJ81" s="866"/>
      <c r="AK81" s="866"/>
      <c r="AL81" s="866"/>
      <c r="AM81" s="866"/>
      <c r="AN81" s="866"/>
      <c r="AO81" s="866"/>
      <c r="AP81" s="866"/>
      <c r="AQ81" s="866"/>
      <c r="AR81" s="866"/>
      <c r="AS81" s="866"/>
      <c r="AT81" s="866"/>
      <c r="AU81" s="866"/>
      <c r="AV81" s="866"/>
      <c r="AW81" s="866"/>
      <c r="AX81" s="866"/>
      <c r="AY81" s="866"/>
      <c r="AZ81" s="868"/>
      <c r="BA81" s="868"/>
      <c r="BB81" s="868"/>
      <c r="BC81" s="868"/>
      <c r="BD81" s="869"/>
      <c r="BE81" s="241"/>
      <c r="BF81" s="241"/>
      <c r="BG81" s="241"/>
      <c r="BH81" s="241"/>
      <c r="BI81" s="241"/>
      <c r="BJ81" s="241"/>
      <c r="BK81" s="241"/>
      <c r="BL81" s="241"/>
      <c r="BM81" s="241"/>
      <c r="BN81" s="241"/>
      <c r="BO81" s="241"/>
      <c r="BP81" s="241"/>
      <c r="BQ81" s="238">
        <v>75</v>
      </c>
      <c r="BR81" s="243"/>
      <c r="BS81" s="895"/>
      <c r="BT81" s="896"/>
      <c r="BU81" s="896"/>
      <c r="BV81" s="896"/>
      <c r="BW81" s="896"/>
      <c r="BX81" s="896"/>
      <c r="BY81" s="896"/>
      <c r="BZ81" s="896"/>
      <c r="CA81" s="896"/>
      <c r="CB81" s="896"/>
      <c r="CC81" s="896"/>
      <c r="CD81" s="896"/>
      <c r="CE81" s="896"/>
      <c r="CF81" s="896"/>
      <c r="CG81" s="901"/>
      <c r="CH81" s="898"/>
      <c r="CI81" s="899"/>
      <c r="CJ81" s="899"/>
      <c r="CK81" s="899"/>
      <c r="CL81" s="900"/>
      <c r="CM81" s="898"/>
      <c r="CN81" s="899"/>
      <c r="CO81" s="899"/>
      <c r="CP81" s="899"/>
      <c r="CQ81" s="900"/>
      <c r="CR81" s="898"/>
      <c r="CS81" s="899"/>
      <c r="CT81" s="899"/>
      <c r="CU81" s="899"/>
      <c r="CV81" s="900"/>
      <c r="CW81" s="898"/>
      <c r="CX81" s="899"/>
      <c r="CY81" s="899"/>
      <c r="CZ81" s="899"/>
      <c r="DA81" s="900"/>
      <c r="DB81" s="898"/>
      <c r="DC81" s="899"/>
      <c r="DD81" s="899"/>
      <c r="DE81" s="899"/>
      <c r="DF81" s="900"/>
      <c r="DG81" s="898"/>
      <c r="DH81" s="899"/>
      <c r="DI81" s="899"/>
      <c r="DJ81" s="899"/>
      <c r="DK81" s="900"/>
      <c r="DL81" s="898"/>
      <c r="DM81" s="899"/>
      <c r="DN81" s="899"/>
      <c r="DO81" s="899"/>
      <c r="DP81" s="900"/>
      <c r="DQ81" s="898"/>
      <c r="DR81" s="899"/>
      <c r="DS81" s="899"/>
      <c r="DT81" s="899"/>
      <c r="DU81" s="900"/>
      <c r="DV81" s="895"/>
      <c r="DW81" s="896"/>
      <c r="DX81" s="896"/>
      <c r="DY81" s="896"/>
      <c r="DZ81" s="897"/>
      <c r="EA81" s="230"/>
    </row>
    <row r="82" spans="1:131" ht="26.25" customHeight="1" x14ac:dyDescent="0.15">
      <c r="A82" s="238">
        <v>15</v>
      </c>
      <c r="B82" s="909"/>
      <c r="C82" s="910"/>
      <c r="D82" s="910"/>
      <c r="E82" s="910"/>
      <c r="F82" s="910"/>
      <c r="G82" s="910"/>
      <c r="H82" s="910"/>
      <c r="I82" s="910"/>
      <c r="J82" s="910"/>
      <c r="K82" s="910"/>
      <c r="L82" s="910"/>
      <c r="M82" s="910"/>
      <c r="N82" s="910"/>
      <c r="O82" s="910"/>
      <c r="P82" s="911"/>
      <c r="Q82" s="912"/>
      <c r="R82" s="866"/>
      <c r="S82" s="866"/>
      <c r="T82" s="866"/>
      <c r="U82" s="866"/>
      <c r="V82" s="866"/>
      <c r="W82" s="866"/>
      <c r="X82" s="866"/>
      <c r="Y82" s="866"/>
      <c r="Z82" s="866"/>
      <c r="AA82" s="866"/>
      <c r="AB82" s="866"/>
      <c r="AC82" s="866"/>
      <c r="AD82" s="866"/>
      <c r="AE82" s="866"/>
      <c r="AF82" s="866"/>
      <c r="AG82" s="866"/>
      <c r="AH82" s="866"/>
      <c r="AI82" s="866"/>
      <c r="AJ82" s="866"/>
      <c r="AK82" s="866"/>
      <c r="AL82" s="866"/>
      <c r="AM82" s="866"/>
      <c r="AN82" s="866"/>
      <c r="AO82" s="866"/>
      <c r="AP82" s="866"/>
      <c r="AQ82" s="866"/>
      <c r="AR82" s="866"/>
      <c r="AS82" s="866"/>
      <c r="AT82" s="866"/>
      <c r="AU82" s="866"/>
      <c r="AV82" s="866"/>
      <c r="AW82" s="866"/>
      <c r="AX82" s="866"/>
      <c r="AY82" s="866"/>
      <c r="AZ82" s="868"/>
      <c r="BA82" s="868"/>
      <c r="BB82" s="868"/>
      <c r="BC82" s="868"/>
      <c r="BD82" s="869"/>
      <c r="BE82" s="241"/>
      <c r="BF82" s="241"/>
      <c r="BG82" s="241"/>
      <c r="BH82" s="241"/>
      <c r="BI82" s="241"/>
      <c r="BJ82" s="241"/>
      <c r="BK82" s="241"/>
      <c r="BL82" s="241"/>
      <c r="BM82" s="241"/>
      <c r="BN82" s="241"/>
      <c r="BO82" s="241"/>
      <c r="BP82" s="241"/>
      <c r="BQ82" s="238">
        <v>76</v>
      </c>
      <c r="BR82" s="243"/>
      <c r="BS82" s="895"/>
      <c r="BT82" s="896"/>
      <c r="BU82" s="896"/>
      <c r="BV82" s="896"/>
      <c r="BW82" s="896"/>
      <c r="BX82" s="896"/>
      <c r="BY82" s="896"/>
      <c r="BZ82" s="896"/>
      <c r="CA82" s="896"/>
      <c r="CB82" s="896"/>
      <c r="CC82" s="896"/>
      <c r="CD82" s="896"/>
      <c r="CE82" s="896"/>
      <c r="CF82" s="896"/>
      <c r="CG82" s="901"/>
      <c r="CH82" s="898"/>
      <c r="CI82" s="899"/>
      <c r="CJ82" s="899"/>
      <c r="CK82" s="899"/>
      <c r="CL82" s="900"/>
      <c r="CM82" s="898"/>
      <c r="CN82" s="899"/>
      <c r="CO82" s="899"/>
      <c r="CP82" s="899"/>
      <c r="CQ82" s="900"/>
      <c r="CR82" s="898"/>
      <c r="CS82" s="899"/>
      <c r="CT82" s="899"/>
      <c r="CU82" s="899"/>
      <c r="CV82" s="900"/>
      <c r="CW82" s="898"/>
      <c r="CX82" s="899"/>
      <c r="CY82" s="899"/>
      <c r="CZ82" s="899"/>
      <c r="DA82" s="900"/>
      <c r="DB82" s="898"/>
      <c r="DC82" s="899"/>
      <c r="DD82" s="899"/>
      <c r="DE82" s="899"/>
      <c r="DF82" s="900"/>
      <c r="DG82" s="898"/>
      <c r="DH82" s="899"/>
      <c r="DI82" s="899"/>
      <c r="DJ82" s="899"/>
      <c r="DK82" s="900"/>
      <c r="DL82" s="898"/>
      <c r="DM82" s="899"/>
      <c r="DN82" s="899"/>
      <c r="DO82" s="899"/>
      <c r="DP82" s="900"/>
      <c r="DQ82" s="898"/>
      <c r="DR82" s="899"/>
      <c r="DS82" s="899"/>
      <c r="DT82" s="899"/>
      <c r="DU82" s="900"/>
      <c r="DV82" s="895"/>
      <c r="DW82" s="896"/>
      <c r="DX82" s="896"/>
      <c r="DY82" s="896"/>
      <c r="DZ82" s="897"/>
      <c r="EA82" s="230"/>
    </row>
    <row r="83" spans="1:131" ht="26.25" customHeight="1" x14ac:dyDescent="0.15">
      <c r="A83" s="238">
        <v>16</v>
      </c>
      <c r="B83" s="909"/>
      <c r="C83" s="910"/>
      <c r="D83" s="910"/>
      <c r="E83" s="910"/>
      <c r="F83" s="910"/>
      <c r="G83" s="910"/>
      <c r="H83" s="910"/>
      <c r="I83" s="910"/>
      <c r="J83" s="910"/>
      <c r="K83" s="910"/>
      <c r="L83" s="910"/>
      <c r="M83" s="910"/>
      <c r="N83" s="910"/>
      <c r="O83" s="910"/>
      <c r="P83" s="911"/>
      <c r="Q83" s="912"/>
      <c r="R83" s="866"/>
      <c r="S83" s="866"/>
      <c r="T83" s="866"/>
      <c r="U83" s="866"/>
      <c r="V83" s="866"/>
      <c r="W83" s="866"/>
      <c r="X83" s="866"/>
      <c r="Y83" s="866"/>
      <c r="Z83" s="866"/>
      <c r="AA83" s="866"/>
      <c r="AB83" s="866"/>
      <c r="AC83" s="866"/>
      <c r="AD83" s="866"/>
      <c r="AE83" s="866"/>
      <c r="AF83" s="866"/>
      <c r="AG83" s="866"/>
      <c r="AH83" s="866"/>
      <c r="AI83" s="866"/>
      <c r="AJ83" s="866"/>
      <c r="AK83" s="866"/>
      <c r="AL83" s="866"/>
      <c r="AM83" s="866"/>
      <c r="AN83" s="866"/>
      <c r="AO83" s="866"/>
      <c r="AP83" s="866"/>
      <c r="AQ83" s="866"/>
      <c r="AR83" s="866"/>
      <c r="AS83" s="866"/>
      <c r="AT83" s="866"/>
      <c r="AU83" s="866"/>
      <c r="AV83" s="866"/>
      <c r="AW83" s="866"/>
      <c r="AX83" s="866"/>
      <c r="AY83" s="866"/>
      <c r="AZ83" s="868"/>
      <c r="BA83" s="868"/>
      <c r="BB83" s="868"/>
      <c r="BC83" s="868"/>
      <c r="BD83" s="869"/>
      <c r="BE83" s="241"/>
      <c r="BF83" s="241"/>
      <c r="BG83" s="241"/>
      <c r="BH83" s="241"/>
      <c r="BI83" s="241"/>
      <c r="BJ83" s="241"/>
      <c r="BK83" s="241"/>
      <c r="BL83" s="241"/>
      <c r="BM83" s="241"/>
      <c r="BN83" s="241"/>
      <c r="BO83" s="241"/>
      <c r="BP83" s="241"/>
      <c r="BQ83" s="238">
        <v>77</v>
      </c>
      <c r="BR83" s="243"/>
      <c r="BS83" s="895"/>
      <c r="BT83" s="896"/>
      <c r="BU83" s="896"/>
      <c r="BV83" s="896"/>
      <c r="BW83" s="896"/>
      <c r="BX83" s="896"/>
      <c r="BY83" s="896"/>
      <c r="BZ83" s="896"/>
      <c r="CA83" s="896"/>
      <c r="CB83" s="896"/>
      <c r="CC83" s="896"/>
      <c r="CD83" s="896"/>
      <c r="CE83" s="896"/>
      <c r="CF83" s="896"/>
      <c r="CG83" s="901"/>
      <c r="CH83" s="898"/>
      <c r="CI83" s="899"/>
      <c r="CJ83" s="899"/>
      <c r="CK83" s="899"/>
      <c r="CL83" s="900"/>
      <c r="CM83" s="898"/>
      <c r="CN83" s="899"/>
      <c r="CO83" s="899"/>
      <c r="CP83" s="899"/>
      <c r="CQ83" s="900"/>
      <c r="CR83" s="898"/>
      <c r="CS83" s="899"/>
      <c r="CT83" s="899"/>
      <c r="CU83" s="899"/>
      <c r="CV83" s="900"/>
      <c r="CW83" s="898"/>
      <c r="CX83" s="899"/>
      <c r="CY83" s="899"/>
      <c r="CZ83" s="899"/>
      <c r="DA83" s="900"/>
      <c r="DB83" s="898"/>
      <c r="DC83" s="899"/>
      <c r="DD83" s="899"/>
      <c r="DE83" s="899"/>
      <c r="DF83" s="900"/>
      <c r="DG83" s="898"/>
      <c r="DH83" s="899"/>
      <c r="DI83" s="899"/>
      <c r="DJ83" s="899"/>
      <c r="DK83" s="900"/>
      <c r="DL83" s="898"/>
      <c r="DM83" s="899"/>
      <c r="DN83" s="899"/>
      <c r="DO83" s="899"/>
      <c r="DP83" s="900"/>
      <c r="DQ83" s="898"/>
      <c r="DR83" s="899"/>
      <c r="DS83" s="899"/>
      <c r="DT83" s="899"/>
      <c r="DU83" s="900"/>
      <c r="DV83" s="895"/>
      <c r="DW83" s="896"/>
      <c r="DX83" s="896"/>
      <c r="DY83" s="896"/>
      <c r="DZ83" s="897"/>
      <c r="EA83" s="230"/>
    </row>
    <row r="84" spans="1:131" ht="26.25" customHeight="1" x14ac:dyDescent="0.15">
      <c r="A84" s="238">
        <v>17</v>
      </c>
      <c r="B84" s="909"/>
      <c r="C84" s="910"/>
      <c r="D84" s="910"/>
      <c r="E84" s="910"/>
      <c r="F84" s="910"/>
      <c r="G84" s="910"/>
      <c r="H84" s="910"/>
      <c r="I84" s="910"/>
      <c r="J84" s="910"/>
      <c r="K84" s="910"/>
      <c r="L84" s="910"/>
      <c r="M84" s="910"/>
      <c r="N84" s="910"/>
      <c r="O84" s="910"/>
      <c r="P84" s="911"/>
      <c r="Q84" s="912"/>
      <c r="R84" s="866"/>
      <c r="S84" s="866"/>
      <c r="T84" s="866"/>
      <c r="U84" s="866"/>
      <c r="V84" s="866"/>
      <c r="W84" s="866"/>
      <c r="X84" s="866"/>
      <c r="Y84" s="866"/>
      <c r="Z84" s="866"/>
      <c r="AA84" s="866"/>
      <c r="AB84" s="866"/>
      <c r="AC84" s="866"/>
      <c r="AD84" s="866"/>
      <c r="AE84" s="866"/>
      <c r="AF84" s="866"/>
      <c r="AG84" s="866"/>
      <c r="AH84" s="866"/>
      <c r="AI84" s="866"/>
      <c r="AJ84" s="866"/>
      <c r="AK84" s="866"/>
      <c r="AL84" s="866"/>
      <c r="AM84" s="866"/>
      <c r="AN84" s="866"/>
      <c r="AO84" s="866"/>
      <c r="AP84" s="866"/>
      <c r="AQ84" s="866"/>
      <c r="AR84" s="866"/>
      <c r="AS84" s="866"/>
      <c r="AT84" s="866"/>
      <c r="AU84" s="866"/>
      <c r="AV84" s="866"/>
      <c r="AW84" s="866"/>
      <c r="AX84" s="866"/>
      <c r="AY84" s="866"/>
      <c r="AZ84" s="868"/>
      <c r="BA84" s="868"/>
      <c r="BB84" s="868"/>
      <c r="BC84" s="868"/>
      <c r="BD84" s="869"/>
      <c r="BE84" s="241"/>
      <c r="BF84" s="241"/>
      <c r="BG84" s="241"/>
      <c r="BH84" s="241"/>
      <c r="BI84" s="241"/>
      <c r="BJ84" s="241"/>
      <c r="BK84" s="241"/>
      <c r="BL84" s="241"/>
      <c r="BM84" s="241"/>
      <c r="BN84" s="241"/>
      <c r="BO84" s="241"/>
      <c r="BP84" s="241"/>
      <c r="BQ84" s="238">
        <v>78</v>
      </c>
      <c r="BR84" s="243"/>
      <c r="BS84" s="895"/>
      <c r="BT84" s="896"/>
      <c r="BU84" s="896"/>
      <c r="BV84" s="896"/>
      <c r="BW84" s="896"/>
      <c r="BX84" s="896"/>
      <c r="BY84" s="896"/>
      <c r="BZ84" s="896"/>
      <c r="CA84" s="896"/>
      <c r="CB84" s="896"/>
      <c r="CC84" s="896"/>
      <c r="CD84" s="896"/>
      <c r="CE84" s="896"/>
      <c r="CF84" s="896"/>
      <c r="CG84" s="901"/>
      <c r="CH84" s="898"/>
      <c r="CI84" s="899"/>
      <c r="CJ84" s="899"/>
      <c r="CK84" s="899"/>
      <c r="CL84" s="900"/>
      <c r="CM84" s="898"/>
      <c r="CN84" s="899"/>
      <c r="CO84" s="899"/>
      <c r="CP84" s="899"/>
      <c r="CQ84" s="900"/>
      <c r="CR84" s="898"/>
      <c r="CS84" s="899"/>
      <c r="CT84" s="899"/>
      <c r="CU84" s="899"/>
      <c r="CV84" s="900"/>
      <c r="CW84" s="898"/>
      <c r="CX84" s="899"/>
      <c r="CY84" s="899"/>
      <c r="CZ84" s="899"/>
      <c r="DA84" s="900"/>
      <c r="DB84" s="898"/>
      <c r="DC84" s="899"/>
      <c r="DD84" s="899"/>
      <c r="DE84" s="899"/>
      <c r="DF84" s="900"/>
      <c r="DG84" s="898"/>
      <c r="DH84" s="899"/>
      <c r="DI84" s="899"/>
      <c r="DJ84" s="899"/>
      <c r="DK84" s="900"/>
      <c r="DL84" s="898"/>
      <c r="DM84" s="899"/>
      <c r="DN84" s="899"/>
      <c r="DO84" s="899"/>
      <c r="DP84" s="900"/>
      <c r="DQ84" s="898"/>
      <c r="DR84" s="899"/>
      <c r="DS84" s="899"/>
      <c r="DT84" s="899"/>
      <c r="DU84" s="900"/>
      <c r="DV84" s="895"/>
      <c r="DW84" s="896"/>
      <c r="DX84" s="896"/>
      <c r="DY84" s="896"/>
      <c r="DZ84" s="897"/>
      <c r="EA84" s="230"/>
    </row>
    <row r="85" spans="1:131" ht="26.25" customHeight="1" x14ac:dyDescent="0.15">
      <c r="A85" s="238">
        <v>18</v>
      </c>
      <c r="B85" s="909"/>
      <c r="C85" s="910"/>
      <c r="D85" s="910"/>
      <c r="E85" s="910"/>
      <c r="F85" s="910"/>
      <c r="G85" s="910"/>
      <c r="H85" s="910"/>
      <c r="I85" s="910"/>
      <c r="J85" s="910"/>
      <c r="K85" s="910"/>
      <c r="L85" s="910"/>
      <c r="M85" s="910"/>
      <c r="N85" s="910"/>
      <c r="O85" s="910"/>
      <c r="P85" s="911"/>
      <c r="Q85" s="912"/>
      <c r="R85" s="866"/>
      <c r="S85" s="866"/>
      <c r="T85" s="866"/>
      <c r="U85" s="866"/>
      <c r="V85" s="866"/>
      <c r="W85" s="866"/>
      <c r="X85" s="866"/>
      <c r="Y85" s="866"/>
      <c r="Z85" s="866"/>
      <c r="AA85" s="866"/>
      <c r="AB85" s="866"/>
      <c r="AC85" s="866"/>
      <c r="AD85" s="866"/>
      <c r="AE85" s="866"/>
      <c r="AF85" s="866"/>
      <c r="AG85" s="866"/>
      <c r="AH85" s="866"/>
      <c r="AI85" s="866"/>
      <c r="AJ85" s="866"/>
      <c r="AK85" s="866"/>
      <c r="AL85" s="866"/>
      <c r="AM85" s="866"/>
      <c r="AN85" s="866"/>
      <c r="AO85" s="866"/>
      <c r="AP85" s="866"/>
      <c r="AQ85" s="866"/>
      <c r="AR85" s="866"/>
      <c r="AS85" s="866"/>
      <c r="AT85" s="866"/>
      <c r="AU85" s="866"/>
      <c r="AV85" s="866"/>
      <c r="AW85" s="866"/>
      <c r="AX85" s="866"/>
      <c r="AY85" s="866"/>
      <c r="AZ85" s="868"/>
      <c r="BA85" s="868"/>
      <c r="BB85" s="868"/>
      <c r="BC85" s="868"/>
      <c r="BD85" s="869"/>
      <c r="BE85" s="241"/>
      <c r="BF85" s="241"/>
      <c r="BG85" s="241"/>
      <c r="BH85" s="241"/>
      <c r="BI85" s="241"/>
      <c r="BJ85" s="241"/>
      <c r="BK85" s="241"/>
      <c r="BL85" s="241"/>
      <c r="BM85" s="241"/>
      <c r="BN85" s="241"/>
      <c r="BO85" s="241"/>
      <c r="BP85" s="241"/>
      <c r="BQ85" s="238">
        <v>79</v>
      </c>
      <c r="BR85" s="243"/>
      <c r="BS85" s="895"/>
      <c r="BT85" s="896"/>
      <c r="BU85" s="896"/>
      <c r="BV85" s="896"/>
      <c r="BW85" s="896"/>
      <c r="BX85" s="896"/>
      <c r="BY85" s="896"/>
      <c r="BZ85" s="896"/>
      <c r="CA85" s="896"/>
      <c r="CB85" s="896"/>
      <c r="CC85" s="896"/>
      <c r="CD85" s="896"/>
      <c r="CE85" s="896"/>
      <c r="CF85" s="896"/>
      <c r="CG85" s="901"/>
      <c r="CH85" s="898"/>
      <c r="CI85" s="899"/>
      <c r="CJ85" s="899"/>
      <c r="CK85" s="899"/>
      <c r="CL85" s="900"/>
      <c r="CM85" s="898"/>
      <c r="CN85" s="899"/>
      <c r="CO85" s="899"/>
      <c r="CP85" s="899"/>
      <c r="CQ85" s="900"/>
      <c r="CR85" s="898"/>
      <c r="CS85" s="899"/>
      <c r="CT85" s="899"/>
      <c r="CU85" s="899"/>
      <c r="CV85" s="900"/>
      <c r="CW85" s="898"/>
      <c r="CX85" s="899"/>
      <c r="CY85" s="899"/>
      <c r="CZ85" s="899"/>
      <c r="DA85" s="900"/>
      <c r="DB85" s="898"/>
      <c r="DC85" s="899"/>
      <c r="DD85" s="899"/>
      <c r="DE85" s="899"/>
      <c r="DF85" s="900"/>
      <c r="DG85" s="898"/>
      <c r="DH85" s="899"/>
      <c r="DI85" s="899"/>
      <c r="DJ85" s="899"/>
      <c r="DK85" s="900"/>
      <c r="DL85" s="898"/>
      <c r="DM85" s="899"/>
      <c r="DN85" s="899"/>
      <c r="DO85" s="899"/>
      <c r="DP85" s="900"/>
      <c r="DQ85" s="898"/>
      <c r="DR85" s="899"/>
      <c r="DS85" s="899"/>
      <c r="DT85" s="899"/>
      <c r="DU85" s="900"/>
      <c r="DV85" s="895"/>
      <c r="DW85" s="896"/>
      <c r="DX85" s="896"/>
      <c r="DY85" s="896"/>
      <c r="DZ85" s="897"/>
      <c r="EA85" s="230"/>
    </row>
    <row r="86" spans="1:131" ht="26.25" customHeight="1" x14ac:dyDescent="0.15">
      <c r="A86" s="238">
        <v>19</v>
      </c>
      <c r="B86" s="909"/>
      <c r="C86" s="910"/>
      <c r="D86" s="910"/>
      <c r="E86" s="910"/>
      <c r="F86" s="910"/>
      <c r="G86" s="910"/>
      <c r="H86" s="910"/>
      <c r="I86" s="910"/>
      <c r="J86" s="910"/>
      <c r="K86" s="910"/>
      <c r="L86" s="910"/>
      <c r="M86" s="910"/>
      <c r="N86" s="910"/>
      <c r="O86" s="910"/>
      <c r="P86" s="911"/>
      <c r="Q86" s="912"/>
      <c r="R86" s="866"/>
      <c r="S86" s="866"/>
      <c r="T86" s="866"/>
      <c r="U86" s="866"/>
      <c r="V86" s="866"/>
      <c r="W86" s="866"/>
      <c r="X86" s="866"/>
      <c r="Y86" s="866"/>
      <c r="Z86" s="866"/>
      <c r="AA86" s="866"/>
      <c r="AB86" s="866"/>
      <c r="AC86" s="866"/>
      <c r="AD86" s="866"/>
      <c r="AE86" s="866"/>
      <c r="AF86" s="866"/>
      <c r="AG86" s="866"/>
      <c r="AH86" s="866"/>
      <c r="AI86" s="866"/>
      <c r="AJ86" s="866"/>
      <c r="AK86" s="866"/>
      <c r="AL86" s="866"/>
      <c r="AM86" s="866"/>
      <c r="AN86" s="866"/>
      <c r="AO86" s="866"/>
      <c r="AP86" s="866"/>
      <c r="AQ86" s="866"/>
      <c r="AR86" s="866"/>
      <c r="AS86" s="866"/>
      <c r="AT86" s="866"/>
      <c r="AU86" s="866"/>
      <c r="AV86" s="866"/>
      <c r="AW86" s="866"/>
      <c r="AX86" s="866"/>
      <c r="AY86" s="866"/>
      <c r="AZ86" s="868"/>
      <c r="BA86" s="868"/>
      <c r="BB86" s="868"/>
      <c r="BC86" s="868"/>
      <c r="BD86" s="869"/>
      <c r="BE86" s="241"/>
      <c r="BF86" s="241"/>
      <c r="BG86" s="241"/>
      <c r="BH86" s="241"/>
      <c r="BI86" s="241"/>
      <c r="BJ86" s="241"/>
      <c r="BK86" s="241"/>
      <c r="BL86" s="241"/>
      <c r="BM86" s="241"/>
      <c r="BN86" s="241"/>
      <c r="BO86" s="241"/>
      <c r="BP86" s="241"/>
      <c r="BQ86" s="238">
        <v>80</v>
      </c>
      <c r="BR86" s="243"/>
      <c r="BS86" s="895"/>
      <c r="BT86" s="896"/>
      <c r="BU86" s="896"/>
      <c r="BV86" s="896"/>
      <c r="BW86" s="896"/>
      <c r="BX86" s="896"/>
      <c r="BY86" s="896"/>
      <c r="BZ86" s="896"/>
      <c r="CA86" s="896"/>
      <c r="CB86" s="896"/>
      <c r="CC86" s="896"/>
      <c r="CD86" s="896"/>
      <c r="CE86" s="896"/>
      <c r="CF86" s="896"/>
      <c r="CG86" s="901"/>
      <c r="CH86" s="898"/>
      <c r="CI86" s="899"/>
      <c r="CJ86" s="899"/>
      <c r="CK86" s="899"/>
      <c r="CL86" s="900"/>
      <c r="CM86" s="898"/>
      <c r="CN86" s="899"/>
      <c r="CO86" s="899"/>
      <c r="CP86" s="899"/>
      <c r="CQ86" s="900"/>
      <c r="CR86" s="898"/>
      <c r="CS86" s="899"/>
      <c r="CT86" s="899"/>
      <c r="CU86" s="899"/>
      <c r="CV86" s="900"/>
      <c r="CW86" s="898"/>
      <c r="CX86" s="899"/>
      <c r="CY86" s="899"/>
      <c r="CZ86" s="899"/>
      <c r="DA86" s="900"/>
      <c r="DB86" s="898"/>
      <c r="DC86" s="899"/>
      <c r="DD86" s="899"/>
      <c r="DE86" s="899"/>
      <c r="DF86" s="900"/>
      <c r="DG86" s="898"/>
      <c r="DH86" s="899"/>
      <c r="DI86" s="899"/>
      <c r="DJ86" s="899"/>
      <c r="DK86" s="900"/>
      <c r="DL86" s="898"/>
      <c r="DM86" s="899"/>
      <c r="DN86" s="899"/>
      <c r="DO86" s="899"/>
      <c r="DP86" s="900"/>
      <c r="DQ86" s="898"/>
      <c r="DR86" s="899"/>
      <c r="DS86" s="899"/>
      <c r="DT86" s="899"/>
      <c r="DU86" s="900"/>
      <c r="DV86" s="895"/>
      <c r="DW86" s="896"/>
      <c r="DX86" s="896"/>
      <c r="DY86" s="896"/>
      <c r="DZ86" s="897"/>
      <c r="EA86" s="230"/>
    </row>
    <row r="87" spans="1:131" ht="26.25" customHeight="1" x14ac:dyDescent="0.15">
      <c r="A87" s="244">
        <v>20</v>
      </c>
      <c r="B87" s="916"/>
      <c r="C87" s="917"/>
      <c r="D87" s="917"/>
      <c r="E87" s="917"/>
      <c r="F87" s="917"/>
      <c r="G87" s="917"/>
      <c r="H87" s="917"/>
      <c r="I87" s="917"/>
      <c r="J87" s="917"/>
      <c r="K87" s="917"/>
      <c r="L87" s="917"/>
      <c r="M87" s="917"/>
      <c r="N87" s="917"/>
      <c r="O87" s="917"/>
      <c r="P87" s="918"/>
      <c r="Q87" s="919"/>
      <c r="R87" s="920"/>
      <c r="S87" s="920"/>
      <c r="T87" s="920"/>
      <c r="U87" s="920"/>
      <c r="V87" s="920"/>
      <c r="W87" s="920"/>
      <c r="X87" s="920"/>
      <c r="Y87" s="920"/>
      <c r="Z87" s="920"/>
      <c r="AA87" s="920"/>
      <c r="AB87" s="920"/>
      <c r="AC87" s="920"/>
      <c r="AD87" s="920"/>
      <c r="AE87" s="920"/>
      <c r="AF87" s="920"/>
      <c r="AG87" s="920"/>
      <c r="AH87" s="920"/>
      <c r="AI87" s="920"/>
      <c r="AJ87" s="920"/>
      <c r="AK87" s="920"/>
      <c r="AL87" s="920"/>
      <c r="AM87" s="920"/>
      <c r="AN87" s="920"/>
      <c r="AO87" s="920"/>
      <c r="AP87" s="920"/>
      <c r="AQ87" s="920"/>
      <c r="AR87" s="920"/>
      <c r="AS87" s="920"/>
      <c r="AT87" s="920"/>
      <c r="AU87" s="920"/>
      <c r="AV87" s="920"/>
      <c r="AW87" s="920"/>
      <c r="AX87" s="920"/>
      <c r="AY87" s="920"/>
      <c r="AZ87" s="921"/>
      <c r="BA87" s="921"/>
      <c r="BB87" s="921"/>
      <c r="BC87" s="921"/>
      <c r="BD87" s="922"/>
      <c r="BE87" s="241"/>
      <c r="BF87" s="241"/>
      <c r="BG87" s="241"/>
      <c r="BH87" s="241"/>
      <c r="BI87" s="241"/>
      <c r="BJ87" s="241"/>
      <c r="BK87" s="241"/>
      <c r="BL87" s="241"/>
      <c r="BM87" s="241"/>
      <c r="BN87" s="241"/>
      <c r="BO87" s="241"/>
      <c r="BP87" s="241"/>
      <c r="BQ87" s="238">
        <v>81</v>
      </c>
      <c r="BR87" s="243"/>
      <c r="BS87" s="895"/>
      <c r="BT87" s="896"/>
      <c r="BU87" s="896"/>
      <c r="BV87" s="896"/>
      <c r="BW87" s="896"/>
      <c r="BX87" s="896"/>
      <c r="BY87" s="896"/>
      <c r="BZ87" s="896"/>
      <c r="CA87" s="896"/>
      <c r="CB87" s="896"/>
      <c r="CC87" s="896"/>
      <c r="CD87" s="896"/>
      <c r="CE87" s="896"/>
      <c r="CF87" s="896"/>
      <c r="CG87" s="901"/>
      <c r="CH87" s="898"/>
      <c r="CI87" s="899"/>
      <c r="CJ87" s="899"/>
      <c r="CK87" s="899"/>
      <c r="CL87" s="900"/>
      <c r="CM87" s="898"/>
      <c r="CN87" s="899"/>
      <c r="CO87" s="899"/>
      <c r="CP87" s="899"/>
      <c r="CQ87" s="900"/>
      <c r="CR87" s="898"/>
      <c r="CS87" s="899"/>
      <c r="CT87" s="899"/>
      <c r="CU87" s="899"/>
      <c r="CV87" s="900"/>
      <c r="CW87" s="898"/>
      <c r="CX87" s="899"/>
      <c r="CY87" s="899"/>
      <c r="CZ87" s="899"/>
      <c r="DA87" s="900"/>
      <c r="DB87" s="898"/>
      <c r="DC87" s="899"/>
      <c r="DD87" s="899"/>
      <c r="DE87" s="899"/>
      <c r="DF87" s="900"/>
      <c r="DG87" s="898"/>
      <c r="DH87" s="899"/>
      <c r="DI87" s="899"/>
      <c r="DJ87" s="899"/>
      <c r="DK87" s="900"/>
      <c r="DL87" s="898"/>
      <c r="DM87" s="899"/>
      <c r="DN87" s="899"/>
      <c r="DO87" s="899"/>
      <c r="DP87" s="900"/>
      <c r="DQ87" s="898"/>
      <c r="DR87" s="899"/>
      <c r="DS87" s="899"/>
      <c r="DT87" s="899"/>
      <c r="DU87" s="900"/>
      <c r="DV87" s="895"/>
      <c r="DW87" s="896"/>
      <c r="DX87" s="896"/>
      <c r="DY87" s="896"/>
      <c r="DZ87" s="897"/>
      <c r="EA87" s="230"/>
    </row>
    <row r="88" spans="1:131" ht="26.25" customHeight="1" thickBot="1" x14ac:dyDescent="0.2">
      <c r="A88" s="240" t="s">
        <v>397</v>
      </c>
      <c r="B88" s="825" t="s">
        <v>427</v>
      </c>
      <c r="C88" s="826"/>
      <c r="D88" s="826"/>
      <c r="E88" s="826"/>
      <c r="F88" s="826"/>
      <c r="G88" s="826"/>
      <c r="H88" s="826"/>
      <c r="I88" s="826"/>
      <c r="J88" s="826"/>
      <c r="K88" s="826"/>
      <c r="L88" s="826"/>
      <c r="M88" s="826"/>
      <c r="N88" s="826"/>
      <c r="O88" s="826"/>
      <c r="P88" s="827"/>
      <c r="Q88" s="876"/>
      <c r="R88" s="877"/>
      <c r="S88" s="877"/>
      <c r="T88" s="877"/>
      <c r="U88" s="877"/>
      <c r="V88" s="877"/>
      <c r="W88" s="877"/>
      <c r="X88" s="877"/>
      <c r="Y88" s="877"/>
      <c r="Z88" s="877"/>
      <c r="AA88" s="877"/>
      <c r="AB88" s="877"/>
      <c r="AC88" s="877"/>
      <c r="AD88" s="877"/>
      <c r="AE88" s="877"/>
      <c r="AF88" s="880">
        <v>12667</v>
      </c>
      <c r="AG88" s="880"/>
      <c r="AH88" s="880"/>
      <c r="AI88" s="880"/>
      <c r="AJ88" s="880"/>
      <c r="AK88" s="877"/>
      <c r="AL88" s="877"/>
      <c r="AM88" s="877"/>
      <c r="AN88" s="877"/>
      <c r="AO88" s="877"/>
      <c r="AP88" s="880">
        <v>18217</v>
      </c>
      <c r="AQ88" s="880"/>
      <c r="AR88" s="880"/>
      <c r="AS88" s="880"/>
      <c r="AT88" s="880"/>
      <c r="AU88" s="880">
        <v>387</v>
      </c>
      <c r="AV88" s="880"/>
      <c r="AW88" s="880"/>
      <c r="AX88" s="880"/>
      <c r="AY88" s="880"/>
      <c r="AZ88" s="885"/>
      <c r="BA88" s="885"/>
      <c r="BB88" s="885"/>
      <c r="BC88" s="885"/>
      <c r="BD88" s="886"/>
      <c r="BE88" s="241"/>
      <c r="BF88" s="241"/>
      <c r="BG88" s="241"/>
      <c r="BH88" s="241"/>
      <c r="BI88" s="241"/>
      <c r="BJ88" s="241"/>
      <c r="BK88" s="241"/>
      <c r="BL88" s="241"/>
      <c r="BM88" s="241"/>
      <c r="BN88" s="241"/>
      <c r="BO88" s="241"/>
      <c r="BP88" s="241"/>
      <c r="BQ88" s="238">
        <v>82</v>
      </c>
      <c r="BR88" s="243"/>
      <c r="BS88" s="895"/>
      <c r="BT88" s="896"/>
      <c r="BU88" s="896"/>
      <c r="BV88" s="896"/>
      <c r="BW88" s="896"/>
      <c r="BX88" s="896"/>
      <c r="BY88" s="896"/>
      <c r="BZ88" s="896"/>
      <c r="CA88" s="896"/>
      <c r="CB88" s="896"/>
      <c r="CC88" s="896"/>
      <c r="CD88" s="896"/>
      <c r="CE88" s="896"/>
      <c r="CF88" s="896"/>
      <c r="CG88" s="901"/>
      <c r="CH88" s="898"/>
      <c r="CI88" s="899"/>
      <c r="CJ88" s="899"/>
      <c r="CK88" s="899"/>
      <c r="CL88" s="900"/>
      <c r="CM88" s="898"/>
      <c r="CN88" s="899"/>
      <c r="CO88" s="899"/>
      <c r="CP88" s="899"/>
      <c r="CQ88" s="900"/>
      <c r="CR88" s="898"/>
      <c r="CS88" s="899"/>
      <c r="CT88" s="899"/>
      <c r="CU88" s="899"/>
      <c r="CV88" s="900"/>
      <c r="CW88" s="898"/>
      <c r="CX88" s="899"/>
      <c r="CY88" s="899"/>
      <c r="CZ88" s="899"/>
      <c r="DA88" s="900"/>
      <c r="DB88" s="898"/>
      <c r="DC88" s="899"/>
      <c r="DD88" s="899"/>
      <c r="DE88" s="899"/>
      <c r="DF88" s="900"/>
      <c r="DG88" s="898"/>
      <c r="DH88" s="899"/>
      <c r="DI88" s="899"/>
      <c r="DJ88" s="899"/>
      <c r="DK88" s="900"/>
      <c r="DL88" s="898"/>
      <c r="DM88" s="899"/>
      <c r="DN88" s="899"/>
      <c r="DO88" s="899"/>
      <c r="DP88" s="900"/>
      <c r="DQ88" s="898"/>
      <c r="DR88" s="899"/>
      <c r="DS88" s="899"/>
      <c r="DT88" s="899"/>
      <c r="DU88" s="900"/>
      <c r="DV88" s="895"/>
      <c r="DW88" s="896"/>
      <c r="DX88" s="896"/>
      <c r="DY88" s="896"/>
      <c r="DZ88" s="897"/>
      <c r="EA88" s="230"/>
    </row>
    <row r="89" spans="1:131" ht="26.25" hidden="1" customHeight="1" x14ac:dyDescent="0.15">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895"/>
      <c r="BT89" s="896"/>
      <c r="BU89" s="896"/>
      <c r="BV89" s="896"/>
      <c r="BW89" s="896"/>
      <c r="BX89" s="896"/>
      <c r="BY89" s="896"/>
      <c r="BZ89" s="896"/>
      <c r="CA89" s="896"/>
      <c r="CB89" s="896"/>
      <c r="CC89" s="896"/>
      <c r="CD89" s="896"/>
      <c r="CE89" s="896"/>
      <c r="CF89" s="896"/>
      <c r="CG89" s="901"/>
      <c r="CH89" s="898"/>
      <c r="CI89" s="899"/>
      <c r="CJ89" s="899"/>
      <c r="CK89" s="899"/>
      <c r="CL89" s="900"/>
      <c r="CM89" s="898"/>
      <c r="CN89" s="899"/>
      <c r="CO89" s="899"/>
      <c r="CP89" s="899"/>
      <c r="CQ89" s="900"/>
      <c r="CR89" s="898"/>
      <c r="CS89" s="899"/>
      <c r="CT89" s="899"/>
      <c r="CU89" s="899"/>
      <c r="CV89" s="900"/>
      <c r="CW89" s="898"/>
      <c r="CX89" s="899"/>
      <c r="CY89" s="899"/>
      <c r="CZ89" s="899"/>
      <c r="DA89" s="900"/>
      <c r="DB89" s="898"/>
      <c r="DC89" s="899"/>
      <c r="DD89" s="899"/>
      <c r="DE89" s="899"/>
      <c r="DF89" s="900"/>
      <c r="DG89" s="898"/>
      <c r="DH89" s="899"/>
      <c r="DI89" s="899"/>
      <c r="DJ89" s="899"/>
      <c r="DK89" s="900"/>
      <c r="DL89" s="898"/>
      <c r="DM89" s="899"/>
      <c r="DN89" s="899"/>
      <c r="DO89" s="899"/>
      <c r="DP89" s="900"/>
      <c r="DQ89" s="898"/>
      <c r="DR89" s="899"/>
      <c r="DS89" s="899"/>
      <c r="DT89" s="899"/>
      <c r="DU89" s="900"/>
      <c r="DV89" s="895"/>
      <c r="DW89" s="896"/>
      <c r="DX89" s="896"/>
      <c r="DY89" s="896"/>
      <c r="DZ89" s="897"/>
      <c r="EA89" s="230"/>
    </row>
    <row r="90" spans="1:131" ht="26.25" hidden="1" customHeight="1" x14ac:dyDescent="0.15">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895"/>
      <c r="BT90" s="896"/>
      <c r="BU90" s="896"/>
      <c r="BV90" s="896"/>
      <c r="BW90" s="896"/>
      <c r="BX90" s="896"/>
      <c r="BY90" s="896"/>
      <c r="BZ90" s="896"/>
      <c r="CA90" s="896"/>
      <c r="CB90" s="896"/>
      <c r="CC90" s="896"/>
      <c r="CD90" s="896"/>
      <c r="CE90" s="896"/>
      <c r="CF90" s="896"/>
      <c r="CG90" s="901"/>
      <c r="CH90" s="898"/>
      <c r="CI90" s="899"/>
      <c r="CJ90" s="899"/>
      <c r="CK90" s="899"/>
      <c r="CL90" s="900"/>
      <c r="CM90" s="898"/>
      <c r="CN90" s="899"/>
      <c r="CO90" s="899"/>
      <c r="CP90" s="899"/>
      <c r="CQ90" s="900"/>
      <c r="CR90" s="898"/>
      <c r="CS90" s="899"/>
      <c r="CT90" s="899"/>
      <c r="CU90" s="899"/>
      <c r="CV90" s="900"/>
      <c r="CW90" s="898"/>
      <c r="CX90" s="899"/>
      <c r="CY90" s="899"/>
      <c r="CZ90" s="899"/>
      <c r="DA90" s="900"/>
      <c r="DB90" s="898"/>
      <c r="DC90" s="899"/>
      <c r="DD90" s="899"/>
      <c r="DE90" s="899"/>
      <c r="DF90" s="900"/>
      <c r="DG90" s="898"/>
      <c r="DH90" s="899"/>
      <c r="DI90" s="899"/>
      <c r="DJ90" s="899"/>
      <c r="DK90" s="900"/>
      <c r="DL90" s="898"/>
      <c r="DM90" s="899"/>
      <c r="DN90" s="899"/>
      <c r="DO90" s="899"/>
      <c r="DP90" s="900"/>
      <c r="DQ90" s="898"/>
      <c r="DR90" s="899"/>
      <c r="DS90" s="899"/>
      <c r="DT90" s="899"/>
      <c r="DU90" s="900"/>
      <c r="DV90" s="895"/>
      <c r="DW90" s="896"/>
      <c r="DX90" s="896"/>
      <c r="DY90" s="896"/>
      <c r="DZ90" s="897"/>
      <c r="EA90" s="230"/>
    </row>
    <row r="91" spans="1:131" ht="26.25" hidden="1" customHeight="1" x14ac:dyDescent="0.15">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895"/>
      <c r="BT91" s="896"/>
      <c r="BU91" s="896"/>
      <c r="BV91" s="896"/>
      <c r="BW91" s="896"/>
      <c r="BX91" s="896"/>
      <c r="BY91" s="896"/>
      <c r="BZ91" s="896"/>
      <c r="CA91" s="896"/>
      <c r="CB91" s="896"/>
      <c r="CC91" s="896"/>
      <c r="CD91" s="896"/>
      <c r="CE91" s="896"/>
      <c r="CF91" s="896"/>
      <c r="CG91" s="901"/>
      <c r="CH91" s="898"/>
      <c r="CI91" s="899"/>
      <c r="CJ91" s="899"/>
      <c r="CK91" s="899"/>
      <c r="CL91" s="900"/>
      <c r="CM91" s="898"/>
      <c r="CN91" s="899"/>
      <c r="CO91" s="899"/>
      <c r="CP91" s="899"/>
      <c r="CQ91" s="900"/>
      <c r="CR91" s="898"/>
      <c r="CS91" s="899"/>
      <c r="CT91" s="899"/>
      <c r="CU91" s="899"/>
      <c r="CV91" s="900"/>
      <c r="CW91" s="898"/>
      <c r="CX91" s="899"/>
      <c r="CY91" s="899"/>
      <c r="CZ91" s="899"/>
      <c r="DA91" s="900"/>
      <c r="DB91" s="898"/>
      <c r="DC91" s="899"/>
      <c r="DD91" s="899"/>
      <c r="DE91" s="899"/>
      <c r="DF91" s="900"/>
      <c r="DG91" s="898"/>
      <c r="DH91" s="899"/>
      <c r="DI91" s="899"/>
      <c r="DJ91" s="899"/>
      <c r="DK91" s="900"/>
      <c r="DL91" s="898"/>
      <c r="DM91" s="899"/>
      <c r="DN91" s="899"/>
      <c r="DO91" s="899"/>
      <c r="DP91" s="900"/>
      <c r="DQ91" s="898"/>
      <c r="DR91" s="899"/>
      <c r="DS91" s="899"/>
      <c r="DT91" s="899"/>
      <c r="DU91" s="900"/>
      <c r="DV91" s="895"/>
      <c r="DW91" s="896"/>
      <c r="DX91" s="896"/>
      <c r="DY91" s="896"/>
      <c r="DZ91" s="897"/>
      <c r="EA91" s="230"/>
    </row>
    <row r="92" spans="1:131" ht="26.25" hidden="1" customHeight="1" x14ac:dyDescent="0.15">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895"/>
      <c r="BT92" s="896"/>
      <c r="BU92" s="896"/>
      <c r="BV92" s="896"/>
      <c r="BW92" s="896"/>
      <c r="BX92" s="896"/>
      <c r="BY92" s="896"/>
      <c r="BZ92" s="896"/>
      <c r="CA92" s="896"/>
      <c r="CB92" s="896"/>
      <c r="CC92" s="896"/>
      <c r="CD92" s="896"/>
      <c r="CE92" s="896"/>
      <c r="CF92" s="896"/>
      <c r="CG92" s="901"/>
      <c r="CH92" s="898"/>
      <c r="CI92" s="899"/>
      <c r="CJ92" s="899"/>
      <c r="CK92" s="899"/>
      <c r="CL92" s="900"/>
      <c r="CM92" s="898"/>
      <c r="CN92" s="899"/>
      <c r="CO92" s="899"/>
      <c r="CP92" s="899"/>
      <c r="CQ92" s="900"/>
      <c r="CR92" s="898"/>
      <c r="CS92" s="899"/>
      <c r="CT92" s="899"/>
      <c r="CU92" s="899"/>
      <c r="CV92" s="900"/>
      <c r="CW92" s="898"/>
      <c r="CX92" s="899"/>
      <c r="CY92" s="899"/>
      <c r="CZ92" s="899"/>
      <c r="DA92" s="900"/>
      <c r="DB92" s="898"/>
      <c r="DC92" s="899"/>
      <c r="DD92" s="899"/>
      <c r="DE92" s="899"/>
      <c r="DF92" s="900"/>
      <c r="DG92" s="898"/>
      <c r="DH92" s="899"/>
      <c r="DI92" s="899"/>
      <c r="DJ92" s="899"/>
      <c r="DK92" s="900"/>
      <c r="DL92" s="898"/>
      <c r="DM92" s="899"/>
      <c r="DN92" s="899"/>
      <c r="DO92" s="899"/>
      <c r="DP92" s="900"/>
      <c r="DQ92" s="898"/>
      <c r="DR92" s="899"/>
      <c r="DS92" s="899"/>
      <c r="DT92" s="899"/>
      <c r="DU92" s="900"/>
      <c r="DV92" s="895"/>
      <c r="DW92" s="896"/>
      <c r="DX92" s="896"/>
      <c r="DY92" s="896"/>
      <c r="DZ92" s="897"/>
      <c r="EA92" s="230"/>
    </row>
    <row r="93" spans="1:131" ht="26.25" hidden="1" customHeight="1" x14ac:dyDescent="0.15">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895"/>
      <c r="BT93" s="896"/>
      <c r="BU93" s="896"/>
      <c r="BV93" s="896"/>
      <c r="BW93" s="896"/>
      <c r="BX93" s="896"/>
      <c r="BY93" s="896"/>
      <c r="BZ93" s="896"/>
      <c r="CA93" s="896"/>
      <c r="CB93" s="896"/>
      <c r="CC93" s="896"/>
      <c r="CD93" s="896"/>
      <c r="CE93" s="896"/>
      <c r="CF93" s="896"/>
      <c r="CG93" s="901"/>
      <c r="CH93" s="898"/>
      <c r="CI93" s="899"/>
      <c r="CJ93" s="899"/>
      <c r="CK93" s="899"/>
      <c r="CL93" s="900"/>
      <c r="CM93" s="898"/>
      <c r="CN93" s="899"/>
      <c r="CO93" s="899"/>
      <c r="CP93" s="899"/>
      <c r="CQ93" s="900"/>
      <c r="CR93" s="898"/>
      <c r="CS93" s="899"/>
      <c r="CT93" s="899"/>
      <c r="CU93" s="899"/>
      <c r="CV93" s="900"/>
      <c r="CW93" s="898"/>
      <c r="CX93" s="899"/>
      <c r="CY93" s="899"/>
      <c r="CZ93" s="899"/>
      <c r="DA93" s="900"/>
      <c r="DB93" s="898"/>
      <c r="DC93" s="899"/>
      <c r="DD93" s="899"/>
      <c r="DE93" s="899"/>
      <c r="DF93" s="900"/>
      <c r="DG93" s="898"/>
      <c r="DH93" s="899"/>
      <c r="DI93" s="899"/>
      <c r="DJ93" s="899"/>
      <c r="DK93" s="900"/>
      <c r="DL93" s="898"/>
      <c r="DM93" s="899"/>
      <c r="DN93" s="899"/>
      <c r="DO93" s="899"/>
      <c r="DP93" s="900"/>
      <c r="DQ93" s="898"/>
      <c r="DR93" s="899"/>
      <c r="DS93" s="899"/>
      <c r="DT93" s="899"/>
      <c r="DU93" s="900"/>
      <c r="DV93" s="895"/>
      <c r="DW93" s="896"/>
      <c r="DX93" s="896"/>
      <c r="DY93" s="896"/>
      <c r="DZ93" s="897"/>
      <c r="EA93" s="230"/>
    </row>
    <row r="94" spans="1:131" ht="26.25" hidden="1" customHeight="1" x14ac:dyDescent="0.15">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895"/>
      <c r="BT94" s="896"/>
      <c r="BU94" s="896"/>
      <c r="BV94" s="896"/>
      <c r="BW94" s="896"/>
      <c r="BX94" s="896"/>
      <c r="BY94" s="896"/>
      <c r="BZ94" s="896"/>
      <c r="CA94" s="896"/>
      <c r="CB94" s="896"/>
      <c r="CC94" s="896"/>
      <c r="CD94" s="896"/>
      <c r="CE94" s="896"/>
      <c r="CF94" s="896"/>
      <c r="CG94" s="901"/>
      <c r="CH94" s="898"/>
      <c r="CI94" s="899"/>
      <c r="CJ94" s="899"/>
      <c r="CK94" s="899"/>
      <c r="CL94" s="900"/>
      <c r="CM94" s="898"/>
      <c r="CN94" s="899"/>
      <c r="CO94" s="899"/>
      <c r="CP94" s="899"/>
      <c r="CQ94" s="900"/>
      <c r="CR94" s="898"/>
      <c r="CS94" s="899"/>
      <c r="CT94" s="899"/>
      <c r="CU94" s="899"/>
      <c r="CV94" s="900"/>
      <c r="CW94" s="898"/>
      <c r="CX94" s="899"/>
      <c r="CY94" s="899"/>
      <c r="CZ94" s="899"/>
      <c r="DA94" s="900"/>
      <c r="DB94" s="898"/>
      <c r="DC94" s="899"/>
      <c r="DD94" s="899"/>
      <c r="DE94" s="899"/>
      <c r="DF94" s="900"/>
      <c r="DG94" s="898"/>
      <c r="DH94" s="899"/>
      <c r="DI94" s="899"/>
      <c r="DJ94" s="899"/>
      <c r="DK94" s="900"/>
      <c r="DL94" s="898"/>
      <c r="DM94" s="899"/>
      <c r="DN94" s="899"/>
      <c r="DO94" s="899"/>
      <c r="DP94" s="900"/>
      <c r="DQ94" s="898"/>
      <c r="DR94" s="899"/>
      <c r="DS94" s="899"/>
      <c r="DT94" s="899"/>
      <c r="DU94" s="900"/>
      <c r="DV94" s="895"/>
      <c r="DW94" s="896"/>
      <c r="DX94" s="896"/>
      <c r="DY94" s="896"/>
      <c r="DZ94" s="897"/>
      <c r="EA94" s="230"/>
    </row>
    <row r="95" spans="1:131" ht="26.25" hidden="1" customHeight="1" x14ac:dyDescent="0.15">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895"/>
      <c r="BT95" s="896"/>
      <c r="BU95" s="896"/>
      <c r="BV95" s="896"/>
      <c r="BW95" s="896"/>
      <c r="BX95" s="896"/>
      <c r="BY95" s="896"/>
      <c r="BZ95" s="896"/>
      <c r="CA95" s="896"/>
      <c r="CB95" s="896"/>
      <c r="CC95" s="896"/>
      <c r="CD95" s="896"/>
      <c r="CE95" s="896"/>
      <c r="CF95" s="896"/>
      <c r="CG95" s="901"/>
      <c r="CH95" s="898"/>
      <c r="CI95" s="899"/>
      <c r="CJ95" s="899"/>
      <c r="CK95" s="899"/>
      <c r="CL95" s="900"/>
      <c r="CM95" s="898"/>
      <c r="CN95" s="899"/>
      <c r="CO95" s="899"/>
      <c r="CP95" s="899"/>
      <c r="CQ95" s="900"/>
      <c r="CR95" s="898"/>
      <c r="CS95" s="899"/>
      <c r="CT95" s="899"/>
      <c r="CU95" s="899"/>
      <c r="CV95" s="900"/>
      <c r="CW95" s="898"/>
      <c r="CX95" s="899"/>
      <c r="CY95" s="899"/>
      <c r="CZ95" s="899"/>
      <c r="DA95" s="900"/>
      <c r="DB95" s="898"/>
      <c r="DC95" s="899"/>
      <c r="DD95" s="899"/>
      <c r="DE95" s="899"/>
      <c r="DF95" s="900"/>
      <c r="DG95" s="898"/>
      <c r="DH95" s="899"/>
      <c r="DI95" s="899"/>
      <c r="DJ95" s="899"/>
      <c r="DK95" s="900"/>
      <c r="DL95" s="898"/>
      <c r="DM95" s="899"/>
      <c r="DN95" s="899"/>
      <c r="DO95" s="899"/>
      <c r="DP95" s="900"/>
      <c r="DQ95" s="898"/>
      <c r="DR95" s="899"/>
      <c r="DS95" s="899"/>
      <c r="DT95" s="899"/>
      <c r="DU95" s="900"/>
      <c r="DV95" s="895"/>
      <c r="DW95" s="896"/>
      <c r="DX95" s="896"/>
      <c r="DY95" s="896"/>
      <c r="DZ95" s="897"/>
      <c r="EA95" s="230"/>
    </row>
    <row r="96" spans="1:131" ht="26.25" hidden="1" customHeight="1" x14ac:dyDescent="0.15">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895"/>
      <c r="BT96" s="896"/>
      <c r="BU96" s="896"/>
      <c r="BV96" s="896"/>
      <c r="BW96" s="896"/>
      <c r="BX96" s="896"/>
      <c r="BY96" s="896"/>
      <c r="BZ96" s="896"/>
      <c r="CA96" s="896"/>
      <c r="CB96" s="896"/>
      <c r="CC96" s="896"/>
      <c r="CD96" s="896"/>
      <c r="CE96" s="896"/>
      <c r="CF96" s="896"/>
      <c r="CG96" s="901"/>
      <c r="CH96" s="898"/>
      <c r="CI96" s="899"/>
      <c r="CJ96" s="899"/>
      <c r="CK96" s="899"/>
      <c r="CL96" s="900"/>
      <c r="CM96" s="898"/>
      <c r="CN96" s="899"/>
      <c r="CO96" s="899"/>
      <c r="CP96" s="899"/>
      <c r="CQ96" s="900"/>
      <c r="CR96" s="898"/>
      <c r="CS96" s="899"/>
      <c r="CT96" s="899"/>
      <c r="CU96" s="899"/>
      <c r="CV96" s="900"/>
      <c r="CW96" s="898"/>
      <c r="CX96" s="899"/>
      <c r="CY96" s="899"/>
      <c r="CZ96" s="899"/>
      <c r="DA96" s="900"/>
      <c r="DB96" s="898"/>
      <c r="DC96" s="899"/>
      <c r="DD96" s="899"/>
      <c r="DE96" s="899"/>
      <c r="DF96" s="900"/>
      <c r="DG96" s="898"/>
      <c r="DH96" s="899"/>
      <c r="DI96" s="899"/>
      <c r="DJ96" s="899"/>
      <c r="DK96" s="900"/>
      <c r="DL96" s="898"/>
      <c r="DM96" s="899"/>
      <c r="DN96" s="899"/>
      <c r="DO96" s="899"/>
      <c r="DP96" s="900"/>
      <c r="DQ96" s="898"/>
      <c r="DR96" s="899"/>
      <c r="DS96" s="899"/>
      <c r="DT96" s="899"/>
      <c r="DU96" s="900"/>
      <c r="DV96" s="895"/>
      <c r="DW96" s="896"/>
      <c r="DX96" s="896"/>
      <c r="DY96" s="896"/>
      <c r="DZ96" s="897"/>
      <c r="EA96" s="230"/>
    </row>
    <row r="97" spans="1:131" ht="26.25" hidden="1" customHeight="1" x14ac:dyDescent="0.15">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895"/>
      <c r="BT97" s="896"/>
      <c r="BU97" s="896"/>
      <c r="BV97" s="896"/>
      <c r="BW97" s="896"/>
      <c r="BX97" s="896"/>
      <c r="BY97" s="896"/>
      <c r="BZ97" s="896"/>
      <c r="CA97" s="896"/>
      <c r="CB97" s="896"/>
      <c r="CC97" s="896"/>
      <c r="CD97" s="896"/>
      <c r="CE97" s="896"/>
      <c r="CF97" s="896"/>
      <c r="CG97" s="901"/>
      <c r="CH97" s="898"/>
      <c r="CI97" s="899"/>
      <c r="CJ97" s="899"/>
      <c r="CK97" s="899"/>
      <c r="CL97" s="900"/>
      <c r="CM97" s="898"/>
      <c r="CN97" s="899"/>
      <c r="CO97" s="899"/>
      <c r="CP97" s="899"/>
      <c r="CQ97" s="900"/>
      <c r="CR97" s="898"/>
      <c r="CS97" s="899"/>
      <c r="CT97" s="899"/>
      <c r="CU97" s="899"/>
      <c r="CV97" s="900"/>
      <c r="CW97" s="898"/>
      <c r="CX97" s="899"/>
      <c r="CY97" s="899"/>
      <c r="CZ97" s="899"/>
      <c r="DA97" s="900"/>
      <c r="DB97" s="898"/>
      <c r="DC97" s="899"/>
      <c r="DD97" s="899"/>
      <c r="DE97" s="899"/>
      <c r="DF97" s="900"/>
      <c r="DG97" s="898"/>
      <c r="DH97" s="899"/>
      <c r="DI97" s="899"/>
      <c r="DJ97" s="899"/>
      <c r="DK97" s="900"/>
      <c r="DL97" s="898"/>
      <c r="DM97" s="899"/>
      <c r="DN97" s="899"/>
      <c r="DO97" s="899"/>
      <c r="DP97" s="900"/>
      <c r="DQ97" s="898"/>
      <c r="DR97" s="899"/>
      <c r="DS97" s="899"/>
      <c r="DT97" s="899"/>
      <c r="DU97" s="900"/>
      <c r="DV97" s="895"/>
      <c r="DW97" s="896"/>
      <c r="DX97" s="896"/>
      <c r="DY97" s="896"/>
      <c r="DZ97" s="897"/>
      <c r="EA97" s="230"/>
    </row>
    <row r="98" spans="1:131" ht="26.25" hidden="1" customHeight="1" x14ac:dyDescent="0.15">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895"/>
      <c r="BT98" s="896"/>
      <c r="BU98" s="896"/>
      <c r="BV98" s="896"/>
      <c r="BW98" s="896"/>
      <c r="BX98" s="896"/>
      <c r="BY98" s="896"/>
      <c r="BZ98" s="896"/>
      <c r="CA98" s="896"/>
      <c r="CB98" s="896"/>
      <c r="CC98" s="896"/>
      <c r="CD98" s="896"/>
      <c r="CE98" s="896"/>
      <c r="CF98" s="896"/>
      <c r="CG98" s="901"/>
      <c r="CH98" s="898"/>
      <c r="CI98" s="899"/>
      <c r="CJ98" s="899"/>
      <c r="CK98" s="899"/>
      <c r="CL98" s="900"/>
      <c r="CM98" s="898"/>
      <c r="CN98" s="899"/>
      <c r="CO98" s="899"/>
      <c r="CP98" s="899"/>
      <c r="CQ98" s="900"/>
      <c r="CR98" s="898"/>
      <c r="CS98" s="899"/>
      <c r="CT98" s="899"/>
      <c r="CU98" s="899"/>
      <c r="CV98" s="900"/>
      <c r="CW98" s="898"/>
      <c r="CX98" s="899"/>
      <c r="CY98" s="899"/>
      <c r="CZ98" s="899"/>
      <c r="DA98" s="900"/>
      <c r="DB98" s="898"/>
      <c r="DC98" s="899"/>
      <c r="DD98" s="899"/>
      <c r="DE98" s="899"/>
      <c r="DF98" s="900"/>
      <c r="DG98" s="898"/>
      <c r="DH98" s="899"/>
      <c r="DI98" s="899"/>
      <c r="DJ98" s="899"/>
      <c r="DK98" s="900"/>
      <c r="DL98" s="898"/>
      <c r="DM98" s="899"/>
      <c r="DN98" s="899"/>
      <c r="DO98" s="899"/>
      <c r="DP98" s="900"/>
      <c r="DQ98" s="898"/>
      <c r="DR98" s="899"/>
      <c r="DS98" s="899"/>
      <c r="DT98" s="899"/>
      <c r="DU98" s="900"/>
      <c r="DV98" s="895"/>
      <c r="DW98" s="896"/>
      <c r="DX98" s="896"/>
      <c r="DY98" s="896"/>
      <c r="DZ98" s="897"/>
      <c r="EA98" s="230"/>
    </row>
    <row r="99" spans="1:131" ht="26.25" hidden="1" customHeight="1" x14ac:dyDescent="0.15">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895"/>
      <c r="BT99" s="896"/>
      <c r="BU99" s="896"/>
      <c r="BV99" s="896"/>
      <c r="BW99" s="896"/>
      <c r="BX99" s="896"/>
      <c r="BY99" s="896"/>
      <c r="BZ99" s="896"/>
      <c r="CA99" s="896"/>
      <c r="CB99" s="896"/>
      <c r="CC99" s="896"/>
      <c r="CD99" s="896"/>
      <c r="CE99" s="896"/>
      <c r="CF99" s="896"/>
      <c r="CG99" s="901"/>
      <c r="CH99" s="898"/>
      <c r="CI99" s="899"/>
      <c r="CJ99" s="899"/>
      <c r="CK99" s="899"/>
      <c r="CL99" s="900"/>
      <c r="CM99" s="898"/>
      <c r="CN99" s="899"/>
      <c r="CO99" s="899"/>
      <c r="CP99" s="899"/>
      <c r="CQ99" s="900"/>
      <c r="CR99" s="898"/>
      <c r="CS99" s="899"/>
      <c r="CT99" s="899"/>
      <c r="CU99" s="899"/>
      <c r="CV99" s="900"/>
      <c r="CW99" s="898"/>
      <c r="CX99" s="899"/>
      <c r="CY99" s="899"/>
      <c r="CZ99" s="899"/>
      <c r="DA99" s="900"/>
      <c r="DB99" s="898"/>
      <c r="DC99" s="899"/>
      <c r="DD99" s="899"/>
      <c r="DE99" s="899"/>
      <c r="DF99" s="900"/>
      <c r="DG99" s="898"/>
      <c r="DH99" s="899"/>
      <c r="DI99" s="899"/>
      <c r="DJ99" s="899"/>
      <c r="DK99" s="900"/>
      <c r="DL99" s="898"/>
      <c r="DM99" s="899"/>
      <c r="DN99" s="899"/>
      <c r="DO99" s="899"/>
      <c r="DP99" s="900"/>
      <c r="DQ99" s="898"/>
      <c r="DR99" s="899"/>
      <c r="DS99" s="899"/>
      <c r="DT99" s="899"/>
      <c r="DU99" s="900"/>
      <c r="DV99" s="895"/>
      <c r="DW99" s="896"/>
      <c r="DX99" s="896"/>
      <c r="DY99" s="896"/>
      <c r="DZ99" s="897"/>
      <c r="EA99" s="230"/>
    </row>
    <row r="100" spans="1:131" ht="26.25" hidden="1" customHeight="1" x14ac:dyDescent="0.15">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895"/>
      <c r="BT100" s="896"/>
      <c r="BU100" s="896"/>
      <c r="BV100" s="896"/>
      <c r="BW100" s="896"/>
      <c r="BX100" s="896"/>
      <c r="BY100" s="896"/>
      <c r="BZ100" s="896"/>
      <c r="CA100" s="896"/>
      <c r="CB100" s="896"/>
      <c r="CC100" s="896"/>
      <c r="CD100" s="896"/>
      <c r="CE100" s="896"/>
      <c r="CF100" s="896"/>
      <c r="CG100" s="901"/>
      <c r="CH100" s="898"/>
      <c r="CI100" s="899"/>
      <c r="CJ100" s="899"/>
      <c r="CK100" s="899"/>
      <c r="CL100" s="900"/>
      <c r="CM100" s="898"/>
      <c r="CN100" s="899"/>
      <c r="CO100" s="899"/>
      <c r="CP100" s="899"/>
      <c r="CQ100" s="900"/>
      <c r="CR100" s="898"/>
      <c r="CS100" s="899"/>
      <c r="CT100" s="899"/>
      <c r="CU100" s="899"/>
      <c r="CV100" s="900"/>
      <c r="CW100" s="898"/>
      <c r="CX100" s="899"/>
      <c r="CY100" s="899"/>
      <c r="CZ100" s="899"/>
      <c r="DA100" s="900"/>
      <c r="DB100" s="898"/>
      <c r="DC100" s="899"/>
      <c r="DD100" s="899"/>
      <c r="DE100" s="899"/>
      <c r="DF100" s="900"/>
      <c r="DG100" s="898"/>
      <c r="DH100" s="899"/>
      <c r="DI100" s="899"/>
      <c r="DJ100" s="899"/>
      <c r="DK100" s="900"/>
      <c r="DL100" s="898"/>
      <c r="DM100" s="899"/>
      <c r="DN100" s="899"/>
      <c r="DO100" s="899"/>
      <c r="DP100" s="900"/>
      <c r="DQ100" s="898"/>
      <c r="DR100" s="899"/>
      <c r="DS100" s="899"/>
      <c r="DT100" s="899"/>
      <c r="DU100" s="900"/>
      <c r="DV100" s="895"/>
      <c r="DW100" s="896"/>
      <c r="DX100" s="896"/>
      <c r="DY100" s="896"/>
      <c r="DZ100" s="897"/>
      <c r="EA100" s="230"/>
    </row>
    <row r="101" spans="1:131" ht="26.25" hidden="1" customHeight="1" x14ac:dyDescent="0.15">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895"/>
      <c r="BT101" s="896"/>
      <c r="BU101" s="896"/>
      <c r="BV101" s="896"/>
      <c r="BW101" s="896"/>
      <c r="BX101" s="896"/>
      <c r="BY101" s="896"/>
      <c r="BZ101" s="896"/>
      <c r="CA101" s="896"/>
      <c r="CB101" s="896"/>
      <c r="CC101" s="896"/>
      <c r="CD101" s="896"/>
      <c r="CE101" s="896"/>
      <c r="CF101" s="896"/>
      <c r="CG101" s="901"/>
      <c r="CH101" s="898"/>
      <c r="CI101" s="899"/>
      <c r="CJ101" s="899"/>
      <c r="CK101" s="899"/>
      <c r="CL101" s="900"/>
      <c r="CM101" s="898"/>
      <c r="CN101" s="899"/>
      <c r="CO101" s="899"/>
      <c r="CP101" s="899"/>
      <c r="CQ101" s="900"/>
      <c r="CR101" s="898"/>
      <c r="CS101" s="899"/>
      <c r="CT101" s="899"/>
      <c r="CU101" s="899"/>
      <c r="CV101" s="900"/>
      <c r="CW101" s="898"/>
      <c r="CX101" s="899"/>
      <c r="CY101" s="899"/>
      <c r="CZ101" s="899"/>
      <c r="DA101" s="900"/>
      <c r="DB101" s="898"/>
      <c r="DC101" s="899"/>
      <c r="DD101" s="899"/>
      <c r="DE101" s="899"/>
      <c r="DF101" s="900"/>
      <c r="DG101" s="898"/>
      <c r="DH101" s="899"/>
      <c r="DI101" s="899"/>
      <c r="DJ101" s="899"/>
      <c r="DK101" s="900"/>
      <c r="DL101" s="898"/>
      <c r="DM101" s="899"/>
      <c r="DN101" s="899"/>
      <c r="DO101" s="899"/>
      <c r="DP101" s="900"/>
      <c r="DQ101" s="898"/>
      <c r="DR101" s="899"/>
      <c r="DS101" s="899"/>
      <c r="DT101" s="899"/>
      <c r="DU101" s="900"/>
      <c r="DV101" s="895"/>
      <c r="DW101" s="896"/>
      <c r="DX101" s="896"/>
      <c r="DY101" s="896"/>
      <c r="DZ101" s="897"/>
      <c r="EA101" s="230"/>
    </row>
    <row r="102" spans="1:131" ht="26.25" customHeight="1" thickBot="1" x14ac:dyDescent="0.2">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397</v>
      </c>
      <c r="BR102" s="825" t="s">
        <v>428</v>
      </c>
      <c r="BS102" s="826"/>
      <c r="BT102" s="826"/>
      <c r="BU102" s="826"/>
      <c r="BV102" s="826"/>
      <c r="BW102" s="826"/>
      <c r="BX102" s="826"/>
      <c r="BY102" s="826"/>
      <c r="BZ102" s="826"/>
      <c r="CA102" s="826"/>
      <c r="CB102" s="826"/>
      <c r="CC102" s="826"/>
      <c r="CD102" s="826"/>
      <c r="CE102" s="826"/>
      <c r="CF102" s="826"/>
      <c r="CG102" s="827"/>
      <c r="CH102" s="923"/>
      <c r="CI102" s="924"/>
      <c r="CJ102" s="924"/>
      <c r="CK102" s="924"/>
      <c r="CL102" s="925"/>
      <c r="CM102" s="923"/>
      <c r="CN102" s="924"/>
      <c r="CO102" s="924"/>
      <c r="CP102" s="924"/>
      <c r="CQ102" s="925"/>
      <c r="CR102" s="926"/>
      <c r="CS102" s="888"/>
      <c r="CT102" s="888"/>
      <c r="CU102" s="888"/>
      <c r="CV102" s="927"/>
      <c r="CW102" s="926"/>
      <c r="CX102" s="888"/>
      <c r="CY102" s="888"/>
      <c r="CZ102" s="888"/>
      <c r="DA102" s="927"/>
      <c r="DB102" s="926"/>
      <c r="DC102" s="888"/>
      <c r="DD102" s="888"/>
      <c r="DE102" s="888"/>
      <c r="DF102" s="927"/>
      <c r="DG102" s="926"/>
      <c r="DH102" s="888"/>
      <c r="DI102" s="888"/>
      <c r="DJ102" s="888"/>
      <c r="DK102" s="927"/>
      <c r="DL102" s="926"/>
      <c r="DM102" s="888"/>
      <c r="DN102" s="888"/>
      <c r="DO102" s="888"/>
      <c r="DP102" s="927"/>
      <c r="DQ102" s="926"/>
      <c r="DR102" s="888"/>
      <c r="DS102" s="888"/>
      <c r="DT102" s="888"/>
      <c r="DU102" s="927"/>
      <c r="DV102" s="825"/>
      <c r="DW102" s="826"/>
      <c r="DX102" s="826"/>
      <c r="DY102" s="826"/>
      <c r="DZ102" s="950"/>
      <c r="EA102" s="230"/>
    </row>
    <row r="103" spans="1:131" ht="26.25" customHeight="1" x14ac:dyDescent="0.15">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51" t="s">
        <v>429</v>
      </c>
      <c r="BR103" s="951"/>
      <c r="BS103" s="951"/>
      <c r="BT103" s="951"/>
      <c r="BU103" s="951"/>
      <c r="BV103" s="951"/>
      <c r="BW103" s="951"/>
      <c r="BX103" s="951"/>
      <c r="BY103" s="951"/>
      <c r="BZ103" s="951"/>
      <c r="CA103" s="951"/>
      <c r="CB103" s="951"/>
      <c r="CC103" s="951"/>
      <c r="CD103" s="951"/>
      <c r="CE103" s="951"/>
      <c r="CF103" s="951"/>
      <c r="CG103" s="951"/>
      <c r="CH103" s="951"/>
      <c r="CI103" s="951"/>
      <c r="CJ103" s="951"/>
      <c r="CK103" s="951"/>
      <c r="CL103" s="951"/>
      <c r="CM103" s="951"/>
      <c r="CN103" s="951"/>
      <c r="CO103" s="951"/>
      <c r="CP103" s="951"/>
      <c r="CQ103" s="951"/>
      <c r="CR103" s="951"/>
      <c r="CS103" s="951"/>
      <c r="CT103" s="951"/>
      <c r="CU103" s="951"/>
      <c r="CV103" s="951"/>
      <c r="CW103" s="951"/>
      <c r="CX103" s="951"/>
      <c r="CY103" s="951"/>
      <c r="CZ103" s="951"/>
      <c r="DA103" s="951"/>
      <c r="DB103" s="951"/>
      <c r="DC103" s="951"/>
      <c r="DD103" s="951"/>
      <c r="DE103" s="951"/>
      <c r="DF103" s="951"/>
      <c r="DG103" s="951"/>
      <c r="DH103" s="951"/>
      <c r="DI103" s="951"/>
      <c r="DJ103" s="951"/>
      <c r="DK103" s="951"/>
      <c r="DL103" s="951"/>
      <c r="DM103" s="951"/>
      <c r="DN103" s="951"/>
      <c r="DO103" s="951"/>
      <c r="DP103" s="951"/>
      <c r="DQ103" s="951"/>
      <c r="DR103" s="951"/>
      <c r="DS103" s="951"/>
      <c r="DT103" s="951"/>
      <c r="DU103" s="951"/>
      <c r="DV103" s="951"/>
      <c r="DW103" s="951"/>
      <c r="DX103" s="951"/>
      <c r="DY103" s="951"/>
      <c r="DZ103" s="951"/>
      <c r="EA103" s="230"/>
    </row>
    <row r="104" spans="1:131" ht="26.25" customHeight="1" x14ac:dyDescent="0.15">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52" t="s">
        <v>430</v>
      </c>
      <c r="BR104" s="952"/>
      <c r="BS104" s="952"/>
      <c r="BT104" s="952"/>
      <c r="BU104" s="952"/>
      <c r="BV104" s="952"/>
      <c r="BW104" s="952"/>
      <c r="BX104" s="952"/>
      <c r="BY104" s="952"/>
      <c r="BZ104" s="952"/>
      <c r="CA104" s="952"/>
      <c r="CB104" s="952"/>
      <c r="CC104" s="952"/>
      <c r="CD104" s="952"/>
      <c r="CE104" s="952"/>
      <c r="CF104" s="952"/>
      <c r="CG104" s="952"/>
      <c r="CH104" s="952"/>
      <c r="CI104" s="952"/>
      <c r="CJ104" s="952"/>
      <c r="CK104" s="952"/>
      <c r="CL104" s="952"/>
      <c r="CM104" s="952"/>
      <c r="CN104" s="952"/>
      <c r="CO104" s="952"/>
      <c r="CP104" s="952"/>
      <c r="CQ104" s="952"/>
      <c r="CR104" s="952"/>
      <c r="CS104" s="952"/>
      <c r="CT104" s="952"/>
      <c r="CU104" s="952"/>
      <c r="CV104" s="952"/>
      <c r="CW104" s="952"/>
      <c r="CX104" s="952"/>
      <c r="CY104" s="952"/>
      <c r="CZ104" s="952"/>
      <c r="DA104" s="952"/>
      <c r="DB104" s="952"/>
      <c r="DC104" s="952"/>
      <c r="DD104" s="952"/>
      <c r="DE104" s="952"/>
      <c r="DF104" s="952"/>
      <c r="DG104" s="952"/>
      <c r="DH104" s="952"/>
      <c r="DI104" s="952"/>
      <c r="DJ104" s="952"/>
      <c r="DK104" s="952"/>
      <c r="DL104" s="952"/>
      <c r="DM104" s="952"/>
      <c r="DN104" s="952"/>
      <c r="DO104" s="952"/>
      <c r="DP104" s="952"/>
      <c r="DQ104" s="952"/>
      <c r="DR104" s="952"/>
      <c r="DS104" s="952"/>
      <c r="DT104" s="952"/>
      <c r="DU104" s="952"/>
      <c r="DV104" s="952"/>
      <c r="DW104" s="952"/>
      <c r="DX104" s="952"/>
      <c r="DY104" s="952"/>
      <c r="DZ104" s="952"/>
      <c r="EA104" s="230"/>
    </row>
    <row r="105" spans="1:131" ht="11.25" customHeight="1" x14ac:dyDescent="0.15">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15">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
      <c r="A107" s="249" t="s">
        <v>431</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432</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15">
      <c r="A108" s="953" t="s">
        <v>433</v>
      </c>
      <c r="B108" s="954"/>
      <c r="C108" s="954"/>
      <c r="D108" s="954"/>
      <c r="E108" s="954"/>
      <c r="F108" s="954"/>
      <c r="G108" s="954"/>
      <c r="H108" s="954"/>
      <c r="I108" s="954"/>
      <c r="J108" s="954"/>
      <c r="K108" s="954"/>
      <c r="L108" s="954"/>
      <c r="M108" s="954"/>
      <c r="N108" s="954"/>
      <c r="O108" s="954"/>
      <c r="P108" s="954"/>
      <c r="Q108" s="954"/>
      <c r="R108" s="954"/>
      <c r="S108" s="954"/>
      <c r="T108" s="954"/>
      <c r="U108" s="954"/>
      <c r="V108" s="954"/>
      <c r="W108" s="954"/>
      <c r="X108" s="954"/>
      <c r="Y108" s="954"/>
      <c r="Z108" s="954"/>
      <c r="AA108" s="954"/>
      <c r="AB108" s="954"/>
      <c r="AC108" s="954"/>
      <c r="AD108" s="954"/>
      <c r="AE108" s="954"/>
      <c r="AF108" s="954"/>
      <c r="AG108" s="954"/>
      <c r="AH108" s="954"/>
      <c r="AI108" s="954"/>
      <c r="AJ108" s="954"/>
      <c r="AK108" s="954"/>
      <c r="AL108" s="954"/>
      <c r="AM108" s="954"/>
      <c r="AN108" s="954"/>
      <c r="AO108" s="954"/>
      <c r="AP108" s="954"/>
      <c r="AQ108" s="954"/>
      <c r="AR108" s="954"/>
      <c r="AS108" s="954"/>
      <c r="AT108" s="955"/>
      <c r="AU108" s="953" t="s">
        <v>434</v>
      </c>
      <c r="AV108" s="954"/>
      <c r="AW108" s="954"/>
      <c r="AX108" s="954"/>
      <c r="AY108" s="954"/>
      <c r="AZ108" s="954"/>
      <c r="BA108" s="954"/>
      <c r="BB108" s="954"/>
      <c r="BC108" s="954"/>
      <c r="BD108" s="954"/>
      <c r="BE108" s="954"/>
      <c r="BF108" s="954"/>
      <c r="BG108" s="954"/>
      <c r="BH108" s="954"/>
      <c r="BI108" s="954"/>
      <c r="BJ108" s="954"/>
      <c r="BK108" s="954"/>
      <c r="BL108" s="954"/>
      <c r="BM108" s="954"/>
      <c r="BN108" s="954"/>
      <c r="BO108" s="954"/>
      <c r="BP108" s="954"/>
      <c r="BQ108" s="954"/>
      <c r="BR108" s="954"/>
      <c r="BS108" s="954"/>
      <c r="BT108" s="954"/>
      <c r="BU108" s="954"/>
      <c r="BV108" s="954"/>
      <c r="BW108" s="954"/>
      <c r="BX108" s="954"/>
      <c r="BY108" s="954"/>
      <c r="BZ108" s="954"/>
      <c r="CA108" s="954"/>
      <c r="CB108" s="954"/>
      <c r="CC108" s="954"/>
      <c r="CD108" s="954"/>
      <c r="CE108" s="954"/>
      <c r="CF108" s="954"/>
      <c r="CG108" s="954"/>
      <c r="CH108" s="954"/>
      <c r="CI108" s="954"/>
      <c r="CJ108" s="954"/>
      <c r="CK108" s="954"/>
      <c r="CL108" s="954"/>
      <c r="CM108" s="954"/>
      <c r="CN108" s="954"/>
      <c r="CO108" s="954"/>
      <c r="CP108" s="954"/>
      <c r="CQ108" s="954"/>
      <c r="CR108" s="954"/>
      <c r="CS108" s="954"/>
      <c r="CT108" s="954"/>
      <c r="CU108" s="954"/>
      <c r="CV108" s="954"/>
      <c r="CW108" s="954"/>
      <c r="CX108" s="954"/>
      <c r="CY108" s="954"/>
      <c r="CZ108" s="954"/>
      <c r="DA108" s="954"/>
      <c r="DB108" s="954"/>
      <c r="DC108" s="954"/>
      <c r="DD108" s="954"/>
      <c r="DE108" s="954"/>
      <c r="DF108" s="954"/>
      <c r="DG108" s="954"/>
      <c r="DH108" s="954"/>
      <c r="DI108" s="954"/>
      <c r="DJ108" s="954"/>
      <c r="DK108" s="954"/>
      <c r="DL108" s="954"/>
      <c r="DM108" s="954"/>
      <c r="DN108" s="954"/>
      <c r="DO108" s="954"/>
      <c r="DP108" s="954"/>
      <c r="DQ108" s="954"/>
      <c r="DR108" s="954"/>
      <c r="DS108" s="954"/>
      <c r="DT108" s="954"/>
      <c r="DU108" s="954"/>
      <c r="DV108" s="954"/>
      <c r="DW108" s="954"/>
      <c r="DX108" s="954"/>
      <c r="DY108" s="954"/>
      <c r="DZ108" s="955"/>
    </row>
    <row r="109" spans="1:131" s="230" customFormat="1" ht="26.25" customHeight="1" x14ac:dyDescent="0.15">
      <c r="A109" s="948" t="s">
        <v>435</v>
      </c>
      <c r="B109" s="929"/>
      <c r="C109" s="929"/>
      <c r="D109" s="929"/>
      <c r="E109" s="929"/>
      <c r="F109" s="929"/>
      <c r="G109" s="929"/>
      <c r="H109" s="929"/>
      <c r="I109" s="929"/>
      <c r="J109" s="929"/>
      <c r="K109" s="929"/>
      <c r="L109" s="929"/>
      <c r="M109" s="929"/>
      <c r="N109" s="929"/>
      <c r="O109" s="929"/>
      <c r="P109" s="929"/>
      <c r="Q109" s="929"/>
      <c r="R109" s="929"/>
      <c r="S109" s="929"/>
      <c r="T109" s="929"/>
      <c r="U109" s="929"/>
      <c r="V109" s="929"/>
      <c r="W109" s="929"/>
      <c r="X109" s="929"/>
      <c r="Y109" s="929"/>
      <c r="Z109" s="930"/>
      <c r="AA109" s="928" t="s">
        <v>436</v>
      </c>
      <c r="AB109" s="929"/>
      <c r="AC109" s="929"/>
      <c r="AD109" s="929"/>
      <c r="AE109" s="930"/>
      <c r="AF109" s="928" t="s">
        <v>437</v>
      </c>
      <c r="AG109" s="929"/>
      <c r="AH109" s="929"/>
      <c r="AI109" s="929"/>
      <c r="AJ109" s="930"/>
      <c r="AK109" s="928" t="s">
        <v>314</v>
      </c>
      <c r="AL109" s="929"/>
      <c r="AM109" s="929"/>
      <c r="AN109" s="929"/>
      <c r="AO109" s="930"/>
      <c r="AP109" s="928" t="s">
        <v>438</v>
      </c>
      <c r="AQ109" s="929"/>
      <c r="AR109" s="929"/>
      <c r="AS109" s="929"/>
      <c r="AT109" s="931"/>
      <c r="AU109" s="948" t="s">
        <v>435</v>
      </c>
      <c r="AV109" s="929"/>
      <c r="AW109" s="929"/>
      <c r="AX109" s="929"/>
      <c r="AY109" s="929"/>
      <c r="AZ109" s="929"/>
      <c r="BA109" s="929"/>
      <c r="BB109" s="929"/>
      <c r="BC109" s="929"/>
      <c r="BD109" s="929"/>
      <c r="BE109" s="929"/>
      <c r="BF109" s="929"/>
      <c r="BG109" s="929"/>
      <c r="BH109" s="929"/>
      <c r="BI109" s="929"/>
      <c r="BJ109" s="929"/>
      <c r="BK109" s="929"/>
      <c r="BL109" s="929"/>
      <c r="BM109" s="929"/>
      <c r="BN109" s="929"/>
      <c r="BO109" s="929"/>
      <c r="BP109" s="930"/>
      <c r="BQ109" s="928" t="s">
        <v>436</v>
      </c>
      <c r="BR109" s="929"/>
      <c r="BS109" s="929"/>
      <c r="BT109" s="929"/>
      <c r="BU109" s="930"/>
      <c r="BV109" s="928" t="s">
        <v>437</v>
      </c>
      <c r="BW109" s="929"/>
      <c r="BX109" s="929"/>
      <c r="BY109" s="929"/>
      <c r="BZ109" s="930"/>
      <c r="CA109" s="928" t="s">
        <v>314</v>
      </c>
      <c r="CB109" s="929"/>
      <c r="CC109" s="929"/>
      <c r="CD109" s="929"/>
      <c r="CE109" s="930"/>
      <c r="CF109" s="949" t="s">
        <v>438</v>
      </c>
      <c r="CG109" s="949"/>
      <c r="CH109" s="949"/>
      <c r="CI109" s="949"/>
      <c r="CJ109" s="949"/>
      <c r="CK109" s="928" t="s">
        <v>439</v>
      </c>
      <c r="CL109" s="929"/>
      <c r="CM109" s="929"/>
      <c r="CN109" s="929"/>
      <c r="CO109" s="929"/>
      <c r="CP109" s="929"/>
      <c r="CQ109" s="929"/>
      <c r="CR109" s="929"/>
      <c r="CS109" s="929"/>
      <c r="CT109" s="929"/>
      <c r="CU109" s="929"/>
      <c r="CV109" s="929"/>
      <c r="CW109" s="929"/>
      <c r="CX109" s="929"/>
      <c r="CY109" s="929"/>
      <c r="CZ109" s="929"/>
      <c r="DA109" s="929"/>
      <c r="DB109" s="929"/>
      <c r="DC109" s="929"/>
      <c r="DD109" s="929"/>
      <c r="DE109" s="929"/>
      <c r="DF109" s="930"/>
      <c r="DG109" s="928" t="s">
        <v>436</v>
      </c>
      <c r="DH109" s="929"/>
      <c r="DI109" s="929"/>
      <c r="DJ109" s="929"/>
      <c r="DK109" s="930"/>
      <c r="DL109" s="928" t="s">
        <v>437</v>
      </c>
      <c r="DM109" s="929"/>
      <c r="DN109" s="929"/>
      <c r="DO109" s="929"/>
      <c r="DP109" s="930"/>
      <c r="DQ109" s="928" t="s">
        <v>314</v>
      </c>
      <c r="DR109" s="929"/>
      <c r="DS109" s="929"/>
      <c r="DT109" s="929"/>
      <c r="DU109" s="930"/>
      <c r="DV109" s="928" t="s">
        <v>438</v>
      </c>
      <c r="DW109" s="929"/>
      <c r="DX109" s="929"/>
      <c r="DY109" s="929"/>
      <c r="DZ109" s="931"/>
    </row>
    <row r="110" spans="1:131" s="230" customFormat="1" ht="26.25" customHeight="1" x14ac:dyDescent="0.15">
      <c r="A110" s="932" t="s">
        <v>440</v>
      </c>
      <c r="B110" s="933"/>
      <c r="C110" s="933"/>
      <c r="D110" s="933"/>
      <c r="E110" s="933"/>
      <c r="F110" s="933"/>
      <c r="G110" s="933"/>
      <c r="H110" s="933"/>
      <c r="I110" s="933"/>
      <c r="J110" s="933"/>
      <c r="K110" s="933"/>
      <c r="L110" s="933"/>
      <c r="M110" s="933"/>
      <c r="N110" s="933"/>
      <c r="O110" s="933"/>
      <c r="P110" s="933"/>
      <c r="Q110" s="933"/>
      <c r="R110" s="933"/>
      <c r="S110" s="933"/>
      <c r="T110" s="933"/>
      <c r="U110" s="933"/>
      <c r="V110" s="933"/>
      <c r="W110" s="933"/>
      <c r="X110" s="933"/>
      <c r="Y110" s="933"/>
      <c r="Z110" s="934"/>
      <c r="AA110" s="935">
        <v>1026035</v>
      </c>
      <c r="AB110" s="936"/>
      <c r="AC110" s="936"/>
      <c r="AD110" s="936"/>
      <c r="AE110" s="937"/>
      <c r="AF110" s="938">
        <v>1034101</v>
      </c>
      <c r="AG110" s="936"/>
      <c r="AH110" s="936"/>
      <c r="AI110" s="936"/>
      <c r="AJ110" s="937"/>
      <c r="AK110" s="938">
        <v>1054069</v>
      </c>
      <c r="AL110" s="936"/>
      <c r="AM110" s="936"/>
      <c r="AN110" s="936"/>
      <c r="AO110" s="937"/>
      <c r="AP110" s="939">
        <v>20.5</v>
      </c>
      <c r="AQ110" s="940"/>
      <c r="AR110" s="940"/>
      <c r="AS110" s="940"/>
      <c r="AT110" s="941"/>
      <c r="AU110" s="942" t="s">
        <v>75</v>
      </c>
      <c r="AV110" s="943"/>
      <c r="AW110" s="943"/>
      <c r="AX110" s="943"/>
      <c r="AY110" s="943"/>
      <c r="AZ110" s="965" t="s">
        <v>441</v>
      </c>
      <c r="BA110" s="933"/>
      <c r="BB110" s="933"/>
      <c r="BC110" s="933"/>
      <c r="BD110" s="933"/>
      <c r="BE110" s="933"/>
      <c r="BF110" s="933"/>
      <c r="BG110" s="933"/>
      <c r="BH110" s="933"/>
      <c r="BI110" s="933"/>
      <c r="BJ110" s="933"/>
      <c r="BK110" s="933"/>
      <c r="BL110" s="933"/>
      <c r="BM110" s="933"/>
      <c r="BN110" s="933"/>
      <c r="BO110" s="933"/>
      <c r="BP110" s="934"/>
      <c r="BQ110" s="966">
        <v>10632804</v>
      </c>
      <c r="BR110" s="967"/>
      <c r="BS110" s="967"/>
      <c r="BT110" s="967"/>
      <c r="BU110" s="967"/>
      <c r="BV110" s="967">
        <v>10170760</v>
      </c>
      <c r="BW110" s="967"/>
      <c r="BX110" s="967"/>
      <c r="BY110" s="967"/>
      <c r="BZ110" s="967"/>
      <c r="CA110" s="967">
        <v>9553817</v>
      </c>
      <c r="CB110" s="967"/>
      <c r="CC110" s="967"/>
      <c r="CD110" s="967"/>
      <c r="CE110" s="967"/>
      <c r="CF110" s="980">
        <v>186</v>
      </c>
      <c r="CG110" s="981"/>
      <c r="CH110" s="981"/>
      <c r="CI110" s="981"/>
      <c r="CJ110" s="981"/>
      <c r="CK110" s="982" t="s">
        <v>442</v>
      </c>
      <c r="CL110" s="983"/>
      <c r="CM110" s="965" t="s">
        <v>443</v>
      </c>
      <c r="CN110" s="933"/>
      <c r="CO110" s="933"/>
      <c r="CP110" s="933"/>
      <c r="CQ110" s="933"/>
      <c r="CR110" s="933"/>
      <c r="CS110" s="933"/>
      <c r="CT110" s="933"/>
      <c r="CU110" s="933"/>
      <c r="CV110" s="933"/>
      <c r="CW110" s="933"/>
      <c r="CX110" s="933"/>
      <c r="CY110" s="933"/>
      <c r="CZ110" s="933"/>
      <c r="DA110" s="933"/>
      <c r="DB110" s="933"/>
      <c r="DC110" s="933"/>
      <c r="DD110" s="933"/>
      <c r="DE110" s="933"/>
      <c r="DF110" s="934"/>
      <c r="DG110" s="966" t="s">
        <v>444</v>
      </c>
      <c r="DH110" s="967"/>
      <c r="DI110" s="967"/>
      <c r="DJ110" s="967"/>
      <c r="DK110" s="967"/>
      <c r="DL110" s="967" t="s">
        <v>133</v>
      </c>
      <c r="DM110" s="967"/>
      <c r="DN110" s="967"/>
      <c r="DO110" s="967"/>
      <c r="DP110" s="967"/>
      <c r="DQ110" s="967" t="s">
        <v>133</v>
      </c>
      <c r="DR110" s="967"/>
      <c r="DS110" s="967"/>
      <c r="DT110" s="967"/>
      <c r="DU110" s="967"/>
      <c r="DV110" s="968" t="s">
        <v>444</v>
      </c>
      <c r="DW110" s="968"/>
      <c r="DX110" s="968"/>
      <c r="DY110" s="968"/>
      <c r="DZ110" s="969"/>
    </row>
    <row r="111" spans="1:131" s="230" customFormat="1" ht="26.25" customHeight="1" x14ac:dyDescent="0.15">
      <c r="A111" s="970" t="s">
        <v>445</v>
      </c>
      <c r="B111" s="971"/>
      <c r="C111" s="971"/>
      <c r="D111" s="971"/>
      <c r="E111" s="971"/>
      <c r="F111" s="971"/>
      <c r="G111" s="971"/>
      <c r="H111" s="971"/>
      <c r="I111" s="971"/>
      <c r="J111" s="971"/>
      <c r="K111" s="971"/>
      <c r="L111" s="971"/>
      <c r="M111" s="971"/>
      <c r="N111" s="971"/>
      <c r="O111" s="971"/>
      <c r="P111" s="971"/>
      <c r="Q111" s="971"/>
      <c r="R111" s="971"/>
      <c r="S111" s="971"/>
      <c r="T111" s="971"/>
      <c r="U111" s="971"/>
      <c r="V111" s="971"/>
      <c r="W111" s="971"/>
      <c r="X111" s="971"/>
      <c r="Y111" s="971"/>
      <c r="Z111" s="972"/>
      <c r="AA111" s="973" t="s">
        <v>444</v>
      </c>
      <c r="AB111" s="974"/>
      <c r="AC111" s="974"/>
      <c r="AD111" s="974"/>
      <c r="AE111" s="975"/>
      <c r="AF111" s="976" t="s">
        <v>133</v>
      </c>
      <c r="AG111" s="974"/>
      <c r="AH111" s="974"/>
      <c r="AI111" s="974"/>
      <c r="AJ111" s="975"/>
      <c r="AK111" s="976" t="s">
        <v>133</v>
      </c>
      <c r="AL111" s="974"/>
      <c r="AM111" s="974"/>
      <c r="AN111" s="974"/>
      <c r="AO111" s="975"/>
      <c r="AP111" s="977" t="s">
        <v>446</v>
      </c>
      <c r="AQ111" s="978"/>
      <c r="AR111" s="978"/>
      <c r="AS111" s="978"/>
      <c r="AT111" s="979"/>
      <c r="AU111" s="944"/>
      <c r="AV111" s="945"/>
      <c r="AW111" s="945"/>
      <c r="AX111" s="945"/>
      <c r="AY111" s="945"/>
      <c r="AZ111" s="958" t="s">
        <v>447</v>
      </c>
      <c r="BA111" s="959"/>
      <c r="BB111" s="959"/>
      <c r="BC111" s="959"/>
      <c r="BD111" s="959"/>
      <c r="BE111" s="959"/>
      <c r="BF111" s="959"/>
      <c r="BG111" s="959"/>
      <c r="BH111" s="959"/>
      <c r="BI111" s="959"/>
      <c r="BJ111" s="959"/>
      <c r="BK111" s="959"/>
      <c r="BL111" s="959"/>
      <c r="BM111" s="959"/>
      <c r="BN111" s="959"/>
      <c r="BO111" s="959"/>
      <c r="BP111" s="960"/>
      <c r="BQ111" s="961" t="s">
        <v>446</v>
      </c>
      <c r="BR111" s="962"/>
      <c r="BS111" s="962"/>
      <c r="BT111" s="962"/>
      <c r="BU111" s="962"/>
      <c r="BV111" s="962" t="s">
        <v>448</v>
      </c>
      <c r="BW111" s="962"/>
      <c r="BX111" s="962"/>
      <c r="BY111" s="962"/>
      <c r="BZ111" s="962"/>
      <c r="CA111" s="962" t="s">
        <v>446</v>
      </c>
      <c r="CB111" s="962"/>
      <c r="CC111" s="962"/>
      <c r="CD111" s="962"/>
      <c r="CE111" s="962"/>
      <c r="CF111" s="956" t="s">
        <v>133</v>
      </c>
      <c r="CG111" s="957"/>
      <c r="CH111" s="957"/>
      <c r="CI111" s="957"/>
      <c r="CJ111" s="957"/>
      <c r="CK111" s="984"/>
      <c r="CL111" s="985"/>
      <c r="CM111" s="958" t="s">
        <v>449</v>
      </c>
      <c r="CN111" s="959"/>
      <c r="CO111" s="959"/>
      <c r="CP111" s="959"/>
      <c r="CQ111" s="959"/>
      <c r="CR111" s="959"/>
      <c r="CS111" s="959"/>
      <c r="CT111" s="959"/>
      <c r="CU111" s="959"/>
      <c r="CV111" s="959"/>
      <c r="CW111" s="959"/>
      <c r="CX111" s="959"/>
      <c r="CY111" s="959"/>
      <c r="CZ111" s="959"/>
      <c r="DA111" s="959"/>
      <c r="DB111" s="959"/>
      <c r="DC111" s="959"/>
      <c r="DD111" s="959"/>
      <c r="DE111" s="959"/>
      <c r="DF111" s="960"/>
      <c r="DG111" s="961" t="s">
        <v>133</v>
      </c>
      <c r="DH111" s="962"/>
      <c r="DI111" s="962"/>
      <c r="DJ111" s="962"/>
      <c r="DK111" s="962"/>
      <c r="DL111" s="962" t="s">
        <v>444</v>
      </c>
      <c r="DM111" s="962"/>
      <c r="DN111" s="962"/>
      <c r="DO111" s="962"/>
      <c r="DP111" s="962"/>
      <c r="DQ111" s="962" t="s">
        <v>444</v>
      </c>
      <c r="DR111" s="962"/>
      <c r="DS111" s="962"/>
      <c r="DT111" s="962"/>
      <c r="DU111" s="962"/>
      <c r="DV111" s="963" t="s">
        <v>133</v>
      </c>
      <c r="DW111" s="963"/>
      <c r="DX111" s="963"/>
      <c r="DY111" s="963"/>
      <c r="DZ111" s="964"/>
    </row>
    <row r="112" spans="1:131" s="230" customFormat="1" ht="26.25" customHeight="1" x14ac:dyDescent="0.15">
      <c r="A112" s="988" t="s">
        <v>450</v>
      </c>
      <c r="B112" s="989"/>
      <c r="C112" s="959" t="s">
        <v>451</v>
      </c>
      <c r="D112" s="959"/>
      <c r="E112" s="959"/>
      <c r="F112" s="959"/>
      <c r="G112" s="959"/>
      <c r="H112" s="959"/>
      <c r="I112" s="959"/>
      <c r="J112" s="959"/>
      <c r="K112" s="959"/>
      <c r="L112" s="959"/>
      <c r="M112" s="959"/>
      <c r="N112" s="959"/>
      <c r="O112" s="959"/>
      <c r="P112" s="959"/>
      <c r="Q112" s="959"/>
      <c r="R112" s="959"/>
      <c r="S112" s="959"/>
      <c r="T112" s="959"/>
      <c r="U112" s="959"/>
      <c r="V112" s="959"/>
      <c r="W112" s="959"/>
      <c r="X112" s="959"/>
      <c r="Y112" s="959"/>
      <c r="Z112" s="960"/>
      <c r="AA112" s="994" t="s">
        <v>448</v>
      </c>
      <c r="AB112" s="995"/>
      <c r="AC112" s="995"/>
      <c r="AD112" s="995"/>
      <c r="AE112" s="996"/>
      <c r="AF112" s="997" t="s">
        <v>444</v>
      </c>
      <c r="AG112" s="995"/>
      <c r="AH112" s="995"/>
      <c r="AI112" s="995"/>
      <c r="AJ112" s="996"/>
      <c r="AK112" s="997" t="s">
        <v>446</v>
      </c>
      <c r="AL112" s="995"/>
      <c r="AM112" s="995"/>
      <c r="AN112" s="995"/>
      <c r="AO112" s="996"/>
      <c r="AP112" s="998" t="s">
        <v>446</v>
      </c>
      <c r="AQ112" s="999"/>
      <c r="AR112" s="999"/>
      <c r="AS112" s="999"/>
      <c r="AT112" s="1000"/>
      <c r="AU112" s="944"/>
      <c r="AV112" s="945"/>
      <c r="AW112" s="945"/>
      <c r="AX112" s="945"/>
      <c r="AY112" s="945"/>
      <c r="AZ112" s="958" t="s">
        <v>452</v>
      </c>
      <c r="BA112" s="959"/>
      <c r="BB112" s="959"/>
      <c r="BC112" s="959"/>
      <c r="BD112" s="959"/>
      <c r="BE112" s="959"/>
      <c r="BF112" s="959"/>
      <c r="BG112" s="959"/>
      <c r="BH112" s="959"/>
      <c r="BI112" s="959"/>
      <c r="BJ112" s="959"/>
      <c r="BK112" s="959"/>
      <c r="BL112" s="959"/>
      <c r="BM112" s="959"/>
      <c r="BN112" s="959"/>
      <c r="BO112" s="959"/>
      <c r="BP112" s="960"/>
      <c r="BQ112" s="961">
        <v>3771618</v>
      </c>
      <c r="BR112" s="962"/>
      <c r="BS112" s="962"/>
      <c r="BT112" s="962"/>
      <c r="BU112" s="962"/>
      <c r="BV112" s="962">
        <v>3528212</v>
      </c>
      <c r="BW112" s="962"/>
      <c r="BX112" s="962"/>
      <c r="BY112" s="962"/>
      <c r="BZ112" s="962"/>
      <c r="CA112" s="962">
        <v>3136545</v>
      </c>
      <c r="CB112" s="962"/>
      <c r="CC112" s="962"/>
      <c r="CD112" s="962"/>
      <c r="CE112" s="962"/>
      <c r="CF112" s="956">
        <v>61.1</v>
      </c>
      <c r="CG112" s="957"/>
      <c r="CH112" s="957"/>
      <c r="CI112" s="957"/>
      <c r="CJ112" s="957"/>
      <c r="CK112" s="984"/>
      <c r="CL112" s="985"/>
      <c r="CM112" s="958" t="s">
        <v>453</v>
      </c>
      <c r="CN112" s="959"/>
      <c r="CO112" s="959"/>
      <c r="CP112" s="959"/>
      <c r="CQ112" s="959"/>
      <c r="CR112" s="959"/>
      <c r="CS112" s="959"/>
      <c r="CT112" s="959"/>
      <c r="CU112" s="959"/>
      <c r="CV112" s="959"/>
      <c r="CW112" s="959"/>
      <c r="CX112" s="959"/>
      <c r="CY112" s="959"/>
      <c r="CZ112" s="959"/>
      <c r="DA112" s="959"/>
      <c r="DB112" s="959"/>
      <c r="DC112" s="959"/>
      <c r="DD112" s="959"/>
      <c r="DE112" s="959"/>
      <c r="DF112" s="960"/>
      <c r="DG112" s="961" t="s">
        <v>133</v>
      </c>
      <c r="DH112" s="962"/>
      <c r="DI112" s="962"/>
      <c r="DJ112" s="962"/>
      <c r="DK112" s="962"/>
      <c r="DL112" s="962" t="s">
        <v>133</v>
      </c>
      <c r="DM112" s="962"/>
      <c r="DN112" s="962"/>
      <c r="DO112" s="962"/>
      <c r="DP112" s="962"/>
      <c r="DQ112" s="962" t="s">
        <v>133</v>
      </c>
      <c r="DR112" s="962"/>
      <c r="DS112" s="962"/>
      <c r="DT112" s="962"/>
      <c r="DU112" s="962"/>
      <c r="DV112" s="963" t="s">
        <v>446</v>
      </c>
      <c r="DW112" s="963"/>
      <c r="DX112" s="963"/>
      <c r="DY112" s="963"/>
      <c r="DZ112" s="964"/>
    </row>
    <row r="113" spans="1:130" s="230" customFormat="1" ht="26.25" customHeight="1" x14ac:dyDescent="0.15">
      <c r="A113" s="990"/>
      <c r="B113" s="991"/>
      <c r="C113" s="959" t="s">
        <v>454</v>
      </c>
      <c r="D113" s="959"/>
      <c r="E113" s="959"/>
      <c r="F113" s="959"/>
      <c r="G113" s="959"/>
      <c r="H113" s="959"/>
      <c r="I113" s="959"/>
      <c r="J113" s="959"/>
      <c r="K113" s="959"/>
      <c r="L113" s="959"/>
      <c r="M113" s="959"/>
      <c r="N113" s="959"/>
      <c r="O113" s="959"/>
      <c r="P113" s="959"/>
      <c r="Q113" s="959"/>
      <c r="R113" s="959"/>
      <c r="S113" s="959"/>
      <c r="T113" s="959"/>
      <c r="U113" s="959"/>
      <c r="V113" s="959"/>
      <c r="W113" s="959"/>
      <c r="X113" s="959"/>
      <c r="Y113" s="959"/>
      <c r="Z113" s="960"/>
      <c r="AA113" s="973">
        <v>576708</v>
      </c>
      <c r="AB113" s="974"/>
      <c r="AC113" s="974"/>
      <c r="AD113" s="974"/>
      <c r="AE113" s="975"/>
      <c r="AF113" s="976">
        <v>603767</v>
      </c>
      <c r="AG113" s="974"/>
      <c r="AH113" s="974"/>
      <c r="AI113" s="974"/>
      <c r="AJ113" s="975"/>
      <c r="AK113" s="976">
        <v>565896</v>
      </c>
      <c r="AL113" s="974"/>
      <c r="AM113" s="974"/>
      <c r="AN113" s="974"/>
      <c r="AO113" s="975"/>
      <c r="AP113" s="977">
        <v>11</v>
      </c>
      <c r="AQ113" s="978"/>
      <c r="AR113" s="978"/>
      <c r="AS113" s="978"/>
      <c r="AT113" s="979"/>
      <c r="AU113" s="944"/>
      <c r="AV113" s="945"/>
      <c r="AW113" s="945"/>
      <c r="AX113" s="945"/>
      <c r="AY113" s="945"/>
      <c r="AZ113" s="958" t="s">
        <v>455</v>
      </c>
      <c r="BA113" s="959"/>
      <c r="BB113" s="959"/>
      <c r="BC113" s="959"/>
      <c r="BD113" s="959"/>
      <c r="BE113" s="959"/>
      <c r="BF113" s="959"/>
      <c r="BG113" s="959"/>
      <c r="BH113" s="959"/>
      <c r="BI113" s="959"/>
      <c r="BJ113" s="959"/>
      <c r="BK113" s="959"/>
      <c r="BL113" s="959"/>
      <c r="BM113" s="959"/>
      <c r="BN113" s="959"/>
      <c r="BO113" s="959"/>
      <c r="BP113" s="960"/>
      <c r="BQ113" s="961">
        <v>420880</v>
      </c>
      <c r="BR113" s="962"/>
      <c r="BS113" s="962"/>
      <c r="BT113" s="962"/>
      <c r="BU113" s="962"/>
      <c r="BV113" s="962">
        <v>411254</v>
      </c>
      <c r="BW113" s="962"/>
      <c r="BX113" s="962"/>
      <c r="BY113" s="962"/>
      <c r="BZ113" s="962"/>
      <c r="CA113" s="962">
        <v>386620</v>
      </c>
      <c r="CB113" s="962"/>
      <c r="CC113" s="962"/>
      <c r="CD113" s="962"/>
      <c r="CE113" s="962"/>
      <c r="CF113" s="956">
        <v>7.5</v>
      </c>
      <c r="CG113" s="957"/>
      <c r="CH113" s="957"/>
      <c r="CI113" s="957"/>
      <c r="CJ113" s="957"/>
      <c r="CK113" s="984"/>
      <c r="CL113" s="985"/>
      <c r="CM113" s="958" t="s">
        <v>456</v>
      </c>
      <c r="CN113" s="959"/>
      <c r="CO113" s="959"/>
      <c r="CP113" s="959"/>
      <c r="CQ113" s="959"/>
      <c r="CR113" s="959"/>
      <c r="CS113" s="959"/>
      <c r="CT113" s="959"/>
      <c r="CU113" s="959"/>
      <c r="CV113" s="959"/>
      <c r="CW113" s="959"/>
      <c r="CX113" s="959"/>
      <c r="CY113" s="959"/>
      <c r="CZ113" s="959"/>
      <c r="DA113" s="959"/>
      <c r="DB113" s="959"/>
      <c r="DC113" s="959"/>
      <c r="DD113" s="959"/>
      <c r="DE113" s="959"/>
      <c r="DF113" s="960"/>
      <c r="DG113" s="994" t="s">
        <v>133</v>
      </c>
      <c r="DH113" s="995"/>
      <c r="DI113" s="995"/>
      <c r="DJ113" s="995"/>
      <c r="DK113" s="996"/>
      <c r="DL113" s="997" t="s">
        <v>133</v>
      </c>
      <c r="DM113" s="995"/>
      <c r="DN113" s="995"/>
      <c r="DO113" s="995"/>
      <c r="DP113" s="996"/>
      <c r="DQ113" s="997" t="s">
        <v>446</v>
      </c>
      <c r="DR113" s="995"/>
      <c r="DS113" s="995"/>
      <c r="DT113" s="995"/>
      <c r="DU113" s="996"/>
      <c r="DV113" s="998" t="s">
        <v>133</v>
      </c>
      <c r="DW113" s="999"/>
      <c r="DX113" s="999"/>
      <c r="DY113" s="999"/>
      <c r="DZ113" s="1000"/>
    </row>
    <row r="114" spans="1:130" s="230" customFormat="1" ht="26.25" customHeight="1" x14ac:dyDescent="0.15">
      <c r="A114" s="990"/>
      <c r="B114" s="991"/>
      <c r="C114" s="959" t="s">
        <v>457</v>
      </c>
      <c r="D114" s="959"/>
      <c r="E114" s="959"/>
      <c r="F114" s="959"/>
      <c r="G114" s="959"/>
      <c r="H114" s="959"/>
      <c r="I114" s="959"/>
      <c r="J114" s="959"/>
      <c r="K114" s="959"/>
      <c r="L114" s="959"/>
      <c r="M114" s="959"/>
      <c r="N114" s="959"/>
      <c r="O114" s="959"/>
      <c r="P114" s="959"/>
      <c r="Q114" s="959"/>
      <c r="R114" s="959"/>
      <c r="S114" s="959"/>
      <c r="T114" s="959"/>
      <c r="U114" s="959"/>
      <c r="V114" s="959"/>
      <c r="W114" s="959"/>
      <c r="X114" s="959"/>
      <c r="Y114" s="959"/>
      <c r="Z114" s="960"/>
      <c r="AA114" s="994">
        <v>17817</v>
      </c>
      <c r="AB114" s="995"/>
      <c r="AC114" s="995"/>
      <c r="AD114" s="995"/>
      <c r="AE114" s="996"/>
      <c r="AF114" s="997">
        <v>19089</v>
      </c>
      <c r="AG114" s="995"/>
      <c r="AH114" s="995"/>
      <c r="AI114" s="995"/>
      <c r="AJ114" s="996"/>
      <c r="AK114" s="997">
        <v>22038</v>
      </c>
      <c r="AL114" s="995"/>
      <c r="AM114" s="995"/>
      <c r="AN114" s="995"/>
      <c r="AO114" s="996"/>
      <c r="AP114" s="998">
        <v>0.4</v>
      </c>
      <c r="AQ114" s="999"/>
      <c r="AR114" s="999"/>
      <c r="AS114" s="999"/>
      <c r="AT114" s="1000"/>
      <c r="AU114" s="944"/>
      <c r="AV114" s="945"/>
      <c r="AW114" s="945"/>
      <c r="AX114" s="945"/>
      <c r="AY114" s="945"/>
      <c r="AZ114" s="958" t="s">
        <v>458</v>
      </c>
      <c r="BA114" s="959"/>
      <c r="BB114" s="959"/>
      <c r="BC114" s="959"/>
      <c r="BD114" s="959"/>
      <c r="BE114" s="959"/>
      <c r="BF114" s="959"/>
      <c r="BG114" s="959"/>
      <c r="BH114" s="959"/>
      <c r="BI114" s="959"/>
      <c r="BJ114" s="959"/>
      <c r="BK114" s="959"/>
      <c r="BL114" s="959"/>
      <c r="BM114" s="959"/>
      <c r="BN114" s="959"/>
      <c r="BO114" s="959"/>
      <c r="BP114" s="960"/>
      <c r="BQ114" s="961">
        <v>904417</v>
      </c>
      <c r="BR114" s="962"/>
      <c r="BS114" s="962"/>
      <c r="BT114" s="962"/>
      <c r="BU114" s="962"/>
      <c r="BV114" s="962">
        <v>852085</v>
      </c>
      <c r="BW114" s="962"/>
      <c r="BX114" s="962"/>
      <c r="BY114" s="962"/>
      <c r="BZ114" s="962"/>
      <c r="CA114" s="962">
        <v>901077</v>
      </c>
      <c r="CB114" s="962"/>
      <c r="CC114" s="962"/>
      <c r="CD114" s="962"/>
      <c r="CE114" s="962"/>
      <c r="CF114" s="956">
        <v>17.5</v>
      </c>
      <c r="CG114" s="957"/>
      <c r="CH114" s="957"/>
      <c r="CI114" s="957"/>
      <c r="CJ114" s="957"/>
      <c r="CK114" s="984"/>
      <c r="CL114" s="985"/>
      <c r="CM114" s="958" t="s">
        <v>459</v>
      </c>
      <c r="CN114" s="959"/>
      <c r="CO114" s="959"/>
      <c r="CP114" s="959"/>
      <c r="CQ114" s="959"/>
      <c r="CR114" s="959"/>
      <c r="CS114" s="959"/>
      <c r="CT114" s="959"/>
      <c r="CU114" s="959"/>
      <c r="CV114" s="959"/>
      <c r="CW114" s="959"/>
      <c r="CX114" s="959"/>
      <c r="CY114" s="959"/>
      <c r="CZ114" s="959"/>
      <c r="DA114" s="959"/>
      <c r="DB114" s="959"/>
      <c r="DC114" s="959"/>
      <c r="DD114" s="959"/>
      <c r="DE114" s="959"/>
      <c r="DF114" s="960"/>
      <c r="DG114" s="994" t="s">
        <v>448</v>
      </c>
      <c r="DH114" s="995"/>
      <c r="DI114" s="995"/>
      <c r="DJ114" s="995"/>
      <c r="DK114" s="996"/>
      <c r="DL114" s="997" t="s">
        <v>446</v>
      </c>
      <c r="DM114" s="995"/>
      <c r="DN114" s="995"/>
      <c r="DO114" s="995"/>
      <c r="DP114" s="996"/>
      <c r="DQ114" s="997" t="s">
        <v>133</v>
      </c>
      <c r="DR114" s="995"/>
      <c r="DS114" s="995"/>
      <c r="DT114" s="995"/>
      <c r="DU114" s="996"/>
      <c r="DV114" s="998" t="s">
        <v>133</v>
      </c>
      <c r="DW114" s="999"/>
      <c r="DX114" s="999"/>
      <c r="DY114" s="999"/>
      <c r="DZ114" s="1000"/>
    </row>
    <row r="115" spans="1:130" s="230" customFormat="1" ht="26.25" customHeight="1" x14ac:dyDescent="0.15">
      <c r="A115" s="990"/>
      <c r="B115" s="991"/>
      <c r="C115" s="959" t="s">
        <v>460</v>
      </c>
      <c r="D115" s="959"/>
      <c r="E115" s="959"/>
      <c r="F115" s="959"/>
      <c r="G115" s="959"/>
      <c r="H115" s="959"/>
      <c r="I115" s="959"/>
      <c r="J115" s="959"/>
      <c r="K115" s="959"/>
      <c r="L115" s="959"/>
      <c r="M115" s="959"/>
      <c r="N115" s="959"/>
      <c r="O115" s="959"/>
      <c r="P115" s="959"/>
      <c r="Q115" s="959"/>
      <c r="R115" s="959"/>
      <c r="S115" s="959"/>
      <c r="T115" s="959"/>
      <c r="U115" s="959"/>
      <c r="V115" s="959"/>
      <c r="W115" s="959"/>
      <c r="X115" s="959"/>
      <c r="Y115" s="959"/>
      <c r="Z115" s="960"/>
      <c r="AA115" s="973" t="s">
        <v>448</v>
      </c>
      <c r="AB115" s="974"/>
      <c r="AC115" s="974"/>
      <c r="AD115" s="974"/>
      <c r="AE115" s="975"/>
      <c r="AF115" s="976" t="s">
        <v>133</v>
      </c>
      <c r="AG115" s="974"/>
      <c r="AH115" s="974"/>
      <c r="AI115" s="974"/>
      <c r="AJ115" s="975"/>
      <c r="AK115" s="976" t="s">
        <v>444</v>
      </c>
      <c r="AL115" s="974"/>
      <c r="AM115" s="974"/>
      <c r="AN115" s="974"/>
      <c r="AO115" s="975"/>
      <c r="AP115" s="977" t="s">
        <v>133</v>
      </c>
      <c r="AQ115" s="978"/>
      <c r="AR115" s="978"/>
      <c r="AS115" s="978"/>
      <c r="AT115" s="979"/>
      <c r="AU115" s="944"/>
      <c r="AV115" s="945"/>
      <c r="AW115" s="945"/>
      <c r="AX115" s="945"/>
      <c r="AY115" s="945"/>
      <c r="AZ115" s="958" t="s">
        <v>461</v>
      </c>
      <c r="BA115" s="959"/>
      <c r="BB115" s="959"/>
      <c r="BC115" s="959"/>
      <c r="BD115" s="959"/>
      <c r="BE115" s="959"/>
      <c r="BF115" s="959"/>
      <c r="BG115" s="959"/>
      <c r="BH115" s="959"/>
      <c r="BI115" s="959"/>
      <c r="BJ115" s="959"/>
      <c r="BK115" s="959"/>
      <c r="BL115" s="959"/>
      <c r="BM115" s="959"/>
      <c r="BN115" s="959"/>
      <c r="BO115" s="959"/>
      <c r="BP115" s="960"/>
      <c r="BQ115" s="961" t="s">
        <v>133</v>
      </c>
      <c r="BR115" s="962"/>
      <c r="BS115" s="962"/>
      <c r="BT115" s="962"/>
      <c r="BU115" s="962"/>
      <c r="BV115" s="962" t="s">
        <v>133</v>
      </c>
      <c r="BW115" s="962"/>
      <c r="BX115" s="962"/>
      <c r="BY115" s="962"/>
      <c r="BZ115" s="962"/>
      <c r="CA115" s="962" t="s">
        <v>133</v>
      </c>
      <c r="CB115" s="962"/>
      <c r="CC115" s="962"/>
      <c r="CD115" s="962"/>
      <c r="CE115" s="962"/>
      <c r="CF115" s="956" t="s">
        <v>133</v>
      </c>
      <c r="CG115" s="957"/>
      <c r="CH115" s="957"/>
      <c r="CI115" s="957"/>
      <c r="CJ115" s="957"/>
      <c r="CK115" s="984"/>
      <c r="CL115" s="985"/>
      <c r="CM115" s="958" t="s">
        <v>462</v>
      </c>
      <c r="CN115" s="959"/>
      <c r="CO115" s="959"/>
      <c r="CP115" s="959"/>
      <c r="CQ115" s="959"/>
      <c r="CR115" s="959"/>
      <c r="CS115" s="959"/>
      <c r="CT115" s="959"/>
      <c r="CU115" s="959"/>
      <c r="CV115" s="959"/>
      <c r="CW115" s="959"/>
      <c r="CX115" s="959"/>
      <c r="CY115" s="959"/>
      <c r="CZ115" s="959"/>
      <c r="DA115" s="959"/>
      <c r="DB115" s="959"/>
      <c r="DC115" s="959"/>
      <c r="DD115" s="959"/>
      <c r="DE115" s="959"/>
      <c r="DF115" s="960"/>
      <c r="DG115" s="994" t="s">
        <v>446</v>
      </c>
      <c r="DH115" s="995"/>
      <c r="DI115" s="995"/>
      <c r="DJ115" s="995"/>
      <c r="DK115" s="996"/>
      <c r="DL115" s="997" t="s">
        <v>133</v>
      </c>
      <c r="DM115" s="995"/>
      <c r="DN115" s="995"/>
      <c r="DO115" s="995"/>
      <c r="DP115" s="996"/>
      <c r="DQ115" s="997" t="s">
        <v>448</v>
      </c>
      <c r="DR115" s="995"/>
      <c r="DS115" s="995"/>
      <c r="DT115" s="995"/>
      <c r="DU115" s="996"/>
      <c r="DV115" s="998" t="s">
        <v>446</v>
      </c>
      <c r="DW115" s="999"/>
      <c r="DX115" s="999"/>
      <c r="DY115" s="999"/>
      <c r="DZ115" s="1000"/>
    </row>
    <row r="116" spans="1:130" s="230" customFormat="1" ht="26.25" customHeight="1" x14ac:dyDescent="0.15">
      <c r="A116" s="992"/>
      <c r="B116" s="993"/>
      <c r="C116" s="1001" t="s">
        <v>463</v>
      </c>
      <c r="D116" s="1001"/>
      <c r="E116" s="1001"/>
      <c r="F116" s="1001"/>
      <c r="G116" s="1001"/>
      <c r="H116" s="1001"/>
      <c r="I116" s="1001"/>
      <c r="J116" s="1001"/>
      <c r="K116" s="1001"/>
      <c r="L116" s="1001"/>
      <c r="M116" s="1001"/>
      <c r="N116" s="1001"/>
      <c r="O116" s="1001"/>
      <c r="P116" s="1001"/>
      <c r="Q116" s="1001"/>
      <c r="R116" s="1001"/>
      <c r="S116" s="1001"/>
      <c r="T116" s="1001"/>
      <c r="U116" s="1001"/>
      <c r="V116" s="1001"/>
      <c r="W116" s="1001"/>
      <c r="X116" s="1001"/>
      <c r="Y116" s="1001"/>
      <c r="Z116" s="1002"/>
      <c r="AA116" s="994" t="s">
        <v>133</v>
      </c>
      <c r="AB116" s="995"/>
      <c r="AC116" s="995"/>
      <c r="AD116" s="995"/>
      <c r="AE116" s="996"/>
      <c r="AF116" s="997" t="s">
        <v>446</v>
      </c>
      <c r="AG116" s="995"/>
      <c r="AH116" s="995"/>
      <c r="AI116" s="995"/>
      <c r="AJ116" s="996"/>
      <c r="AK116" s="997" t="s">
        <v>446</v>
      </c>
      <c r="AL116" s="995"/>
      <c r="AM116" s="995"/>
      <c r="AN116" s="995"/>
      <c r="AO116" s="996"/>
      <c r="AP116" s="998" t="s">
        <v>446</v>
      </c>
      <c r="AQ116" s="999"/>
      <c r="AR116" s="999"/>
      <c r="AS116" s="999"/>
      <c r="AT116" s="1000"/>
      <c r="AU116" s="944"/>
      <c r="AV116" s="945"/>
      <c r="AW116" s="945"/>
      <c r="AX116" s="945"/>
      <c r="AY116" s="945"/>
      <c r="AZ116" s="1003" t="s">
        <v>464</v>
      </c>
      <c r="BA116" s="1004"/>
      <c r="BB116" s="1004"/>
      <c r="BC116" s="1004"/>
      <c r="BD116" s="1004"/>
      <c r="BE116" s="1004"/>
      <c r="BF116" s="1004"/>
      <c r="BG116" s="1004"/>
      <c r="BH116" s="1004"/>
      <c r="BI116" s="1004"/>
      <c r="BJ116" s="1004"/>
      <c r="BK116" s="1004"/>
      <c r="BL116" s="1004"/>
      <c r="BM116" s="1004"/>
      <c r="BN116" s="1004"/>
      <c r="BO116" s="1004"/>
      <c r="BP116" s="1005"/>
      <c r="BQ116" s="961" t="s">
        <v>448</v>
      </c>
      <c r="BR116" s="962"/>
      <c r="BS116" s="962"/>
      <c r="BT116" s="962"/>
      <c r="BU116" s="962"/>
      <c r="BV116" s="962" t="s">
        <v>446</v>
      </c>
      <c r="BW116" s="962"/>
      <c r="BX116" s="962"/>
      <c r="BY116" s="962"/>
      <c r="BZ116" s="962"/>
      <c r="CA116" s="962" t="s">
        <v>133</v>
      </c>
      <c r="CB116" s="962"/>
      <c r="CC116" s="962"/>
      <c r="CD116" s="962"/>
      <c r="CE116" s="962"/>
      <c r="CF116" s="956" t="s">
        <v>133</v>
      </c>
      <c r="CG116" s="957"/>
      <c r="CH116" s="957"/>
      <c r="CI116" s="957"/>
      <c r="CJ116" s="957"/>
      <c r="CK116" s="984"/>
      <c r="CL116" s="985"/>
      <c r="CM116" s="958" t="s">
        <v>465</v>
      </c>
      <c r="CN116" s="959"/>
      <c r="CO116" s="959"/>
      <c r="CP116" s="959"/>
      <c r="CQ116" s="959"/>
      <c r="CR116" s="959"/>
      <c r="CS116" s="959"/>
      <c r="CT116" s="959"/>
      <c r="CU116" s="959"/>
      <c r="CV116" s="959"/>
      <c r="CW116" s="959"/>
      <c r="CX116" s="959"/>
      <c r="CY116" s="959"/>
      <c r="CZ116" s="959"/>
      <c r="DA116" s="959"/>
      <c r="DB116" s="959"/>
      <c r="DC116" s="959"/>
      <c r="DD116" s="959"/>
      <c r="DE116" s="959"/>
      <c r="DF116" s="960"/>
      <c r="DG116" s="994" t="s">
        <v>446</v>
      </c>
      <c r="DH116" s="995"/>
      <c r="DI116" s="995"/>
      <c r="DJ116" s="995"/>
      <c r="DK116" s="996"/>
      <c r="DL116" s="997" t="s">
        <v>446</v>
      </c>
      <c r="DM116" s="995"/>
      <c r="DN116" s="995"/>
      <c r="DO116" s="995"/>
      <c r="DP116" s="996"/>
      <c r="DQ116" s="997" t="s">
        <v>133</v>
      </c>
      <c r="DR116" s="995"/>
      <c r="DS116" s="995"/>
      <c r="DT116" s="995"/>
      <c r="DU116" s="996"/>
      <c r="DV116" s="998" t="s">
        <v>133</v>
      </c>
      <c r="DW116" s="999"/>
      <c r="DX116" s="999"/>
      <c r="DY116" s="999"/>
      <c r="DZ116" s="1000"/>
    </row>
    <row r="117" spans="1:130" s="230" customFormat="1" ht="26.25" customHeight="1" x14ac:dyDescent="0.15">
      <c r="A117" s="948" t="s">
        <v>192</v>
      </c>
      <c r="B117" s="929"/>
      <c r="C117" s="929"/>
      <c r="D117" s="929"/>
      <c r="E117" s="929"/>
      <c r="F117" s="929"/>
      <c r="G117" s="929"/>
      <c r="H117" s="929"/>
      <c r="I117" s="929"/>
      <c r="J117" s="929"/>
      <c r="K117" s="929"/>
      <c r="L117" s="929"/>
      <c r="M117" s="929"/>
      <c r="N117" s="929"/>
      <c r="O117" s="929"/>
      <c r="P117" s="929"/>
      <c r="Q117" s="929"/>
      <c r="R117" s="929"/>
      <c r="S117" s="929"/>
      <c r="T117" s="929"/>
      <c r="U117" s="929"/>
      <c r="V117" s="929"/>
      <c r="W117" s="929"/>
      <c r="X117" s="929"/>
      <c r="Y117" s="1013" t="s">
        <v>466</v>
      </c>
      <c r="Z117" s="930"/>
      <c r="AA117" s="1014">
        <v>1620560</v>
      </c>
      <c r="AB117" s="1015"/>
      <c r="AC117" s="1015"/>
      <c r="AD117" s="1015"/>
      <c r="AE117" s="1016"/>
      <c r="AF117" s="1017">
        <v>1656957</v>
      </c>
      <c r="AG117" s="1015"/>
      <c r="AH117" s="1015"/>
      <c r="AI117" s="1015"/>
      <c r="AJ117" s="1016"/>
      <c r="AK117" s="1017">
        <v>1642003</v>
      </c>
      <c r="AL117" s="1015"/>
      <c r="AM117" s="1015"/>
      <c r="AN117" s="1015"/>
      <c r="AO117" s="1016"/>
      <c r="AP117" s="1018"/>
      <c r="AQ117" s="1019"/>
      <c r="AR117" s="1019"/>
      <c r="AS117" s="1019"/>
      <c r="AT117" s="1020"/>
      <c r="AU117" s="944"/>
      <c r="AV117" s="945"/>
      <c r="AW117" s="945"/>
      <c r="AX117" s="945"/>
      <c r="AY117" s="945"/>
      <c r="AZ117" s="1010" t="s">
        <v>467</v>
      </c>
      <c r="BA117" s="1011"/>
      <c r="BB117" s="1011"/>
      <c r="BC117" s="1011"/>
      <c r="BD117" s="1011"/>
      <c r="BE117" s="1011"/>
      <c r="BF117" s="1011"/>
      <c r="BG117" s="1011"/>
      <c r="BH117" s="1011"/>
      <c r="BI117" s="1011"/>
      <c r="BJ117" s="1011"/>
      <c r="BK117" s="1011"/>
      <c r="BL117" s="1011"/>
      <c r="BM117" s="1011"/>
      <c r="BN117" s="1011"/>
      <c r="BO117" s="1011"/>
      <c r="BP117" s="1012"/>
      <c r="BQ117" s="961" t="s">
        <v>133</v>
      </c>
      <c r="BR117" s="962"/>
      <c r="BS117" s="962"/>
      <c r="BT117" s="962"/>
      <c r="BU117" s="962"/>
      <c r="BV117" s="962" t="s">
        <v>444</v>
      </c>
      <c r="BW117" s="962"/>
      <c r="BX117" s="962"/>
      <c r="BY117" s="962"/>
      <c r="BZ117" s="962"/>
      <c r="CA117" s="962" t="s">
        <v>448</v>
      </c>
      <c r="CB117" s="962"/>
      <c r="CC117" s="962"/>
      <c r="CD117" s="962"/>
      <c r="CE117" s="962"/>
      <c r="CF117" s="956" t="s">
        <v>133</v>
      </c>
      <c r="CG117" s="957"/>
      <c r="CH117" s="957"/>
      <c r="CI117" s="957"/>
      <c r="CJ117" s="957"/>
      <c r="CK117" s="984"/>
      <c r="CL117" s="985"/>
      <c r="CM117" s="958" t="s">
        <v>468</v>
      </c>
      <c r="CN117" s="959"/>
      <c r="CO117" s="959"/>
      <c r="CP117" s="959"/>
      <c r="CQ117" s="959"/>
      <c r="CR117" s="959"/>
      <c r="CS117" s="959"/>
      <c r="CT117" s="959"/>
      <c r="CU117" s="959"/>
      <c r="CV117" s="959"/>
      <c r="CW117" s="959"/>
      <c r="CX117" s="959"/>
      <c r="CY117" s="959"/>
      <c r="CZ117" s="959"/>
      <c r="DA117" s="959"/>
      <c r="DB117" s="959"/>
      <c r="DC117" s="959"/>
      <c r="DD117" s="959"/>
      <c r="DE117" s="959"/>
      <c r="DF117" s="960"/>
      <c r="DG117" s="994" t="s">
        <v>133</v>
      </c>
      <c r="DH117" s="995"/>
      <c r="DI117" s="995"/>
      <c r="DJ117" s="995"/>
      <c r="DK117" s="996"/>
      <c r="DL117" s="997" t="s">
        <v>133</v>
      </c>
      <c r="DM117" s="995"/>
      <c r="DN117" s="995"/>
      <c r="DO117" s="995"/>
      <c r="DP117" s="996"/>
      <c r="DQ117" s="997" t="s">
        <v>133</v>
      </c>
      <c r="DR117" s="995"/>
      <c r="DS117" s="995"/>
      <c r="DT117" s="995"/>
      <c r="DU117" s="996"/>
      <c r="DV117" s="998" t="s">
        <v>133</v>
      </c>
      <c r="DW117" s="999"/>
      <c r="DX117" s="999"/>
      <c r="DY117" s="999"/>
      <c r="DZ117" s="1000"/>
    </row>
    <row r="118" spans="1:130" s="230" customFormat="1" ht="26.25" customHeight="1" x14ac:dyDescent="0.15">
      <c r="A118" s="948" t="s">
        <v>439</v>
      </c>
      <c r="B118" s="929"/>
      <c r="C118" s="929"/>
      <c r="D118" s="929"/>
      <c r="E118" s="929"/>
      <c r="F118" s="929"/>
      <c r="G118" s="929"/>
      <c r="H118" s="929"/>
      <c r="I118" s="929"/>
      <c r="J118" s="929"/>
      <c r="K118" s="929"/>
      <c r="L118" s="929"/>
      <c r="M118" s="929"/>
      <c r="N118" s="929"/>
      <c r="O118" s="929"/>
      <c r="P118" s="929"/>
      <c r="Q118" s="929"/>
      <c r="R118" s="929"/>
      <c r="S118" s="929"/>
      <c r="T118" s="929"/>
      <c r="U118" s="929"/>
      <c r="V118" s="929"/>
      <c r="W118" s="929"/>
      <c r="X118" s="929"/>
      <c r="Y118" s="929"/>
      <c r="Z118" s="930"/>
      <c r="AA118" s="928" t="s">
        <v>436</v>
      </c>
      <c r="AB118" s="929"/>
      <c r="AC118" s="929"/>
      <c r="AD118" s="929"/>
      <c r="AE118" s="930"/>
      <c r="AF118" s="928" t="s">
        <v>437</v>
      </c>
      <c r="AG118" s="929"/>
      <c r="AH118" s="929"/>
      <c r="AI118" s="929"/>
      <c r="AJ118" s="930"/>
      <c r="AK118" s="928" t="s">
        <v>314</v>
      </c>
      <c r="AL118" s="929"/>
      <c r="AM118" s="929"/>
      <c r="AN118" s="929"/>
      <c r="AO118" s="930"/>
      <c r="AP118" s="1006" t="s">
        <v>438</v>
      </c>
      <c r="AQ118" s="1007"/>
      <c r="AR118" s="1007"/>
      <c r="AS118" s="1007"/>
      <c r="AT118" s="1008"/>
      <c r="AU118" s="944"/>
      <c r="AV118" s="945"/>
      <c r="AW118" s="945"/>
      <c r="AX118" s="945"/>
      <c r="AY118" s="945"/>
      <c r="AZ118" s="1009" t="s">
        <v>469</v>
      </c>
      <c r="BA118" s="1001"/>
      <c r="BB118" s="1001"/>
      <c r="BC118" s="1001"/>
      <c r="BD118" s="1001"/>
      <c r="BE118" s="1001"/>
      <c r="BF118" s="1001"/>
      <c r="BG118" s="1001"/>
      <c r="BH118" s="1001"/>
      <c r="BI118" s="1001"/>
      <c r="BJ118" s="1001"/>
      <c r="BK118" s="1001"/>
      <c r="BL118" s="1001"/>
      <c r="BM118" s="1001"/>
      <c r="BN118" s="1001"/>
      <c r="BO118" s="1001"/>
      <c r="BP118" s="1002"/>
      <c r="BQ118" s="1035" t="s">
        <v>448</v>
      </c>
      <c r="BR118" s="1036"/>
      <c r="BS118" s="1036"/>
      <c r="BT118" s="1036"/>
      <c r="BU118" s="1036"/>
      <c r="BV118" s="1036" t="s">
        <v>133</v>
      </c>
      <c r="BW118" s="1036"/>
      <c r="BX118" s="1036"/>
      <c r="BY118" s="1036"/>
      <c r="BZ118" s="1036"/>
      <c r="CA118" s="1036" t="s">
        <v>133</v>
      </c>
      <c r="CB118" s="1036"/>
      <c r="CC118" s="1036"/>
      <c r="CD118" s="1036"/>
      <c r="CE118" s="1036"/>
      <c r="CF118" s="956" t="s">
        <v>446</v>
      </c>
      <c r="CG118" s="957"/>
      <c r="CH118" s="957"/>
      <c r="CI118" s="957"/>
      <c r="CJ118" s="957"/>
      <c r="CK118" s="984"/>
      <c r="CL118" s="985"/>
      <c r="CM118" s="958" t="s">
        <v>470</v>
      </c>
      <c r="CN118" s="959"/>
      <c r="CO118" s="959"/>
      <c r="CP118" s="959"/>
      <c r="CQ118" s="959"/>
      <c r="CR118" s="959"/>
      <c r="CS118" s="959"/>
      <c r="CT118" s="959"/>
      <c r="CU118" s="959"/>
      <c r="CV118" s="959"/>
      <c r="CW118" s="959"/>
      <c r="CX118" s="959"/>
      <c r="CY118" s="959"/>
      <c r="CZ118" s="959"/>
      <c r="DA118" s="959"/>
      <c r="DB118" s="959"/>
      <c r="DC118" s="959"/>
      <c r="DD118" s="959"/>
      <c r="DE118" s="959"/>
      <c r="DF118" s="960"/>
      <c r="DG118" s="994" t="s">
        <v>133</v>
      </c>
      <c r="DH118" s="995"/>
      <c r="DI118" s="995"/>
      <c r="DJ118" s="995"/>
      <c r="DK118" s="996"/>
      <c r="DL118" s="997" t="s">
        <v>133</v>
      </c>
      <c r="DM118" s="995"/>
      <c r="DN118" s="995"/>
      <c r="DO118" s="995"/>
      <c r="DP118" s="996"/>
      <c r="DQ118" s="997" t="s">
        <v>133</v>
      </c>
      <c r="DR118" s="995"/>
      <c r="DS118" s="995"/>
      <c r="DT118" s="995"/>
      <c r="DU118" s="996"/>
      <c r="DV118" s="998" t="s">
        <v>448</v>
      </c>
      <c r="DW118" s="999"/>
      <c r="DX118" s="999"/>
      <c r="DY118" s="999"/>
      <c r="DZ118" s="1000"/>
    </row>
    <row r="119" spans="1:130" s="230" customFormat="1" ht="26.25" customHeight="1" x14ac:dyDescent="0.15">
      <c r="A119" s="1093" t="s">
        <v>442</v>
      </c>
      <c r="B119" s="983"/>
      <c r="C119" s="965" t="s">
        <v>443</v>
      </c>
      <c r="D119" s="933"/>
      <c r="E119" s="933"/>
      <c r="F119" s="933"/>
      <c r="G119" s="933"/>
      <c r="H119" s="933"/>
      <c r="I119" s="933"/>
      <c r="J119" s="933"/>
      <c r="K119" s="933"/>
      <c r="L119" s="933"/>
      <c r="M119" s="933"/>
      <c r="N119" s="933"/>
      <c r="O119" s="933"/>
      <c r="P119" s="933"/>
      <c r="Q119" s="933"/>
      <c r="R119" s="933"/>
      <c r="S119" s="933"/>
      <c r="T119" s="933"/>
      <c r="U119" s="933"/>
      <c r="V119" s="933"/>
      <c r="W119" s="933"/>
      <c r="X119" s="933"/>
      <c r="Y119" s="933"/>
      <c r="Z119" s="934"/>
      <c r="AA119" s="935" t="s">
        <v>133</v>
      </c>
      <c r="AB119" s="936"/>
      <c r="AC119" s="936"/>
      <c r="AD119" s="936"/>
      <c r="AE119" s="937"/>
      <c r="AF119" s="938" t="s">
        <v>444</v>
      </c>
      <c r="AG119" s="936"/>
      <c r="AH119" s="936"/>
      <c r="AI119" s="936"/>
      <c r="AJ119" s="937"/>
      <c r="AK119" s="938" t="s">
        <v>133</v>
      </c>
      <c r="AL119" s="936"/>
      <c r="AM119" s="936"/>
      <c r="AN119" s="936"/>
      <c r="AO119" s="937"/>
      <c r="AP119" s="939" t="s">
        <v>448</v>
      </c>
      <c r="AQ119" s="940"/>
      <c r="AR119" s="940"/>
      <c r="AS119" s="940"/>
      <c r="AT119" s="941"/>
      <c r="AU119" s="946"/>
      <c r="AV119" s="947"/>
      <c r="AW119" s="947"/>
      <c r="AX119" s="947"/>
      <c r="AY119" s="947"/>
      <c r="AZ119" s="251" t="s">
        <v>192</v>
      </c>
      <c r="BA119" s="251"/>
      <c r="BB119" s="251"/>
      <c r="BC119" s="251"/>
      <c r="BD119" s="251"/>
      <c r="BE119" s="251"/>
      <c r="BF119" s="251"/>
      <c r="BG119" s="251"/>
      <c r="BH119" s="251"/>
      <c r="BI119" s="251"/>
      <c r="BJ119" s="251"/>
      <c r="BK119" s="251"/>
      <c r="BL119" s="251"/>
      <c r="BM119" s="251"/>
      <c r="BN119" s="251"/>
      <c r="BO119" s="1013" t="s">
        <v>471</v>
      </c>
      <c r="BP119" s="1041"/>
      <c r="BQ119" s="1035">
        <v>15729719</v>
      </c>
      <c r="BR119" s="1036"/>
      <c r="BS119" s="1036"/>
      <c r="BT119" s="1036"/>
      <c r="BU119" s="1036"/>
      <c r="BV119" s="1036">
        <v>14962311</v>
      </c>
      <c r="BW119" s="1036"/>
      <c r="BX119" s="1036"/>
      <c r="BY119" s="1036"/>
      <c r="BZ119" s="1036"/>
      <c r="CA119" s="1036">
        <v>13978059</v>
      </c>
      <c r="CB119" s="1036"/>
      <c r="CC119" s="1036"/>
      <c r="CD119" s="1036"/>
      <c r="CE119" s="1036"/>
      <c r="CF119" s="1037"/>
      <c r="CG119" s="1038"/>
      <c r="CH119" s="1038"/>
      <c r="CI119" s="1038"/>
      <c r="CJ119" s="1039"/>
      <c r="CK119" s="986"/>
      <c r="CL119" s="987"/>
      <c r="CM119" s="1009" t="s">
        <v>472</v>
      </c>
      <c r="CN119" s="1001"/>
      <c r="CO119" s="1001"/>
      <c r="CP119" s="1001"/>
      <c r="CQ119" s="1001"/>
      <c r="CR119" s="1001"/>
      <c r="CS119" s="1001"/>
      <c r="CT119" s="1001"/>
      <c r="CU119" s="1001"/>
      <c r="CV119" s="1001"/>
      <c r="CW119" s="1001"/>
      <c r="CX119" s="1001"/>
      <c r="CY119" s="1001"/>
      <c r="CZ119" s="1001"/>
      <c r="DA119" s="1001"/>
      <c r="DB119" s="1001"/>
      <c r="DC119" s="1001"/>
      <c r="DD119" s="1001"/>
      <c r="DE119" s="1001"/>
      <c r="DF119" s="1002"/>
      <c r="DG119" s="1040" t="s">
        <v>444</v>
      </c>
      <c r="DH119" s="1022"/>
      <c r="DI119" s="1022"/>
      <c r="DJ119" s="1022"/>
      <c r="DK119" s="1023"/>
      <c r="DL119" s="1021" t="s">
        <v>444</v>
      </c>
      <c r="DM119" s="1022"/>
      <c r="DN119" s="1022"/>
      <c r="DO119" s="1022"/>
      <c r="DP119" s="1023"/>
      <c r="DQ119" s="1021" t="s">
        <v>448</v>
      </c>
      <c r="DR119" s="1022"/>
      <c r="DS119" s="1022"/>
      <c r="DT119" s="1022"/>
      <c r="DU119" s="1023"/>
      <c r="DV119" s="1024" t="s">
        <v>133</v>
      </c>
      <c r="DW119" s="1025"/>
      <c r="DX119" s="1025"/>
      <c r="DY119" s="1025"/>
      <c r="DZ119" s="1026"/>
    </row>
    <row r="120" spans="1:130" s="230" customFormat="1" ht="26.25" customHeight="1" x14ac:dyDescent="0.15">
      <c r="A120" s="1094"/>
      <c r="B120" s="985"/>
      <c r="C120" s="958" t="s">
        <v>449</v>
      </c>
      <c r="D120" s="959"/>
      <c r="E120" s="959"/>
      <c r="F120" s="959"/>
      <c r="G120" s="959"/>
      <c r="H120" s="959"/>
      <c r="I120" s="959"/>
      <c r="J120" s="959"/>
      <c r="K120" s="959"/>
      <c r="L120" s="959"/>
      <c r="M120" s="959"/>
      <c r="N120" s="959"/>
      <c r="O120" s="959"/>
      <c r="P120" s="959"/>
      <c r="Q120" s="959"/>
      <c r="R120" s="959"/>
      <c r="S120" s="959"/>
      <c r="T120" s="959"/>
      <c r="U120" s="959"/>
      <c r="V120" s="959"/>
      <c r="W120" s="959"/>
      <c r="X120" s="959"/>
      <c r="Y120" s="959"/>
      <c r="Z120" s="960"/>
      <c r="AA120" s="994" t="s">
        <v>448</v>
      </c>
      <c r="AB120" s="995"/>
      <c r="AC120" s="995"/>
      <c r="AD120" s="995"/>
      <c r="AE120" s="996"/>
      <c r="AF120" s="997" t="s">
        <v>446</v>
      </c>
      <c r="AG120" s="995"/>
      <c r="AH120" s="995"/>
      <c r="AI120" s="995"/>
      <c r="AJ120" s="996"/>
      <c r="AK120" s="997" t="s">
        <v>448</v>
      </c>
      <c r="AL120" s="995"/>
      <c r="AM120" s="995"/>
      <c r="AN120" s="995"/>
      <c r="AO120" s="996"/>
      <c r="AP120" s="998" t="s">
        <v>133</v>
      </c>
      <c r="AQ120" s="999"/>
      <c r="AR120" s="999"/>
      <c r="AS120" s="999"/>
      <c r="AT120" s="1000"/>
      <c r="AU120" s="1027" t="s">
        <v>473</v>
      </c>
      <c r="AV120" s="1028"/>
      <c r="AW120" s="1028"/>
      <c r="AX120" s="1028"/>
      <c r="AY120" s="1029"/>
      <c r="AZ120" s="965" t="s">
        <v>474</v>
      </c>
      <c r="BA120" s="933"/>
      <c r="BB120" s="933"/>
      <c r="BC120" s="933"/>
      <c r="BD120" s="933"/>
      <c r="BE120" s="933"/>
      <c r="BF120" s="933"/>
      <c r="BG120" s="933"/>
      <c r="BH120" s="933"/>
      <c r="BI120" s="933"/>
      <c r="BJ120" s="933"/>
      <c r="BK120" s="933"/>
      <c r="BL120" s="933"/>
      <c r="BM120" s="933"/>
      <c r="BN120" s="933"/>
      <c r="BO120" s="933"/>
      <c r="BP120" s="934"/>
      <c r="BQ120" s="966">
        <v>3849147</v>
      </c>
      <c r="BR120" s="967"/>
      <c r="BS120" s="967"/>
      <c r="BT120" s="967"/>
      <c r="BU120" s="967"/>
      <c r="BV120" s="967">
        <v>4645542</v>
      </c>
      <c r="BW120" s="967"/>
      <c r="BX120" s="967"/>
      <c r="BY120" s="967"/>
      <c r="BZ120" s="967"/>
      <c r="CA120" s="967">
        <v>5107057</v>
      </c>
      <c r="CB120" s="967"/>
      <c r="CC120" s="967"/>
      <c r="CD120" s="967"/>
      <c r="CE120" s="967"/>
      <c r="CF120" s="980">
        <v>99.4</v>
      </c>
      <c r="CG120" s="981"/>
      <c r="CH120" s="981"/>
      <c r="CI120" s="981"/>
      <c r="CJ120" s="981"/>
      <c r="CK120" s="1042" t="s">
        <v>475</v>
      </c>
      <c r="CL120" s="1043"/>
      <c r="CM120" s="1043"/>
      <c r="CN120" s="1043"/>
      <c r="CO120" s="1044"/>
      <c r="CP120" s="1050" t="s">
        <v>476</v>
      </c>
      <c r="CQ120" s="1051"/>
      <c r="CR120" s="1051"/>
      <c r="CS120" s="1051"/>
      <c r="CT120" s="1051"/>
      <c r="CU120" s="1051"/>
      <c r="CV120" s="1051"/>
      <c r="CW120" s="1051"/>
      <c r="CX120" s="1051"/>
      <c r="CY120" s="1051"/>
      <c r="CZ120" s="1051"/>
      <c r="DA120" s="1051"/>
      <c r="DB120" s="1051"/>
      <c r="DC120" s="1051"/>
      <c r="DD120" s="1051"/>
      <c r="DE120" s="1051"/>
      <c r="DF120" s="1052"/>
      <c r="DG120" s="966">
        <v>1894506</v>
      </c>
      <c r="DH120" s="967"/>
      <c r="DI120" s="967"/>
      <c r="DJ120" s="967"/>
      <c r="DK120" s="967"/>
      <c r="DL120" s="967">
        <v>1920256</v>
      </c>
      <c r="DM120" s="967"/>
      <c r="DN120" s="967"/>
      <c r="DO120" s="967"/>
      <c r="DP120" s="967"/>
      <c r="DQ120" s="967">
        <v>1844780</v>
      </c>
      <c r="DR120" s="967"/>
      <c r="DS120" s="967"/>
      <c r="DT120" s="967"/>
      <c r="DU120" s="967"/>
      <c r="DV120" s="968">
        <v>35.9</v>
      </c>
      <c r="DW120" s="968"/>
      <c r="DX120" s="968"/>
      <c r="DY120" s="968"/>
      <c r="DZ120" s="969"/>
    </row>
    <row r="121" spans="1:130" s="230" customFormat="1" ht="26.25" customHeight="1" x14ac:dyDescent="0.15">
      <c r="A121" s="1094"/>
      <c r="B121" s="985"/>
      <c r="C121" s="1010" t="s">
        <v>477</v>
      </c>
      <c r="D121" s="1011"/>
      <c r="E121" s="1011"/>
      <c r="F121" s="1011"/>
      <c r="G121" s="1011"/>
      <c r="H121" s="1011"/>
      <c r="I121" s="1011"/>
      <c r="J121" s="1011"/>
      <c r="K121" s="1011"/>
      <c r="L121" s="1011"/>
      <c r="M121" s="1011"/>
      <c r="N121" s="1011"/>
      <c r="O121" s="1011"/>
      <c r="P121" s="1011"/>
      <c r="Q121" s="1011"/>
      <c r="R121" s="1011"/>
      <c r="S121" s="1011"/>
      <c r="T121" s="1011"/>
      <c r="U121" s="1011"/>
      <c r="V121" s="1011"/>
      <c r="W121" s="1011"/>
      <c r="X121" s="1011"/>
      <c r="Y121" s="1011"/>
      <c r="Z121" s="1012"/>
      <c r="AA121" s="994" t="s">
        <v>133</v>
      </c>
      <c r="AB121" s="995"/>
      <c r="AC121" s="995"/>
      <c r="AD121" s="995"/>
      <c r="AE121" s="996"/>
      <c r="AF121" s="997" t="s">
        <v>133</v>
      </c>
      <c r="AG121" s="995"/>
      <c r="AH121" s="995"/>
      <c r="AI121" s="995"/>
      <c r="AJ121" s="996"/>
      <c r="AK121" s="997" t="s">
        <v>448</v>
      </c>
      <c r="AL121" s="995"/>
      <c r="AM121" s="995"/>
      <c r="AN121" s="995"/>
      <c r="AO121" s="996"/>
      <c r="AP121" s="998" t="s">
        <v>448</v>
      </c>
      <c r="AQ121" s="999"/>
      <c r="AR121" s="999"/>
      <c r="AS121" s="999"/>
      <c r="AT121" s="1000"/>
      <c r="AU121" s="1030"/>
      <c r="AV121" s="1031"/>
      <c r="AW121" s="1031"/>
      <c r="AX121" s="1031"/>
      <c r="AY121" s="1032"/>
      <c r="AZ121" s="958" t="s">
        <v>478</v>
      </c>
      <c r="BA121" s="959"/>
      <c r="BB121" s="959"/>
      <c r="BC121" s="959"/>
      <c r="BD121" s="959"/>
      <c r="BE121" s="959"/>
      <c r="BF121" s="959"/>
      <c r="BG121" s="959"/>
      <c r="BH121" s="959"/>
      <c r="BI121" s="959"/>
      <c r="BJ121" s="959"/>
      <c r="BK121" s="959"/>
      <c r="BL121" s="959"/>
      <c r="BM121" s="959"/>
      <c r="BN121" s="959"/>
      <c r="BO121" s="959"/>
      <c r="BP121" s="960"/>
      <c r="BQ121" s="961">
        <v>419127</v>
      </c>
      <c r="BR121" s="962"/>
      <c r="BS121" s="962"/>
      <c r="BT121" s="962"/>
      <c r="BU121" s="962"/>
      <c r="BV121" s="962">
        <v>381720</v>
      </c>
      <c r="BW121" s="962"/>
      <c r="BX121" s="962"/>
      <c r="BY121" s="962"/>
      <c r="BZ121" s="962"/>
      <c r="CA121" s="962">
        <v>342970</v>
      </c>
      <c r="CB121" s="962"/>
      <c r="CC121" s="962"/>
      <c r="CD121" s="962"/>
      <c r="CE121" s="962"/>
      <c r="CF121" s="956">
        <v>6.7</v>
      </c>
      <c r="CG121" s="957"/>
      <c r="CH121" s="957"/>
      <c r="CI121" s="957"/>
      <c r="CJ121" s="957"/>
      <c r="CK121" s="1045"/>
      <c r="CL121" s="1046"/>
      <c r="CM121" s="1046"/>
      <c r="CN121" s="1046"/>
      <c r="CO121" s="1047"/>
      <c r="CP121" s="1055" t="s">
        <v>479</v>
      </c>
      <c r="CQ121" s="1056"/>
      <c r="CR121" s="1056"/>
      <c r="CS121" s="1056"/>
      <c r="CT121" s="1056"/>
      <c r="CU121" s="1056"/>
      <c r="CV121" s="1056"/>
      <c r="CW121" s="1056"/>
      <c r="CX121" s="1056"/>
      <c r="CY121" s="1056"/>
      <c r="CZ121" s="1056"/>
      <c r="DA121" s="1056"/>
      <c r="DB121" s="1056"/>
      <c r="DC121" s="1056"/>
      <c r="DD121" s="1056"/>
      <c r="DE121" s="1056"/>
      <c r="DF121" s="1057"/>
      <c r="DG121" s="961">
        <v>1288663</v>
      </c>
      <c r="DH121" s="962"/>
      <c r="DI121" s="962"/>
      <c r="DJ121" s="962"/>
      <c r="DK121" s="962"/>
      <c r="DL121" s="962">
        <v>1054784</v>
      </c>
      <c r="DM121" s="962"/>
      <c r="DN121" s="962"/>
      <c r="DO121" s="962"/>
      <c r="DP121" s="962"/>
      <c r="DQ121" s="962">
        <v>779241</v>
      </c>
      <c r="DR121" s="962"/>
      <c r="DS121" s="962"/>
      <c r="DT121" s="962"/>
      <c r="DU121" s="962"/>
      <c r="DV121" s="963">
        <v>15.2</v>
      </c>
      <c r="DW121" s="963"/>
      <c r="DX121" s="963"/>
      <c r="DY121" s="963"/>
      <c r="DZ121" s="964"/>
    </row>
    <row r="122" spans="1:130" s="230" customFormat="1" ht="26.25" customHeight="1" x14ac:dyDescent="0.15">
      <c r="A122" s="1094"/>
      <c r="B122" s="985"/>
      <c r="C122" s="958" t="s">
        <v>459</v>
      </c>
      <c r="D122" s="959"/>
      <c r="E122" s="959"/>
      <c r="F122" s="959"/>
      <c r="G122" s="959"/>
      <c r="H122" s="959"/>
      <c r="I122" s="959"/>
      <c r="J122" s="959"/>
      <c r="K122" s="959"/>
      <c r="L122" s="959"/>
      <c r="M122" s="959"/>
      <c r="N122" s="959"/>
      <c r="O122" s="959"/>
      <c r="P122" s="959"/>
      <c r="Q122" s="959"/>
      <c r="R122" s="959"/>
      <c r="S122" s="959"/>
      <c r="T122" s="959"/>
      <c r="U122" s="959"/>
      <c r="V122" s="959"/>
      <c r="W122" s="959"/>
      <c r="X122" s="959"/>
      <c r="Y122" s="959"/>
      <c r="Z122" s="960"/>
      <c r="AA122" s="994" t="s">
        <v>448</v>
      </c>
      <c r="AB122" s="995"/>
      <c r="AC122" s="995"/>
      <c r="AD122" s="995"/>
      <c r="AE122" s="996"/>
      <c r="AF122" s="997" t="s">
        <v>133</v>
      </c>
      <c r="AG122" s="995"/>
      <c r="AH122" s="995"/>
      <c r="AI122" s="995"/>
      <c r="AJ122" s="996"/>
      <c r="AK122" s="997" t="s">
        <v>448</v>
      </c>
      <c r="AL122" s="995"/>
      <c r="AM122" s="995"/>
      <c r="AN122" s="995"/>
      <c r="AO122" s="996"/>
      <c r="AP122" s="998" t="s">
        <v>448</v>
      </c>
      <c r="AQ122" s="999"/>
      <c r="AR122" s="999"/>
      <c r="AS122" s="999"/>
      <c r="AT122" s="1000"/>
      <c r="AU122" s="1030"/>
      <c r="AV122" s="1031"/>
      <c r="AW122" s="1031"/>
      <c r="AX122" s="1031"/>
      <c r="AY122" s="1032"/>
      <c r="AZ122" s="1009" t="s">
        <v>480</v>
      </c>
      <c r="BA122" s="1001"/>
      <c r="BB122" s="1001"/>
      <c r="BC122" s="1001"/>
      <c r="BD122" s="1001"/>
      <c r="BE122" s="1001"/>
      <c r="BF122" s="1001"/>
      <c r="BG122" s="1001"/>
      <c r="BH122" s="1001"/>
      <c r="BI122" s="1001"/>
      <c r="BJ122" s="1001"/>
      <c r="BK122" s="1001"/>
      <c r="BL122" s="1001"/>
      <c r="BM122" s="1001"/>
      <c r="BN122" s="1001"/>
      <c r="BO122" s="1001"/>
      <c r="BP122" s="1002"/>
      <c r="BQ122" s="1035">
        <v>10503906</v>
      </c>
      <c r="BR122" s="1036"/>
      <c r="BS122" s="1036"/>
      <c r="BT122" s="1036"/>
      <c r="BU122" s="1036"/>
      <c r="BV122" s="1036">
        <v>9712092</v>
      </c>
      <c r="BW122" s="1036"/>
      <c r="BX122" s="1036"/>
      <c r="BY122" s="1036"/>
      <c r="BZ122" s="1036"/>
      <c r="CA122" s="1036">
        <v>8954483</v>
      </c>
      <c r="CB122" s="1036"/>
      <c r="CC122" s="1036"/>
      <c r="CD122" s="1036"/>
      <c r="CE122" s="1036"/>
      <c r="CF122" s="1053">
        <v>174.3</v>
      </c>
      <c r="CG122" s="1054"/>
      <c r="CH122" s="1054"/>
      <c r="CI122" s="1054"/>
      <c r="CJ122" s="1054"/>
      <c r="CK122" s="1045"/>
      <c r="CL122" s="1046"/>
      <c r="CM122" s="1046"/>
      <c r="CN122" s="1046"/>
      <c r="CO122" s="1047"/>
      <c r="CP122" s="1055" t="s">
        <v>416</v>
      </c>
      <c r="CQ122" s="1056"/>
      <c r="CR122" s="1056"/>
      <c r="CS122" s="1056"/>
      <c r="CT122" s="1056"/>
      <c r="CU122" s="1056"/>
      <c r="CV122" s="1056"/>
      <c r="CW122" s="1056"/>
      <c r="CX122" s="1056"/>
      <c r="CY122" s="1056"/>
      <c r="CZ122" s="1056"/>
      <c r="DA122" s="1056"/>
      <c r="DB122" s="1056"/>
      <c r="DC122" s="1056"/>
      <c r="DD122" s="1056"/>
      <c r="DE122" s="1056"/>
      <c r="DF122" s="1057"/>
      <c r="DG122" s="961">
        <v>477884</v>
      </c>
      <c r="DH122" s="962"/>
      <c r="DI122" s="962"/>
      <c r="DJ122" s="962"/>
      <c r="DK122" s="962"/>
      <c r="DL122" s="962">
        <v>456214</v>
      </c>
      <c r="DM122" s="962"/>
      <c r="DN122" s="962"/>
      <c r="DO122" s="962"/>
      <c r="DP122" s="962"/>
      <c r="DQ122" s="962">
        <v>420235</v>
      </c>
      <c r="DR122" s="962"/>
      <c r="DS122" s="962"/>
      <c r="DT122" s="962"/>
      <c r="DU122" s="962"/>
      <c r="DV122" s="963">
        <v>8.1999999999999993</v>
      </c>
      <c r="DW122" s="963"/>
      <c r="DX122" s="963"/>
      <c r="DY122" s="963"/>
      <c r="DZ122" s="964"/>
    </row>
    <row r="123" spans="1:130" s="230" customFormat="1" ht="26.25" customHeight="1" x14ac:dyDescent="0.15">
      <c r="A123" s="1094"/>
      <c r="B123" s="985"/>
      <c r="C123" s="958" t="s">
        <v>465</v>
      </c>
      <c r="D123" s="959"/>
      <c r="E123" s="959"/>
      <c r="F123" s="959"/>
      <c r="G123" s="959"/>
      <c r="H123" s="959"/>
      <c r="I123" s="959"/>
      <c r="J123" s="959"/>
      <c r="K123" s="959"/>
      <c r="L123" s="959"/>
      <c r="M123" s="959"/>
      <c r="N123" s="959"/>
      <c r="O123" s="959"/>
      <c r="P123" s="959"/>
      <c r="Q123" s="959"/>
      <c r="R123" s="959"/>
      <c r="S123" s="959"/>
      <c r="T123" s="959"/>
      <c r="U123" s="959"/>
      <c r="V123" s="959"/>
      <c r="W123" s="959"/>
      <c r="X123" s="959"/>
      <c r="Y123" s="959"/>
      <c r="Z123" s="960"/>
      <c r="AA123" s="994" t="s">
        <v>133</v>
      </c>
      <c r="AB123" s="995"/>
      <c r="AC123" s="995"/>
      <c r="AD123" s="995"/>
      <c r="AE123" s="996"/>
      <c r="AF123" s="997" t="s">
        <v>133</v>
      </c>
      <c r="AG123" s="995"/>
      <c r="AH123" s="995"/>
      <c r="AI123" s="995"/>
      <c r="AJ123" s="996"/>
      <c r="AK123" s="997" t="s">
        <v>446</v>
      </c>
      <c r="AL123" s="995"/>
      <c r="AM123" s="995"/>
      <c r="AN123" s="995"/>
      <c r="AO123" s="996"/>
      <c r="AP123" s="998" t="s">
        <v>133</v>
      </c>
      <c r="AQ123" s="999"/>
      <c r="AR123" s="999"/>
      <c r="AS123" s="999"/>
      <c r="AT123" s="1000"/>
      <c r="AU123" s="1033"/>
      <c r="AV123" s="1034"/>
      <c r="AW123" s="1034"/>
      <c r="AX123" s="1034"/>
      <c r="AY123" s="1034"/>
      <c r="AZ123" s="251" t="s">
        <v>192</v>
      </c>
      <c r="BA123" s="251"/>
      <c r="BB123" s="251"/>
      <c r="BC123" s="251"/>
      <c r="BD123" s="251"/>
      <c r="BE123" s="251"/>
      <c r="BF123" s="251"/>
      <c r="BG123" s="251"/>
      <c r="BH123" s="251"/>
      <c r="BI123" s="251"/>
      <c r="BJ123" s="251"/>
      <c r="BK123" s="251"/>
      <c r="BL123" s="251"/>
      <c r="BM123" s="251"/>
      <c r="BN123" s="251"/>
      <c r="BO123" s="1013" t="s">
        <v>481</v>
      </c>
      <c r="BP123" s="1041"/>
      <c r="BQ123" s="1100">
        <v>14772180</v>
      </c>
      <c r="BR123" s="1067"/>
      <c r="BS123" s="1067"/>
      <c r="BT123" s="1067"/>
      <c r="BU123" s="1067"/>
      <c r="BV123" s="1067">
        <v>14739354</v>
      </c>
      <c r="BW123" s="1067"/>
      <c r="BX123" s="1067"/>
      <c r="BY123" s="1067"/>
      <c r="BZ123" s="1067"/>
      <c r="CA123" s="1067">
        <v>14404510</v>
      </c>
      <c r="CB123" s="1067"/>
      <c r="CC123" s="1067"/>
      <c r="CD123" s="1067"/>
      <c r="CE123" s="1067"/>
      <c r="CF123" s="1037"/>
      <c r="CG123" s="1038"/>
      <c r="CH123" s="1038"/>
      <c r="CI123" s="1038"/>
      <c r="CJ123" s="1039"/>
      <c r="CK123" s="1045"/>
      <c r="CL123" s="1046"/>
      <c r="CM123" s="1046"/>
      <c r="CN123" s="1046"/>
      <c r="CO123" s="1047"/>
      <c r="CP123" s="1055" t="s">
        <v>419</v>
      </c>
      <c r="CQ123" s="1056"/>
      <c r="CR123" s="1056"/>
      <c r="CS123" s="1056"/>
      <c r="CT123" s="1056"/>
      <c r="CU123" s="1056"/>
      <c r="CV123" s="1056"/>
      <c r="CW123" s="1056"/>
      <c r="CX123" s="1056"/>
      <c r="CY123" s="1056"/>
      <c r="CZ123" s="1056"/>
      <c r="DA123" s="1056"/>
      <c r="DB123" s="1056"/>
      <c r="DC123" s="1056"/>
      <c r="DD123" s="1056"/>
      <c r="DE123" s="1056"/>
      <c r="DF123" s="1057"/>
      <c r="DG123" s="994">
        <v>110565</v>
      </c>
      <c r="DH123" s="995"/>
      <c r="DI123" s="995"/>
      <c r="DJ123" s="995"/>
      <c r="DK123" s="996"/>
      <c r="DL123" s="997">
        <v>96958</v>
      </c>
      <c r="DM123" s="995"/>
      <c r="DN123" s="995"/>
      <c r="DO123" s="995"/>
      <c r="DP123" s="996"/>
      <c r="DQ123" s="997">
        <v>82389</v>
      </c>
      <c r="DR123" s="995"/>
      <c r="DS123" s="995"/>
      <c r="DT123" s="995"/>
      <c r="DU123" s="996"/>
      <c r="DV123" s="998">
        <v>1.6</v>
      </c>
      <c r="DW123" s="999"/>
      <c r="DX123" s="999"/>
      <c r="DY123" s="999"/>
      <c r="DZ123" s="1000"/>
    </row>
    <row r="124" spans="1:130" s="230" customFormat="1" ht="26.25" customHeight="1" thickBot="1" x14ac:dyDescent="0.2">
      <c r="A124" s="1094"/>
      <c r="B124" s="985"/>
      <c r="C124" s="958" t="s">
        <v>468</v>
      </c>
      <c r="D124" s="959"/>
      <c r="E124" s="959"/>
      <c r="F124" s="959"/>
      <c r="G124" s="959"/>
      <c r="H124" s="959"/>
      <c r="I124" s="959"/>
      <c r="J124" s="959"/>
      <c r="K124" s="959"/>
      <c r="L124" s="959"/>
      <c r="M124" s="959"/>
      <c r="N124" s="959"/>
      <c r="O124" s="959"/>
      <c r="P124" s="959"/>
      <c r="Q124" s="959"/>
      <c r="R124" s="959"/>
      <c r="S124" s="959"/>
      <c r="T124" s="959"/>
      <c r="U124" s="959"/>
      <c r="V124" s="959"/>
      <c r="W124" s="959"/>
      <c r="X124" s="959"/>
      <c r="Y124" s="959"/>
      <c r="Z124" s="960"/>
      <c r="AA124" s="994" t="s">
        <v>133</v>
      </c>
      <c r="AB124" s="995"/>
      <c r="AC124" s="995"/>
      <c r="AD124" s="995"/>
      <c r="AE124" s="996"/>
      <c r="AF124" s="997" t="s">
        <v>133</v>
      </c>
      <c r="AG124" s="995"/>
      <c r="AH124" s="995"/>
      <c r="AI124" s="995"/>
      <c r="AJ124" s="996"/>
      <c r="AK124" s="997" t="s">
        <v>444</v>
      </c>
      <c r="AL124" s="995"/>
      <c r="AM124" s="995"/>
      <c r="AN124" s="995"/>
      <c r="AO124" s="996"/>
      <c r="AP124" s="998" t="s">
        <v>444</v>
      </c>
      <c r="AQ124" s="999"/>
      <c r="AR124" s="999"/>
      <c r="AS124" s="999"/>
      <c r="AT124" s="1000"/>
      <c r="AU124" s="1096" t="s">
        <v>482</v>
      </c>
      <c r="AV124" s="1097"/>
      <c r="AW124" s="1097"/>
      <c r="AX124" s="1097"/>
      <c r="AY124" s="1097"/>
      <c r="AZ124" s="1097"/>
      <c r="BA124" s="1097"/>
      <c r="BB124" s="1097"/>
      <c r="BC124" s="1097"/>
      <c r="BD124" s="1097"/>
      <c r="BE124" s="1097"/>
      <c r="BF124" s="1097"/>
      <c r="BG124" s="1097"/>
      <c r="BH124" s="1097"/>
      <c r="BI124" s="1097"/>
      <c r="BJ124" s="1097"/>
      <c r="BK124" s="1097"/>
      <c r="BL124" s="1097"/>
      <c r="BM124" s="1097"/>
      <c r="BN124" s="1097"/>
      <c r="BO124" s="1097"/>
      <c r="BP124" s="1098"/>
      <c r="BQ124" s="1099">
        <v>19.100000000000001</v>
      </c>
      <c r="BR124" s="1063"/>
      <c r="BS124" s="1063"/>
      <c r="BT124" s="1063"/>
      <c r="BU124" s="1063"/>
      <c r="BV124" s="1063">
        <v>4.0999999999999996</v>
      </c>
      <c r="BW124" s="1063"/>
      <c r="BX124" s="1063"/>
      <c r="BY124" s="1063"/>
      <c r="BZ124" s="1063"/>
      <c r="CA124" s="1063" t="s">
        <v>133</v>
      </c>
      <c r="CB124" s="1063"/>
      <c r="CC124" s="1063"/>
      <c r="CD124" s="1063"/>
      <c r="CE124" s="1063"/>
      <c r="CF124" s="1064"/>
      <c r="CG124" s="1065"/>
      <c r="CH124" s="1065"/>
      <c r="CI124" s="1065"/>
      <c r="CJ124" s="1066"/>
      <c r="CK124" s="1048"/>
      <c r="CL124" s="1048"/>
      <c r="CM124" s="1048"/>
      <c r="CN124" s="1048"/>
      <c r="CO124" s="1049"/>
      <c r="CP124" s="1055" t="s">
        <v>483</v>
      </c>
      <c r="CQ124" s="1056"/>
      <c r="CR124" s="1056"/>
      <c r="CS124" s="1056"/>
      <c r="CT124" s="1056"/>
      <c r="CU124" s="1056"/>
      <c r="CV124" s="1056"/>
      <c r="CW124" s="1056"/>
      <c r="CX124" s="1056"/>
      <c r="CY124" s="1056"/>
      <c r="CZ124" s="1056"/>
      <c r="DA124" s="1056"/>
      <c r="DB124" s="1056"/>
      <c r="DC124" s="1056"/>
      <c r="DD124" s="1056"/>
      <c r="DE124" s="1056"/>
      <c r="DF124" s="1057"/>
      <c r="DG124" s="1040" t="s">
        <v>133</v>
      </c>
      <c r="DH124" s="1022"/>
      <c r="DI124" s="1022"/>
      <c r="DJ124" s="1022"/>
      <c r="DK124" s="1023"/>
      <c r="DL124" s="1021" t="s">
        <v>133</v>
      </c>
      <c r="DM124" s="1022"/>
      <c r="DN124" s="1022"/>
      <c r="DO124" s="1022"/>
      <c r="DP124" s="1023"/>
      <c r="DQ124" s="1021">
        <v>9900</v>
      </c>
      <c r="DR124" s="1022"/>
      <c r="DS124" s="1022"/>
      <c r="DT124" s="1022"/>
      <c r="DU124" s="1023"/>
      <c r="DV124" s="1024">
        <v>0.2</v>
      </c>
      <c r="DW124" s="1025"/>
      <c r="DX124" s="1025"/>
      <c r="DY124" s="1025"/>
      <c r="DZ124" s="1026"/>
    </row>
    <row r="125" spans="1:130" s="230" customFormat="1" ht="26.25" customHeight="1" x14ac:dyDescent="0.15">
      <c r="A125" s="1094"/>
      <c r="B125" s="985"/>
      <c r="C125" s="958" t="s">
        <v>470</v>
      </c>
      <c r="D125" s="959"/>
      <c r="E125" s="959"/>
      <c r="F125" s="959"/>
      <c r="G125" s="959"/>
      <c r="H125" s="959"/>
      <c r="I125" s="959"/>
      <c r="J125" s="959"/>
      <c r="K125" s="959"/>
      <c r="L125" s="959"/>
      <c r="M125" s="959"/>
      <c r="N125" s="959"/>
      <c r="O125" s="959"/>
      <c r="P125" s="959"/>
      <c r="Q125" s="959"/>
      <c r="R125" s="959"/>
      <c r="S125" s="959"/>
      <c r="T125" s="959"/>
      <c r="U125" s="959"/>
      <c r="V125" s="959"/>
      <c r="W125" s="959"/>
      <c r="X125" s="959"/>
      <c r="Y125" s="959"/>
      <c r="Z125" s="960"/>
      <c r="AA125" s="994" t="s">
        <v>133</v>
      </c>
      <c r="AB125" s="995"/>
      <c r="AC125" s="995"/>
      <c r="AD125" s="995"/>
      <c r="AE125" s="996"/>
      <c r="AF125" s="997" t="s">
        <v>133</v>
      </c>
      <c r="AG125" s="995"/>
      <c r="AH125" s="995"/>
      <c r="AI125" s="995"/>
      <c r="AJ125" s="996"/>
      <c r="AK125" s="997" t="s">
        <v>133</v>
      </c>
      <c r="AL125" s="995"/>
      <c r="AM125" s="995"/>
      <c r="AN125" s="995"/>
      <c r="AO125" s="996"/>
      <c r="AP125" s="998" t="s">
        <v>133</v>
      </c>
      <c r="AQ125" s="999"/>
      <c r="AR125" s="999"/>
      <c r="AS125" s="999"/>
      <c r="AT125" s="1000"/>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1058" t="s">
        <v>484</v>
      </c>
      <c r="CL125" s="1043"/>
      <c r="CM125" s="1043"/>
      <c r="CN125" s="1043"/>
      <c r="CO125" s="1044"/>
      <c r="CP125" s="965" t="s">
        <v>485</v>
      </c>
      <c r="CQ125" s="933"/>
      <c r="CR125" s="933"/>
      <c r="CS125" s="933"/>
      <c r="CT125" s="933"/>
      <c r="CU125" s="933"/>
      <c r="CV125" s="933"/>
      <c r="CW125" s="933"/>
      <c r="CX125" s="933"/>
      <c r="CY125" s="933"/>
      <c r="CZ125" s="933"/>
      <c r="DA125" s="933"/>
      <c r="DB125" s="933"/>
      <c r="DC125" s="933"/>
      <c r="DD125" s="933"/>
      <c r="DE125" s="933"/>
      <c r="DF125" s="934"/>
      <c r="DG125" s="966" t="s">
        <v>133</v>
      </c>
      <c r="DH125" s="967"/>
      <c r="DI125" s="967"/>
      <c r="DJ125" s="967"/>
      <c r="DK125" s="967"/>
      <c r="DL125" s="967" t="s">
        <v>133</v>
      </c>
      <c r="DM125" s="967"/>
      <c r="DN125" s="967"/>
      <c r="DO125" s="967"/>
      <c r="DP125" s="967"/>
      <c r="DQ125" s="967" t="s">
        <v>133</v>
      </c>
      <c r="DR125" s="967"/>
      <c r="DS125" s="967"/>
      <c r="DT125" s="967"/>
      <c r="DU125" s="967"/>
      <c r="DV125" s="968" t="s">
        <v>133</v>
      </c>
      <c r="DW125" s="968"/>
      <c r="DX125" s="968"/>
      <c r="DY125" s="968"/>
      <c r="DZ125" s="969"/>
    </row>
    <row r="126" spans="1:130" s="230" customFormat="1" ht="26.25" customHeight="1" thickBot="1" x14ac:dyDescent="0.2">
      <c r="A126" s="1094"/>
      <c r="B126" s="985"/>
      <c r="C126" s="958" t="s">
        <v>472</v>
      </c>
      <c r="D126" s="959"/>
      <c r="E126" s="959"/>
      <c r="F126" s="959"/>
      <c r="G126" s="959"/>
      <c r="H126" s="959"/>
      <c r="I126" s="959"/>
      <c r="J126" s="959"/>
      <c r="K126" s="959"/>
      <c r="L126" s="959"/>
      <c r="M126" s="959"/>
      <c r="N126" s="959"/>
      <c r="O126" s="959"/>
      <c r="P126" s="959"/>
      <c r="Q126" s="959"/>
      <c r="R126" s="959"/>
      <c r="S126" s="959"/>
      <c r="T126" s="959"/>
      <c r="U126" s="959"/>
      <c r="V126" s="959"/>
      <c r="W126" s="959"/>
      <c r="X126" s="959"/>
      <c r="Y126" s="959"/>
      <c r="Z126" s="960"/>
      <c r="AA126" s="994" t="s">
        <v>133</v>
      </c>
      <c r="AB126" s="995"/>
      <c r="AC126" s="995"/>
      <c r="AD126" s="995"/>
      <c r="AE126" s="996"/>
      <c r="AF126" s="997" t="s">
        <v>446</v>
      </c>
      <c r="AG126" s="995"/>
      <c r="AH126" s="995"/>
      <c r="AI126" s="995"/>
      <c r="AJ126" s="996"/>
      <c r="AK126" s="997" t="s">
        <v>133</v>
      </c>
      <c r="AL126" s="995"/>
      <c r="AM126" s="995"/>
      <c r="AN126" s="995"/>
      <c r="AO126" s="996"/>
      <c r="AP126" s="998" t="s">
        <v>133</v>
      </c>
      <c r="AQ126" s="999"/>
      <c r="AR126" s="999"/>
      <c r="AS126" s="999"/>
      <c r="AT126" s="1000"/>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1059"/>
      <c r="CL126" s="1046"/>
      <c r="CM126" s="1046"/>
      <c r="CN126" s="1046"/>
      <c r="CO126" s="1047"/>
      <c r="CP126" s="958" t="s">
        <v>486</v>
      </c>
      <c r="CQ126" s="959"/>
      <c r="CR126" s="959"/>
      <c r="CS126" s="959"/>
      <c r="CT126" s="959"/>
      <c r="CU126" s="959"/>
      <c r="CV126" s="959"/>
      <c r="CW126" s="959"/>
      <c r="CX126" s="959"/>
      <c r="CY126" s="959"/>
      <c r="CZ126" s="959"/>
      <c r="DA126" s="959"/>
      <c r="DB126" s="959"/>
      <c r="DC126" s="959"/>
      <c r="DD126" s="959"/>
      <c r="DE126" s="959"/>
      <c r="DF126" s="960"/>
      <c r="DG126" s="961" t="s">
        <v>133</v>
      </c>
      <c r="DH126" s="962"/>
      <c r="DI126" s="962"/>
      <c r="DJ126" s="962"/>
      <c r="DK126" s="962"/>
      <c r="DL126" s="962" t="s">
        <v>133</v>
      </c>
      <c r="DM126" s="962"/>
      <c r="DN126" s="962"/>
      <c r="DO126" s="962"/>
      <c r="DP126" s="962"/>
      <c r="DQ126" s="962" t="s">
        <v>133</v>
      </c>
      <c r="DR126" s="962"/>
      <c r="DS126" s="962"/>
      <c r="DT126" s="962"/>
      <c r="DU126" s="962"/>
      <c r="DV126" s="963" t="s">
        <v>133</v>
      </c>
      <c r="DW126" s="963"/>
      <c r="DX126" s="963"/>
      <c r="DY126" s="963"/>
      <c r="DZ126" s="964"/>
    </row>
    <row r="127" spans="1:130" s="230" customFormat="1" ht="26.25" customHeight="1" x14ac:dyDescent="0.15">
      <c r="A127" s="1095"/>
      <c r="B127" s="987"/>
      <c r="C127" s="1009" t="s">
        <v>487</v>
      </c>
      <c r="D127" s="1001"/>
      <c r="E127" s="1001"/>
      <c r="F127" s="1001"/>
      <c r="G127" s="1001"/>
      <c r="H127" s="1001"/>
      <c r="I127" s="1001"/>
      <c r="J127" s="1001"/>
      <c r="K127" s="1001"/>
      <c r="L127" s="1001"/>
      <c r="M127" s="1001"/>
      <c r="N127" s="1001"/>
      <c r="O127" s="1001"/>
      <c r="P127" s="1001"/>
      <c r="Q127" s="1001"/>
      <c r="R127" s="1001"/>
      <c r="S127" s="1001"/>
      <c r="T127" s="1001"/>
      <c r="U127" s="1001"/>
      <c r="V127" s="1001"/>
      <c r="W127" s="1001"/>
      <c r="X127" s="1001"/>
      <c r="Y127" s="1001"/>
      <c r="Z127" s="1002"/>
      <c r="AA127" s="994" t="s">
        <v>133</v>
      </c>
      <c r="AB127" s="995"/>
      <c r="AC127" s="995"/>
      <c r="AD127" s="995"/>
      <c r="AE127" s="996"/>
      <c r="AF127" s="997" t="s">
        <v>133</v>
      </c>
      <c r="AG127" s="995"/>
      <c r="AH127" s="995"/>
      <c r="AI127" s="995"/>
      <c r="AJ127" s="996"/>
      <c r="AK127" s="997" t="s">
        <v>133</v>
      </c>
      <c r="AL127" s="995"/>
      <c r="AM127" s="995"/>
      <c r="AN127" s="995"/>
      <c r="AO127" s="996"/>
      <c r="AP127" s="998" t="s">
        <v>446</v>
      </c>
      <c r="AQ127" s="999"/>
      <c r="AR127" s="999"/>
      <c r="AS127" s="999"/>
      <c r="AT127" s="1000"/>
      <c r="AU127" s="232"/>
      <c r="AV127" s="232"/>
      <c r="AW127" s="232"/>
      <c r="AX127" s="1068" t="s">
        <v>488</v>
      </c>
      <c r="AY127" s="1069"/>
      <c r="AZ127" s="1069"/>
      <c r="BA127" s="1069"/>
      <c r="BB127" s="1069"/>
      <c r="BC127" s="1069"/>
      <c r="BD127" s="1069"/>
      <c r="BE127" s="1070"/>
      <c r="BF127" s="1071" t="s">
        <v>489</v>
      </c>
      <c r="BG127" s="1069"/>
      <c r="BH127" s="1069"/>
      <c r="BI127" s="1069"/>
      <c r="BJ127" s="1069"/>
      <c r="BK127" s="1069"/>
      <c r="BL127" s="1070"/>
      <c r="BM127" s="1071" t="s">
        <v>490</v>
      </c>
      <c r="BN127" s="1069"/>
      <c r="BO127" s="1069"/>
      <c r="BP127" s="1069"/>
      <c r="BQ127" s="1069"/>
      <c r="BR127" s="1069"/>
      <c r="BS127" s="1070"/>
      <c r="BT127" s="1071" t="s">
        <v>491</v>
      </c>
      <c r="BU127" s="1069"/>
      <c r="BV127" s="1069"/>
      <c r="BW127" s="1069"/>
      <c r="BX127" s="1069"/>
      <c r="BY127" s="1069"/>
      <c r="BZ127" s="1092"/>
      <c r="CA127" s="232"/>
      <c r="CB127" s="232"/>
      <c r="CC127" s="232"/>
      <c r="CD127" s="255"/>
      <c r="CE127" s="255"/>
      <c r="CF127" s="255"/>
      <c r="CG127" s="232"/>
      <c r="CH127" s="232"/>
      <c r="CI127" s="232"/>
      <c r="CJ127" s="254"/>
      <c r="CK127" s="1059"/>
      <c r="CL127" s="1046"/>
      <c r="CM127" s="1046"/>
      <c r="CN127" s="1046"/>
      <c r="CO127" s="1047"/>
      <c r="CP127" s="958" t="s">
        <v>492</v>
      </c>
      <c r="CQ127" s="959"/>
      <c r="CR127" s="959"/>
      <c r="CS127" s="959"/>
      <c r="CT127" s="959"/>
      <c r="CU127" s="959"/>
      <c r="CV127" s="959"/>
      <c r="CW127" s="959"/>
      <c r="CX127" s="959"/>
      <c r="CY127" s="959"/>
      <c r="CZ127" s="959"/>
      <c r="DA127" s="959"/>
      <c r="DB127" s="959"/>
      <c r="DC127" s="959"/>
      <c r="DD127" s="959"/>
      <c r="DE127" s="959"/>
      <c r="DF127" s="960"/>
      <c r="DG127" s="961" t="s">
        <v>133</v>
      </c>
      <c r="DH127" s="962"/>
      <c r="DI127" s="962"/>
      <c r="DJ127" s="962"/>
      <c r="DK127" s="962"/>
      <c r="DL127" s="962" t="s">
        <v>133</v>
      </c>
      <c r="DM127" s="962"/>
      <c r="DN127" s="962"/>
      <c r="DO127" s="962"/>
      <c r="DP127" s="962"/>
      <c r="DQ127" s="962" t="s">
        <v>133</v>
      </c>
      <c r="DR127" s="962"/>
      <c r="DS127" s="962"/>
      <c r="DT127" s="962"/>
      <c r="DU127" s="962"/>
      <c r="DV127" s="963" t="s">
        <v>133</v>
      </c>
      <c r="DW127" s="963"/>
      <c r="DX127" s="963"/>
      <c r="DY127" s="963"/>
      <c r="DZ127" s="964"/>
    </row>
    <row r="128" spans="1:130" s="230" customFormat="1" ht="26.25" customHeight="1" thickBot="1" x14ac:dyDescent="0.2">
      <c r="A128" s="1078" t="s">
        <v>493</v>
      </c>
      <c r="B128" s="1079"/>
      <c r="C128" s="1079"/>
      <c r="D128" s="1079"/>
      <c r="E128" s="1079"/>
      <c r="F128" s="1079"/>
      <c r="G128" s="1079"/>
      <c r="H128" s="1079"/>
      <c r="I128" s="1079"/>
      <c r="J128" s="1079"/>
      <c r="K128" s="1079"/>
      <c r="L128" s="1079"/>
      <c r="M128" s="1079"/>
      <c r="N128" s="1079"/>
      <c r="O128" s="1079"/>
      <c r="P128" s="1079"/>
      <c r="Q128" s="1079"/>
      <c r="R128" s="1079"/>
      <c r="S128" s="1079"/>
      <c r="T128" s="1079"/>
      <c r="U128" s="1079"/>
      <c r="V128" s="1079"/>
      <c r="W128" s="1080" t="s">
        <v>494</v>
      </c>
      <c r="X128" s="1080"/>
      <c r="Y128" s="1080"/>
      <c r="Z128" s="1081"/>
      <c r="AA128" s="1082">
        <v>42176</v>
      </c>
      <c r="AB128" s="1083"/>
      <c r="AC128" s="1083"/>
      <c r="AD128" s="1083"/>
      <c r="AE128" s="1084"/>
      <c r="AF128" s="1085">
        <v>42496</v>
      </c>
      <c r="AG128" s="1083"/>
      <c r="AH128" s="1083"/>
      <c r="AI128" s="1083"/>
      <c r="AJ128" s="1084"/>
      <c r="AK128" s="1085">
        <v>39885</v>
      </c>
      <c r="AL128" s="1083"/>
      <c r="AM128" s="1083"/>
      <c r="AN128" s="1083"/>
      <c r="AO128" s="1084"/>
      <c r="AP128" s="1086"/>
      <c r="AQ128" s="1087"/>
      <c r="AR128" s="1087"/>
      <c r="AS128" s="1087"/>
      <c r="AT128" s="1088"/>
      <c r="AU128" s="232"/>
      <c r="AV128" s="232"/>
      <c r="AW128" s="232"/>
      <c r="AX128" s="932" t="s">
        <v>495</v>
      </c>
      <c r="AY128" s="933"/>
      <c r="AZ128" s="933"/>
      <c r="BA128" s="933"/>
      <c r="BB128" s="933"/>
      <c r="BC128" s="933"/>
      <c r="BD128" s="933"/>
      <c r="BE128" s="934"/>
      <c r="BF128" s="1089" t="s">
        <v>133</v>
      </c>
      <c r="BG128" s="1090"/>
      <c r="BH128" s="1090"/>
      <c r="BI128" s="1090"/>
      <c r="BJ128" s="1090"/>
      <c r="BK128" s="1090"/>
      <c r="BL128" s="1091"/>
      <c r="BM128" s="1089">
        <v>14.33</v>
      </c>
      <c r="BN128" s="1090"/>
      <c r="BO128" s="1090"/>
      <c r="BP128" s="1090"/>
      <c r="BQ128" s="1090"/>
      <c r="BR128" s="1090"/>
      <c r="BS128" s="1091"/>
      <c r="BT128" s="1089">
        <v>20</v>
      </c>
      <c r="BU128" s="1090"/>
      <c r="BV128" s="1090"/>
      <c r="BW128" s="1090"/>
      <c r="BX128" s="1090"/>
      <c r="BY128" s="1090"/>
      <c r="BZ128" s="1112"/>
      <c r="CA128" s="255"/>
      <c r="CB128" s="255"/>
      <c r="CC128" s="255"/>
      <c r="CD128" s="255"/>
      <c r="CE128" s="255"/>
      <c r="CF128" s="255"/>
      <c r="CG128" s="232"/>
      <c r="CH128" s="232"/>
      <c r="CI128" s="232"/>
      <c r="CJ128" s="254"/>
      <c r="CK128" s="1060"/>
      <c r="CL128" s="1061"/>
      <c r="CM128" s="1061"/>
      <c r="CN128" s="1061"/>
      <c r="CO128" s="1062"/>
      <c r="CP128" s="1072" t="s">
        <v>496</v>
      </c>
      <c r="CQ128" s="762"/>
      <c r="CR128" s="762"/>
      <c r="CS128" s="762"/>
      <c r="CT128" s="762"/>
      <c r="CU128" s="762"/>
      <c r="CV128" s="762"/>
      <c r="CW128" s="762"/>
      <c r="CX128" s="762"/>
      <c r="CY128" s="762"/>
      <c r="CZ128" s="762"/>
      <c r="DA128" s="762"/>
      <c r="DB128" s="762"/>
      <c r="DC128" s="762"/>
      <c r="DD128" s="762"/>
      <c r="DE128" s="762"/>
      <c r="DF128" s="1073"/>
      <c r="DG128" s="1074" t="s">
        <v>133</v>
      </c>
      <c r="DH128" s="1075"/>
      <c r="DI128" s="1075"/>
      <c r="DJ128" s="1075"/>
      <c r="DK128" s="1075"/>
      <c r="DL128" s="1075" t="s">
        <v>133</v>
      </c>
      <c r="DM128" s="1075"/>
      <c r="DN128" s="1075"/>
      <c r="DO128" s="1075"/>
      <c r="DP128" s="1075"/>
      <c r="DQ128" s="1075" t="s">
        <v>133</v>
      </c>
      <c r="DR128" s="1075"/>
      <c r="DS128" s="1075"/>
      <c r="DT128" s="1075"/>
      <c r="DU128" s="1075"/>
      <c r="DV128" s="1076" t="s">
        <v>133</v>
      </c>
      <c r="DW128" s="1076"/>
      <c r="DX128" s="1076"/>
      <c r="DY128" s="1076"/>
      <c r="DZ128" s="1077"/>
    </row>
    <row r="129" spans="1:131" s="230" customFormat="1" ht="26.25" customHeight="1" x14ac:dyDescent="0.15">
      <c r="A129" s="970" t="s">
        <v>110</v>
      </c>
      <c r="B129" s="971"/>
      <c r="C129" s="971"/>
      <c r="D129" s="971"/>
      <c r="E129" s="971"/>
      <c r="F129" s="971"/>
      <c r="G129" s="971"/>
      <c r="H129" s="971"/>
      <c r="I129" s="971"/>
      <c r="J129" s="971"/>
      <c r="K129" s="971"/>
      <c r="L129" s="971"/>
      <c r="M129" s="971"/>
      <c r="N129" s="971"/>
      <c r="O129" s="971"/>
      <c r="P129" s="971"/>
      <c r="Q129" s="971"/>
      <c r="R129" s="971"/>
      <c r="S129" s="971"/>
      <c r="T129" s="971"/>
      <c r="U129" s="971"/>
      <c r="V129" s="971"/>
      <c r="W129" s="1106" t="s">
        <v>497</v>
      </c>
      <c r="X129" s="1107"/>
      <c r="Y129" s="1107"/>
      <c r="Z129" s="1108"/>
      <c r="AA129" s="994">
        <v>6116903</v>
      </c>
      <c r="AB129" s="995"/>
      <c r="AC129" s="995"/>
      <c r="AD129" s="995"/>
      <c r="AE129" s="996"/>
      <c r="AF129" s="997">
        <v>6443353</v>
      </c>
      <c r="AG129" s="995"/>
      <c r="AH129" s="995"/>
      <c r="AI129" s="995"/>
      <c r="AJ129" s="996"/>
      <c r="AK129" s="997">
        <v>6252133</v>
      </c>
      <c r="AL129" s="995"/>
      <c r="AM129" s="995"/>
      <c r="AN129" s="995"/>
      <c r="AO129" s="996"/>
      <c r="AP129" s="1109"/>
      <c r="AQ129" s="1110"/>
      <c r="AR129" s="1110"/>
      <c r="AS129" s="1110"/>
      <c r="AT129" s="1111"/>
      <c r="AU129" s="233"/>
      <c r="AV129" s="233"/>
      <c r="AW129" s="233"/>
      <c r="AX129" s="1101" t="s">
        <v>498</v>
      </c>
      <c r="AY129" s="959"/>
      <c r="AZ129" s="959"/>
      <c r="BA129" s="959"/>
      <c r="BB129" s="959"/>
      <c r="BC129" s="959"/>
      <c r="BD129" s="959"/>
      <c r="BE129" s="960"/>
      <c r="BF129" s="1102" t="s">
        <v>133</v>
      </c>
      <c r="BG129" s="1103"/>
      <c r="BH129" s="1103"/>
      <c r="BI129" s="1103"/>
      <c r="BJ129" s="1103"/>
      <c r="BK129" s="1103"/>
      <c r="BL129" s="1104"/>
      <c r="BM129" s="1102">
        <v>19.329999999999998</v>
      </c>
      <c r="BN129" s="1103"/>
      <c r="BO129" s="1103"/>
      <c r="BP129" s="1103"/>
      <c r="BQ129" s="1103"/>
      <c r="BR129" s="1103"/>
      <c r="BS129" s="1104"/>
      <c r="BT129" s="1102">
        <v>30</v>
      </c>
      <c r="BU129" s="1103"/>
      <c r="BV129" s="1103"/>
      <c r="BW129" s="1103"/>
      <c r="BX129" s="1103"/>
      <c r="BY129" s="1103"/>
      <c r="BZ129" s="1105"/>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15">
      <c r="A130" s="970" t="s">
        <v>499</v>
      </c>
      <c r="B130" s="971"/>
      <c r="C130" s="971"/>
      <c r="D130" s="971"/>
      <c r="E130" s="971"/>
      <c r="F130" s="971"/>
      <c r="G130" s="971"/>
      <c r="H130" s="971"/>
      <c r="I130" s="971"/>
      <c r="J130" s="971"/>
      <c r="K130" s="971"/>
      <c r="L130" s="971"/>
      <c r="M130" s="971"/>
      <c r="N130" s="971"/>
      <c r="O130" s="971"/>
      <c r="P130" s="971"/>
      <c r="Q130" s="971"/>
      <c r="R130" s="971"/>
      <c r="S130" s="971"/>
      <c r="T130" s="971"/>
      <c r="U130" s="971"/>
      <c r="V130" s="971"/>
      <c r="W130" s="1106" t="s">
        <v>500</v>
      </c>
      <c r="X130" s="1107"/>
      <c r="Y130" s="1107"/>
      <c r="Z130" s="1108"/>
      <c r="AA130" s="994">
        <v>1112230</v>
      </c>
      <c r="AB130" s="995"/>
      <c r="AC130" s="995"/>
      <c r="AD130" s="995"/>
      <c r="AE130" s="996"/>
      <c r="AF130" s="997">
        <v>1118591</v>
      </c>
      <c r="AG130" s="995"/>
      <c r="AH130" s="995"/>
      <c r="AI130" s="995"/>
      <c r="AJ130" s="996"/>
      <c r="AK130" s="997">
        <v>1115556</v>
      </c>
      <c r="AL130" s="995"/>
      <c r="AM130" s="995"/>
      <c r="AN130" s="995"/>
      <c r="AO130" s="996"/>
      <c r="AP130" s="1109"/>
      <c r="AQ130" s="1110"/>
      <c r="AR130" s="1110"/>
      <c r="AS130" s="1110"/>
      <c r="AT130" s="1111"/>
      <c r="AU130" s="233"/>
      <c r="AV130" s="233"/>
      <c r="AW130" s="233"/>
      <c r="AX130" s="1101" t="s">
        <v>501</v>
      </c>
      <c r="AY130" s="959"/>
      <c r="AZ130" s="959"/>
      <c r="BA130" s="959"/>
      <c r="BB130" s="959"/>
      <c r="BC130" s="959"/>
      <c r="BD130" s="959"/>
      <c r="BE130" s="960"/>
      <c r="BF130" s="1137">
        <v>9.3000000000000007</v>
      </c>
      <c r="BG130" s="1138"/>
      <c r="BH130" s="1138"/>
      <c r="BI130" s="1138"/>
      <c r="BJ130" s="1138"/>
      <c r="BK130" s="1138"/>
      <c r="BL130" s="1139"/>
      <c r="BM130" s="1137">
        <v>25</v>
      </c>
      <c r="BN130" s="1138"/>
      <c r="BO130" s="1138"/>
      <c r="BP130" s="1138"/>
      <c r="BQ130" s="1138"/>
      <c r="BR130" s="1138"/>
      <c r="BS130" s="1139"/>
      <c r="BT130" s="1137">
        <v>35</v>
      </c>
      <c r="BU130" s="1138"/>
      <c r="BV130" s="1138"/>
      <c r="BW130" s="1138"/>
      <c r="BX130" s="1138"/>
      <c r="BY130" s="1138"/>
      <c r="BZ130" s="1140"/>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
      <c r="A131" s="1141"/>
      <c r="B131" s="1142"/>
      <c r="C131" s="1142"/>
      <c r="D131" s="1142"/>
      <c r="E131" s="1142"/>
      <c r="F131" s="1142"/>
      <c r="G131" s="1142"/>
      <c r="H131" s="1142"/>
      <c r="I131" s="1142"/>
      <c r="J131" s="1142"/>
      <c r="K131" s="1142"/>
      <c r="L131" s="1142"/>
      <c r="M131" s="1142"/>
      <c r="N131" s="1142"/>
      <c r="O131" s="1142"/>
      <c r="P131" s="1142"/>
      <c r="Q131" s="1142"/>
      <c r="R131" s="1142"/>
      <c r="S131" s="1142"/>
      <c r="T131" s="1142"/>
      <c r="U131" s="1142"/>
      <c r="V131" s="1142"/>
      <c r="W131" s="1143" t="s">
        <v>502</v>
      </c>
      <c r="X131" s="1144"/>
      <c r="Y131" s="1144"/>
      <c r="Z131" s="1145"/>
      <c r="AA131" s="1040">
        <v>5004673</v>
      </c>
      <c r="AB131" s="1022"/>
      <c r="AC131" s="1022"/>
      <c r="AD131" s="1022"/>
      <c r="AE131" s="1023"/>
      <c r="AF131" s="1021">
        <v>5324762</v>
      </c>
      <c r="AG131" s="1022"/>
      <c r="AH131" s="1022"/>
      <c r="AI131" s="1022"/>
      <c r="AJ131" s="1023"/>
      <c r="AK131" s="1021">
        <v>5136577</v>
      </c>
      <c r="AL131" s="1022"/>
      <c r="AM131" s="1022"/>
      <c r="AN131" s="1022"/>
      <c r="AO131" s="1023"/>
      <c r="AP131" s="1146"/>
      <c r="AQ131" s="1147"/>
      <c r="AR131" s="1147"/>
      <c r="AS131" s="1147"/>
      <c r="AT131" s="1148"/>
      <c r="AU131" s="233"/>
      <c r="AV131" s="233"/>
      <c r="AW131" s="233"/>
      <c r="AX131" s="1119" t="s">
        <v>503</v>
      </c>
      <c r="AY131" s="762"/>
      <c r="AZ131" s="762"/>
      <c r="BA131" s="762"/>
      <c r="BB131" s="762"/>
      <c r="BC131" s="762"/>
      <c r="BD131" s="762"/>
      <c r="BE131" s="1073"/>
      <c r="BF131" s="1120" t="s">
        <v>133</v>
      </c>
      <c r="BG131" s="1121"/>
      <c r="BH131" s="1121"/>
      <c r="BI131" s="1121"/>
      <c r="BJ131" s="1121"/>
      <c r="BK131" s="1121"/>
      <c r="BL131" s="1122"/>
      <c r="BM131" s="1120">
        <v>350</v>
      </c>
      <c r="BN131" s="1121"/>
      <c r="BO131" s="1121"/>
      <c r="BP131" s="1121"/>
      <c r="BQ131" s="1121"/>
      <c r="BR131" s="1121"/>
      <c r="BS131" s="1122"/>
      <c r="BT131" s="1123"/>
      <c r="BU131" s="1124"/>
      <c r="BV131" s="1124"/>
      <c r="BW131" s="1124"/>
      <c r="BX131" s="1124"/>
      <c r="BY131" s="1124"/>
      <c r="BZ131" s="1125"/>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15">
      <c r="A132" s="1126" t="s">
        <v>504</v>
      </c>
      <c r="B132" s="1127"/>
      <c r="C132" s="1127"/>
      <c r="D132" s="1127"/>
      <c r="E132" s="1127"/>
      <c r="F132" s="1127"/>
      <c r="G132" s="1127"/>
      <c r="H132" s="1127"/>
      <c r="I132" s="1127"/>
      <c r="J132" s="1127"/>
      <c r="K132" s="1127"/>
      <c r="L132" s="1127"/>
      <c r="M132" s="1127"/>
      <c r="N132" s="1127"/>
      <c r="O132" s="1127"/>
      <c r="P132" s="1127"/>
      <c r="Q132" s="1127"/>
      <c r="R132" s="1127"/>
      <c r="S132" s="1127"/>
      <c r="T132" s="1127"/>
      <c r="U132" s="1127"/>
      <c r="V132" s="1130" t="s">
        <v>505</v>
      </c>
      <c r="W132" s="1130"/>
      <c r="X132" s="1130"/>
      <c r="Y132" s="1130"/>
      <c r="Z132" s="1131"/>
      <c r="AA132" s="1132">
        <v>9.314374785</v>
      </c>
      <c r="AB132" s="1133"/>
      <c r="AC132" s="1133"/>
      <c r="AD132" s="1133"/>
      <c r="AE132" s="1134"/>
      <c r="AF132" s="1135">
        <v>9.3125288980000001</v>
      </c>
      <c r="AG132" s="1133"/>
      <c r="AH132" s="1133"/>
      <c r="AI132" s="1133"/>
      <c r="AJ132" s="1134"/>
      <c r="AK132" s="1135">
        <v>9.4724950099999994</v>
      </c>
      <c r="AL132" s="1133"/>
      <c r="AM132" s="1133"/>
      <c r="AN132" s="1133"/>
      <c r="AO132" s="1134"/>
      <c r="AP132" s="1037"/>
      <c r="AQ132" s="1038"/>
      <c r="AR132" s="1038"/>
      <c r="AS132" s="1038"/>
      <c r="AT132" s="1136"/>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
      <c r="A133" s="1128"/>
      <c r="B133" s="1129"/>
      <c r="C133" s="1129"/>
      <c r="D133" s="1129"/>
      <c r="E133" s="1129"/>
      <c r="F133" s="1129"/>
      <c r="G133" s="1129"/>
      <c r="H133" s="1129"/>
      <c r="I133" s="1129"/>
      <c r="J133" s="1129"/>
      <c r="K133" s="1129"/>
      <c r="L133" s="1129"/>
      <c r="M133" s="1129"/>
      <c r="N133" s="1129"/>
      <c r="O133" s="1129"/>
      <c r="P133" s="1129"/>
      <c r="Q133" s="1129"/>
      <c r="R133" s="1129"/>
      <c r="S133" s="1129"/>
      <c r="T133" s="1129"/>
      <c r="U133" s="1129"/>
      <c r="V133" s="1113" t="s">
        <v>506</v>
      </c>
      <c r="W133" s="1113"/>
      <c r="X133" s="1113"/>
      <c r="Y133" s="1113"/>
      <c r="Z133" s="1114"/>
      <c r="AA133" s="1115">
        <v>9.4</v>
      </c>
      <c r="AB133" s="1116"/>
      <c r="AC133" s="1116"/>
      <c r="AD133" s="1116"/>
      <c r="AE133" s="1117"/>
      <c r="AF133" s="1115">
        <v>9.1999999999999993</v>
      </c>
      <c r="AG133" s="1116"/>
      <c r="AH133" s="1116"/>
      <c r="AI133" s="1116"/>
      <c r="AJ133" s="1117"/>
      <c r="AK133" s="1115">
        <v>9.3000000000000007</v>
      </c>
      <c r="AL133" s="1116"/>
      <c r="AM133" s="1116"/>
      <c r="AN133" s="1116"/>
      <c r="AO133" s="1117"/>
      <c r="AP133" s="1064"/>
      <c r="AQ133" s="1065"/>
      <c r="AR133" s="1065"/>
      <c r="AS133" s="1065"/>
      <c r="AT133" s="1118"/>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15">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25" hidden="1" x14ac:dyDescent="0.15">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wHcuXCyaBHtYzP/5StxuBglp3o+A3dfB+I22LfUzVxe3AS3RjBukX/CFmU+Mbpg84zQobX31daFBfH7M20CTTg==" saltValue="6HcJUlqeDnRZlz4toFnNyw=="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60" customWidth="1"/>
    <col min="121" max="121" width="0" style="259" hidden="1" customWidth="1"/>
    <col min="122" max="16384" width="9" style="259" hidden="1"/>
  </cols>
  <sheetData>
    <row r="1" spans="1:120"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9"/>
    </row>
    <row r="17" spans="119:120" x14ac:dyDescent="0.15">
      <c r="DP17" s="259"/>
    </row>
    <row r="18" spans="119:120" x14ac:dyDescent="0.15"/>
    <row r="19" spans="119:120" x14ac:dyDescent="0.15"/>
    <row r="20" spans="119:120" x14ac:dyDescent="0.15">
      <c r="DO20" s="259"/>
      <c r="DP20" s="259"/>
    </row>
    <row r="21" spans="119:120" x14ac:dyDescent="0.15">
      <c r="DP21" s="259"/>
    </row>
    <row r="22" spans="119:120" x14ac:dyDescent="0.15"/>
    <row r="23" spans="119:120" x14ac:dyDescent="0.15">
      <c r="DO23" s="259"/>
      <c r="DP23" s="259"/>
    </row>
    <row r="24" spans="119:120" x14ac:dyDescent="0.15">
      <c r="DP24" s="259"/>
    </row>
    <row r="25" spans="119:120" x14ac:dyDescent="0.15">
      <c r="DP25" s="259"/>
    </row>
    <row r="26" spans="119:120" x14ac:dyDescent="0.15">
      <c r="DO26" s="259"/>
      <c r="DP26" s="259"/>
    </row>
    <row r="27" spans="119:120" x14ac:dyDescent="0.15"/>
    <row r="28" spans="119:120" x14ac:dyDescent="0.15">
      <c r="DO28" s="259"/>
      <c r="DP28" s="259"/>
    </row>
    <row r="29" spans="119:120" x14ac:dyDescent="0.15">
      <c r="DP29" s="259"/>
    </row>
    <row r="30" spans="119:120" x14ac:dyDescent="0.15"/>
    <row r="31" spans="119:120" x14ac:dyDescent="0.15">
      <c r="DO31" s="259"/>
      <c r="DP31" s="259"/>
    </row>
    <row r="32" spans="119:120" x14ac:dyDescent="0.15"/>
    <row r="33" spans="98:120" x14ac:dyDescent="0.15">
      <c r="DO33" s="259"/>
      <c r="DP33" s="259"/>
    </row>
    <row r="34" spans="98:120" x14ac:dyDescent="0.15">
      <c r="DM34" s="259"/>
    </row>
    <row r="35" spans="98:120" x14ac:dyDescent="0.15">
      <c r="CT35" s="259"/>
      <c r="CU35" s="259"/>
      <c r="CV35" s="259"/>
      <c r="CY35" s="259"/>
      <c r="CZ35" s="259"/>
      <c r="DA35" s="259"/>
      <c r="DD35" s="259"/>
      <c r="DE35" s="259"/>
      <c r="DF35" s="259"/>
      <c r="DI35" s="259"/>
      <c r="DJ35" s="259"/>
      <c r="DK35" s="259"/>
      <c r="DM35" s="259"/>
      <c r="DN35" s="259"/>
      <c r="DO35" s="259"/>
      <c r="DP35" s="259"/>
    </row>
    <row r="36" spans="98:120" x14ac:dyDescent="0.15"/>
    <row r="37" spans="98:120" x14ac:dyDescent="0.15">
      <c r="CW37" s="259"/>
      <c r="DB37" s="259"/>
      <c r="DG37" s="259"/>
      <c r="DL37" s="259"/>
      <c r="DP37" s="259"/>
    </row>
    <row r="38" spans="98:120" x14ac:dyDescent="0.15">
      <c r="CT38" s="259"/>
      <c r="CU38" s="259"/>
      <c r="CV38" s="259"/>
      <c r="CW38" s="259"/>
      <c r="CY38" s="259"/>
      <c r="CZ38" s="259"/>
      <c r="DA38" s="259"/>
      <c r="DB38" s="259"/>
      <c r="DD38" s="259"/>
      <c r="DE38" s="259"/>
      <c r="DF38" s="259"/>
      <c r="DG38" s="259"/>
      <c r="DI38" s="259"/>
      <c r="DJ38" s="259"/>
      <c r="DK38" s="259"/>
      <c r="DL38" s="259"/>
      <c r="DN38" s="259"/>
      <c r="DO38" s="259"/>
      <c r="DP38" s="259"/>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9"/>
      <c r="DO49" s="259"/>
      <c r="DP49" s="259"/>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9"/>
      <c r="CS63" s="259"/>
      <c r="CX63" s="259"/>
      <c r="DC63" s="259"/>
      <c r="DH63" s="259"/>
    </row>
    <row r="64" spans="22:120" x14ac:dyDescent="0.15">
      <c r="V64" s="259"/>
    </row>
    <row r="65" spans="15:120" x14ac:dyDescent="0.15">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x14ac:dyDescent="0.15">
      <c r="Q66" s="259"/>
      <c r="S66" s="259"/>
      <c r="U66" s="259"/>
      <c r="DM66" s="259"/>
    </row>
    <row r="67" spans="15:120" x14ac:dyDescent="0.15">
      <c r="O67" s="259"/>
      <c r="P67" s="259"/>
      <c r="R67" s="259"/>
      <c r="T67" s="259"/>
      <c r="Y67" s="259"/>
      <c r="CT67" s="259"/>
      <c r="CV67" s="259"/>
      <c r="CW67" s="259"/>
      <c r="CY67" s="259"/>
      <c r="DA67" s="259"/>
      <c r="DB67" s="259"/>
      <c r="DD67" s="259"/>
      <c r="DF67" s="259"/>
      <c r="DG67" s="259"/>
      <c r="DI67" s="259"/>
      <c r="DK67" s="259"/>
      <c r="DL67" s="259"/>
      <c r="DN67" s="259"/>
      <c r="DO67" s="259"/>
      <c r="DP67" s="259"/>
    </row>
    <row r="68" spans="15:120" x14ac:dyDescent="0.15"/>
    <row r="69" spans="15:120" x14ac:dyDescent="0.15"/>
    <row r="70" spans="15:120" x14ac:dyDescent="0.15"/>
    <row r="71" spans="15:120" x14ac:dyDescent="0.15"/>
    <row r="72" spans="15:120" x14ac:dyDescent="0.15">
      <c r="DP72" s="259"/>
    </row>
    <row r="73" spans="15:120" x14ac:dyDescent="0.15">
      <c r="DP73" s="259"/>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9"/>
      <c r="CX96" s="259"/>
      <c r="DC96" s="259"/>
      <c r="DH96" s="259"/>
    </row>
    <row r="97" spans="24:120" x14ac:dyDescent="0.15">
      <c r="CS97" s="259"/>
      <c r="CX97" s="259"/>
      <c r="DC97" s="259"/>
      <c r="DH97" s="259"/>
      <c r="DP97" s="260" t="s">
        <v>507</v>
      </c>
    </row>
    <row r="98" spans="24:120" hidden="1" x14ac:dyDescent="0.15">
      <c r="CS98" s="259"/>
      <c r="CX98" s="259"/>
      <c r="DC98" s="259"/>
      <c r="DH98" s="259"/>
    </row>
    <row r="99" spans="24:120" hidden="1" x14ac:dyDescent="0.15">
      <c r="CS99" s="259"/>
      <c r="CX99" s="259"/>
      <c r="DC99" s="259"/>
      <c r="DH99" s="259"/>
    </row>
    <row r="101" spans="24:120" ht="12" hidden="1" customHeight="1" x14ac:dyDescent="0.15">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15">
      <c r="CU102" s="259"/>
      <c r="CZ102" s="259"/>
      <c r="DE102" s="259"/>
      <c r="DJ102" s="259"/>
      <c r="DM102" s="259"/>
    </row>
    <row r="103" spans="24:120" hidden="1" x14ac:dyDescent="0.15">
      <c r="CT103" s="259"/>
      <c r="CV103" s="259"/>
      <c r="CW103" s="259"/>
      <c r="CY103" s="259"/>
      <c r="DA103" s="259"/>
      <c r="DB103" s="259"/>
      <c r="DD103" s="259"/>
      <c r="DF103" s="259"/>
      <c r="DG103" s="259"/>
      <c r="DI103" s="259"/>
      <c r="DK103" s="259"/>
      <c r="DL103" s="259"/>
      <c r="DM103" s="259"/>
      <c r="DN103" s="259"/>
      <c r="DO103" s="259"/>
      <c r="DP103" s="259"/>
    </row>
    <row r="104" spans="24:120" hidden="1" x14ac:dyDescent="0.15">
      <c r="CV104" s="259"/>
      <c r="CW104" s="259"/>
      <c r="DA104" s="259"/>
      <c r="DB104" s="259"/>
      <c r="DF104" s="259"/>
      <c r="DG104" s="259"/>
      <c r="DK104" s="259"/>
      <c r="DL104" s="259"/>
      <c r="DN104" s="259"/>
      <c r="DO104" s="259"/>
      <c r="DP104" s="259"/>
    </row>
    <row r="105" spans="24:120" ht="12.75" hidden="1" customHeight="1" x14ac:dyDescent="0.15"/>
  </sheetData>
  <sheetProtection algorithmName="SHA-512" hashValue="XgfC1EteSl1Xq/iaiOBhf2REf9wHE/fcJAtnLXlA3kTcmxQtobIjqU60+DDZT2i9CtJ4lnoHGSIWQPLf2NmQew==" saltValue="xfCL77TUYbNEipVepwHnv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60" customWidth="1"/>
    <col min="117" max="16384" width="9" style="259" hidden="1"/>
  </cols>
  <sheetData>
    <row r="1" spans="2:116"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x14ac:dyDescent="0.15"/>
    <row r="3" spans="2:116" x14ac:dyDescent="0.15"/>
    <row r="4" spans="2:116" x14ac:dyDescent="0.15">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x14ac:dyDescent="0.15">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x14ac:dyDescent="0.15"/>
    <row r="20" spans="9:116" x14ac:dyDescent="0.15"/>
    <row r="21" spans="9:116" x14ac:dyDescent="0.15">
      <c r="DL21" s="259"/>
    </row>
    <row r="22" spans="9:116" x14ac:dyDescent="0.15">
      <c r="DI22" s="259"/>
      <c r="DJ22" s="259"/>
      <c r="DK22" s="259"/>
      <c r="DL22" s="259"/>
    </row>
    <row r="23" spans="9:116" x14ac:dyDescent="0.15">
      <c r="CY23" s="259"/>
      <c r="CZ23" s="259"/>
      <c r="DA23" s="259"/>
      <c r="DB23" s="259"/>
      <c r="DC23" s="259"/>
      <c r="DD23" s="259"/>
      <c r="DE23" s="259"/>
      <c r="DF23" s="259"/>
      <c r="DG23" s="259"/>
      <c r="DH23" s="259"/>
      <c r="DI23" s="259"/>
      <c r="DJ23" s="259"/>
      <c r="DK23" s="259"/>
      <c r="DL23" s="259"/>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9"/>
      <c r="DA35" s="259"/>
      <c r="DB35" s="259"/>
      <c r="DC35" s="259"/>
      <c r="DD35" s="259"/>
      <c r="DE35" s="259"/>
      <c r="DF35" s="259"/>
      <c r="DG35" s="259"/>
      <c r="DH35" s="259"/>
      <c r="DI35" s="259"/>
      <c r="DJ35" s="259"/>
      <c r="DK35" s="259"/>
      <c r="DL35" s="259"/>
    </row>
    <row r="36" spans="15:116" x14ac:dyDescent="0.15"/>
    <row r="37" spans="15:116" x14ac:dyDescent="0.15">
      <c r="DL37" s="259"/>
    </row>
    <row r="38" spans="15:116" x14ac:dyDescent="0.15">
      <c r="DI38" s="259"/>
      <c r="DJ38" s="259"/>
      <c r="DK38" s="259"/>
      <c r="DL38" s="259"/>
    </row>
    <row r="39" spans="15:116" x14ac:dyDescent="0.15"/>
    <row r="40" spans="15:116" x14ac:dyDescent="0.15"/>
    <row r="41" spans="15:116" x14ac:dyDescent="0.15"/>
    <row r="42" spans="15:116" x14ac:dyDescent="0.15"/>
    <row r="43" spans="15:116" x14ac:dyDescent="0.15">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x14ac:dyDescent="0.15">
      <c r="DL44" s="259"/>
    </row>
    <row r="45" spans="15:116" x14ac:dyDescent="0.15"/>
    <row r="46" spans="15:116" x14ac:dyDescent="0.15">
      <c r="DA46" s="259"/>
      <c r="DB46" s="259"/>
      <c r="DC46" s="259"/>
      <c r="DD46" s="259"/>
      <c r="DE46" s="259"/>
      <c r="DF46" s="259"/>
      <c r="DG46" s="259"/>
      <c r="DH46" s="259"/>
      <c r="DI46" s="259"/>
      <c r="DJ46" s="259"/>
      <c r="DK46" s="259"/>
      <c r="DL46" s="259"/>
    </row>
    <row r="47" spans="15:116" x14ac:dyDescent="0.15"/>
    <row r="48" spans="15:116" x14ac:dyDescent="0.15"/>
    <row r="49" spans="104:116" x14ac:dyDescent="0.15"/>
    <row r="50" spans="104:116" x14ac:dyDescent="0.15">
      <c r="CZ50" s="259"/>
      <c r="DA50" s="259"/>
      <c r="DB50" s="259"/>
      <c r="DC50" s="259"/>
      <c r="DD50" s="259"/>
      <c r="DE50" s="259"/>
      <c r="DF50" s="259"/>
      <c r="DG50" s="259"/>
      <c r="DH50" s="259"/>
      <c r="DI50" s="259"/>
      <c r="DJ50" s="259"/>
      <c r="DK50" s="259"/>
      <c r="DL50" s="259"/>
    </row>
    <row r="51" spans="104:116" x14ac:dyDescent="0.15"/>
    <row r="52" spans="104:116" x14ac:dyDescent="0.15"/>
    <row r="53" spans="104:116" x14ac:dyDescent="0.15">
      <c r="DL53" s="259"/>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9"/>
      <c r="DD67" s="259"/>
      <c r="DE67" s="259"/>
      <c r="DF67" s="259"/>
      <c r="DG67" s="259"/>
      <c r="DH67" s="259"/>
      <c r="DI67" s="259"/>
      <c r="DJ67" s="259"/>
      <c r="DK67" s="259"/>
      <c r="DL67" s="259"/>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33RLDsxzJ1TIqP4TmZh71RQLd3fy9pVbzZCm22Fm0ARG56wnopdR/HMV2IMdNn0wjOHkVcSCsi+BzWlRtE72tg==" saltValue="S6e1mdM68Gw/rz6ftzyVvA==" spinCount="100000" sheet="1" objects="1" scenarios="1"/>
  <dataConsolidate/>
  <phoneticPr fontId="2"/>
  <printOptions horizontalCentered="1" verticalCentered="1"/>
  <pageMargins left="0" right="0" top="0" bottom="0" header="0" footer="0"/>
  <pageSetup paperSize="9" scale="48" orientation="landscape"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workbookViewId="0"/>
  </sheetViews>
  <sheetFormatPr defaultColWidth="0" defaultRowHeight="13.5" customHeight="1" zeroHeight="1" x14ac:dyDescent="0.15"/>
  <cols>
    <col min="1" max="36" width="2.5" style="261" customWidth="1"/>
    <col min="37" max="44" width="17" style="261" customWidth="1"/>
    <col min="45" max="45" width="6.125" style="268" customWidth="1"/>
    <col min="46" max="46" width="3" style="266" customWidth="1"/>
    <col min="47" max="47" width="19.125" style="261" hidden="1" customWidth="1"/>
    <col min="48" max="52" width="12.625" style="261" hidden="1" customWidth="1"/>
    <col min="53" max="16384" width="8.625" style="261" hidden="1"/>
  </cols>
  <sheetData>
    <row r="1" spans="1:46" x14ac:dyDescent="0.15">
      <c r="AS1" s="262"/>
      <c r="AT1" s="262"/>
    </row>
    <row r="2" spans="1:46" x14ac:dyDescent="0.15">
      <c r="AS2" s="262"/>
      <c r="AT2" s="262"/>
    </row>
    <row r="3" spans="1:46" x14ac:dyDescent="0.15">
      <c r="AS3" s="262"/>
      <c r="AT3" s="262"/>
    </row>
    <row r="4" spans="1:46" x14ac:dyDescent="0.15">
      <c r="AS4" s="262"/>
      <c r="AT4" s="262"/>
    </row>
    <row r="5" spans="1:46" ht="17.25" x14ac:dyDescent="0.15">
      <c r="A5" s="263" t="s">
        <v>508</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x14ac:dyDescent="0.15">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509</v>
      </c>
      <c r="AL6" s="267"/>
      <c r="AM6" s="267"/>
      <c r="AN6" s="267"/>
      <c r="AO6" s="262"/>
      <c r="AP6" s="262"/>
      <c r="AQ6" s="262"/>
      <c r="AR6" s="262"/>
    </row>
    <row r="7" spans="1:46" ht="13.5" customHeight="1" x14ac:dyDescent="0.15">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50" t="s">
        <v>510</v>
      </c>
      <c r="AP7" s="272"/>
      <c r="AQ7" s="273" t="s">
        <v>511</v>
      </c>
      <c r="AR7" s="274"/>
    </row>
    <row r="8" spans="1:46" x14ac:dyDescent="0.15">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51"/>
      <c r="AP8" s="278" t="s">
        <v>512</v>
      </c>
      <c r="AQ8" s="279" t="s">
        <v>513</v>
      </c>
      <c r="AR8" s="280" t="s">
        <v>514</v>
      </c>
    </row>
    <row r="9" spans="1:46" x14ac:dyDescent="0.15">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52" t="s">
        <v>515</v>
      </c>
      <c r="AL9" s="1153"/>
      <c r="AM9" s="1153"/>
      <c r="AN9" s="1154"/>
      <c r="AO9" s="281">
        <v>1103437</v>
      </c>
      <c r="AP9" s="281">
        <v>68588</v>
      </c>
      <c r="AQ9" s="282">
        <v>115879</v>
      </c>
      <c r="AR9" s="283">
        <v>-40.799999999999997</v>
      </c>
    </row>
    <row r="10" spans="1:46" ht="13.5" customHeight="1" x14ac:dyDescent="0.15">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52" t="s">
        <v>516</v>
      </c>
      <c r="AL10" s="1153"/>
      <c r="AM10" s="1153"/>
      <c r="AN10" s="1154"/>
      <c r="AO10" s="284">
        <v>228179</v>
      </c>
      <c r="AP10" s="284">
        <v>14183</v>
      </c>
      <c r="AQ10" s="285">
        <v>14625</v>
      </c>
      <c r="AR10" s="286">
        <v>-3</v>
      </c>
    </row>
    <row r="11" spans="1:46" ht="13.5" customHeight="1" x14ac:dyDescent="0.15">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52" t="s">
        <v>517</v>
      </c>
      <c r="AL11" s="1153"/>
      <c r="AM11" s="1153"/>
      <c r="AN11" s="1154"/>
      <c r="AO11" s="284">
        <v>246909</v>
      </c>
      <c r="AP11" s="284">
        <v>15347</v>
      </c>
      <c r="AQ11" s="285">
        <v>3181</v>
      </c>
      <c r="AR11" s="286">
        <v>382.5</v>
      </c>
    </row>
    <row r="12" spans="1:46" ht="13.5" customHeight="1" x14ac:dyDescent="0.15">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52" t="s">
        <v>518</v>
      </c>
      <c r="AL12" s="1153"/>
      <c r="AM12" s="1153"/>
      <c r="AN12" s="1154"/>
      <c r="AO12" s="284" t="s">
        <v>519</v>
      </c>
      <c r="AP12" s="284" t="s">
        <v>519</v>
      </c>
      <c r="AQ12" s="285" t="s">
        <v>519</v>
      </c>
      <c r="AR12" s="286" t="s">
        <v>519</v>
      </c>
    </row>
    <row r="13" spans="1:46" ht="13.5" customHeight="1" x14ac:dyDescent="0.15">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52" t="s">
        <v>520</v>
      </c>
      <c r="AL13" s="1153"/>
      <c r="AM13" s="1153"/>
      <c r="AN13" s="1154"/>
      <c r="AO13" s="284">
        <v>140249</v>
      </c>
      <c r="AP13" s="284">
        <v>8718</v>
      </c>
      <c r="AQ13" s="285">
        <v>5586</v>
      </c>
      <c r="AR13" s="286">
        <v>56.1</v>
      </c>
    </row>
    <row r="14" spans="1:46" ht="13.5" customHeight="1" x14ac:dyDescent="0.15">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52" t="s">
        <v>521</v>
      </c>
      <c r="AL14" s="1153"/>
      <c r="AM14" s="1153"/>
      <c r="AN14" s="1154"/>
      <c r="AO14" s="284">
        <v>24644</v>
      </c>
      <c r="AP14" s="284">
        <v>1532</v>
      </c>
      <c r="AQ14" s="285">
        <v>1576</v>
      </c>
      <c r="AR14" s="286">
        <v>-2.8</v>
      </c>
    </row>
    <row r="15" spans="1:46" ht="13.5" customHeight="1" x14ac:dyDescent="0.15">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55" t="s">
        <v>522</v>
      </c>
      <c r="AL15" s="1156"/>
      <c r="AM15" s="1156"/>
      <c r="AN15" s="1157"/>
      <c r="AO15" s="284">
        <v>-78589</v>
      </c>
      <c r="AP15" s="284">
        <v>-4885</v>
      </c>
      <c r="AQ15" s="285">
        <v>-7785</v>
      </c>
      <c r="AR15" s="286">
        <v>-37.299999999999997</v>
      </c>
    </row>
    <row r="16" spans="1:46" x14ac:dyDescent="0.15">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55" t="s">
        <v>192</v>
      </c>
      <c r="AL16" s="1156"/>
      <c r="AM16" s="1156"/>
      <c r="AN16" s="1157"/>
      <c r="AO16" s="284">
        <v>1664829</v>
      </c>
      <c r="AP16" s="284">
        <v>103483</v>
      </c>
      <c r="AQ16" s="285">
        <v>133062</v>
      </c>
      <c r="AR16" s="286">
        <v>-22.2</v>
      </c>
    </row>
    <row r="17" spans="1:46" x14ac:dyDescent="0.15">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x14ac:dyDescent="0.15">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x14ac:dyDescent="0.15">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523</v>
      </c>
      <c r="AL19" s="262"/>
      <c r="AM19" s="262"/>
      <c r="AN19" s="262"/>
      <c r="AO19" s="262"/>
      <c r="AP19" s="262"/>
      <c r="AQ19" s="262"/>
      <c r="AR19" s="262"/>
    </row>
    <row r="20" spans="1:46" x14ac:dyDescent="0.15">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524</v>
      </c>
      <c r="AP20" s="293" t="s">
        <v>525</v>
      </c>
      <c r="AQ20" s="294" t="s">
        <v>526</v>
      </c>
      <c r="AR20" s="295"/>
    </row>
    <row r="21" spans="1:46" s="301" customFormat="1" x14ac:dyDescent="0.15">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58" t="s">
        <v>527</v>
      </c>
      <c r="AL21" s="1159"/>
      <c r="AM21" s="1159"/>
      <c r="AN21" s="1160"/>
      <c r="AO21" s="297">
        <v>8.33</v>
      </c>
      <c r="AP21" s="298">
        <v>11.97</v>
      </c>
      <c r="AQ21" s="299">
        <v>-3.64</v>
      </c>
      <c r="AR21" s="267"/>
      <c r="AS21" s="300"/>
      <c r="AT21" s="296"/>
    </row>
    <row r="22" spans="1:46" s="301" customFormat="1" x14ac:dyDescent="0.15">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58" t="s">
        <v>528</v>
      </c>
      <c r="AL22" s="1159"/>
      <c r="AM22" s="1159"/>
      <c r="AN22" s="1160"/>
      <c r="AO22" s="302">
        <v>94.4</v>
      </c>
      <c r="AP22" s="303">
        <v>95</v>
      </c>
      <c r="AQ22" s="304">
        <v>-0.6</v>
      </c>
      <c r="AR22" s="288"/>
      <c r="AS22" s="300"/>
      <c r="AT22" s="296"/>
    </row>
    <row r="23" spans="1:46" s="301" customFormat="1" x14ac:dyDescent="0.15">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x14ac:dyDescent="0.15">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x14ac:dyDescent="0.15">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x14ac:dyDescent="0.15">
      <c r="A26" s="1149" t="s">
        <v>529</v>
      </c>
      <c r="B26" s="1149"/>
      <c r="C26" s="1149"/>
      <c r="D26" s="1149"/>
      <c r="E26" s="1149"/>
      <c r="F26" s="1149"/>
      <c r="G26" s="1149"/>
      <c r="H26" s="1149"/>
      <c r="I26" s="1149"/>
      <c r="J26" s="1149"/>
      <c r="K26" s="1149"/>
      <c r="L26" s="1149"/>
      <c r="M26" s="1149"/>
      <c r="N26" s="1149"/>
      <c r="O26" s="1149"/>
      <c r="P26" s="1149"/>
      <c r="Q26" s="1149"/>
      <c r="R26" s="1149"/>
      <c r="S26" s="1149"/>
      <c r="T26" s="1149"/>
      <c r="U26" s="1149"/>
      <c r="V26" s="1149"/>
      <c r="W26" s="1149"/>
      <c r="X26" s="1149"/>
      <c r="Y26" s="1149"/>
      <c r="Z26" s="1149"/>
      <c r="AA26" s="1149"/>
      <c r="AB26" s="1149"/>
      <c r="AC26" s="1149"/>
      <c r="AD26" s="1149"/>
      <c r="AE26" s="1149"/>
      <c r="AF26" s="1149"/>
      <c r="AG26" s="1149"/>
      <c r="AH26" s="1149"/>
      <c r="AI26" s="1149"/>
      <c r="AJ26" s="1149"/>
      <c r="AK26" s="1149"/>
      <c r="AL26" s="1149"/>
      <c r="AM26" s="1149"/>
      <c r="AN26" s="1149"/>
      <c r="AO26" s="1149"/>
      <c r="AP26" s="1149"/>
      <c r="AQ26" s="1149"/>
      <c r="AR26" s="1149"/>
      <c r="AS26" s="1149"/>
      <c r="AT26" s="267"/>
    </row>
    <row r="27" spans="1:46" x14ac:dyDescent="0.15">
      <c r="A27" s="309"/>
      <c r="AO27" s="262"/>
      <c r="AP27" s="262"/>
      <c r="AQ27" s="262"/>
      <c r="AR27" s="262"/>
      <c r="AS27" s="262"/>
      <c r="AT27" s="262"/>
    </row>
    <row r="28" spans="1:46" ht="17.25" x14ac:dyDescent="0.15">
      <c r="A28" s="263" t="s">
        <v>530</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x14ac:dyDescent="0.15">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531</v>
      </c>
      <c r="AL29" s="267"/>
      <c r="AM29" s="267"/>
      <c r="AN29" s="267"/>
      <c r="AO29" s="262"/>
      <c r="AP29" s="262"/>
      <c r="AQ29" s="262"/>
      <c r="AR29" s="262"/>
      <c r="AS29" s="311"/>
    </row>
    <row r="30" spans="1:46" ht="13.5" customHeight="1" x14ac:dyDescent="0.15">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50" t="s">
        <v>510</v>
      </c>
      <c r="AP30" s="272"/>
      <c r="AQ30" s="273" t="s">
        <v>511</v>
      </c>
      <c r="AR30" s="274"/>
    </row>
    <row r="31" spans="1:46" x14ac:dyDescent="0.15">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51"/>
      <c r="AP31" s="278" t="s">
        <v>512</v>
      </c>
      <c r="AQ31" s="279" t="s">
        <v>513</v>
      </c>
      <c r="AR31" s="280" t="s">
        <v>514</v>
      </c>
    </row>
    <row r="32" spans="1:46" ht="27" customHeight="1" x14ac:dyDescent="0.15">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66" t="s">
        <v>532</v>
      </c>
      <c r="AL32" s="1167"/>
      <c r="AM32" s="1167"/>
      <c r="AN32" s="1168"/>
      <c r="AO32" s="312">
        <v>1054069</v>
      </c>
      <c r="AP32" s="312">
        <v>65519</v>
      </c>
      <c r="AQ32" s="313">
        <v>79195</v>
      </c>
      <c r="AR32" s="314">
        <v>-17.3</v>
      </c>
    </row>
    <row r="33" spans="1:46" ht="13.5" customHeight="1" x14ac:dyDescent="0.15">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66" t="s">
        <v>533</v>
      </c>
      <c r="AL33" s="1167"/>
      <c r="AM33" s="1167"/>
      <c r="AN33" s="1168"/>
      <c r="AO33" s="312" t="s">
        <v>519</v>
      </c>
      <c r="AP33" s="312" t="s">
        <v>519</v>
      </c>
      <c r="AQ33" s="313" t="s">
        <v>519</v>
      </c>
      <c r="AR33" s="314" t="s">
        <v>519</v>
      </c>
    </row>
    <row r="34" spans="1:46" ht="27" customHeight="1" x14ac:dyDescent="0.15">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66" t="s">
        <v>534</v>
      </c>
      <c r="AL34" s="1167"/>
      <c r="AM34" s="1167"/>
      <c r="AN34" s="1168"/>
      <c r="AO34" s="312" t="s">
        <v>519</v>
      </c>
      <c r="AP34" s="312" t="s">
        <v>519</v>
      </c>
      <c r="AQ34" s="313" t="s">
        <v>519</v>
      </c>
      <c r="AR34" s="314" t="s">
        <v>519</v>
      </c>
    </row>
    <row r="35" spans="1:46" ht="27" customHeight="1" x14ac:dyDescent="0.15">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66" t="s">
        <v>535</v>
      </c>
      <c r="AL35" s="1167"/>
      <c r="AM35" s="1167"/>
      <c r="AN35" s="1168"/>
      <c r="AO35" s="312">
        <v>565896</v>
      </c>
      <c r="AP35" s="312">
        <v>35175</v>
      </c>
      <c r="AQ35" s="313">
        <v>19814</v>
      </c>
      <c r="AR35" s="314">
        <v>77.5</v>
      </c>
    </row>
    <row r="36" spans="1:46" ht="27" customHeight="1" x14ac:dyDescent="0.15">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66" t="s">
        <v>536</v>
      </c>
      <c r="AL36" s="1167"/>
      <c r="AM36" s="1167"/>
      <c r="AN36" s="1168"/>
      <c r="AO36" s="312">
        <v>22038</v>
      </c>
      <c r="AP36" s="312">
        <v>1370</v>
      </c>
      <c r="AQ36" s="313">
        <v>2500</v>
      </c>
      <c r="AR36" s="314">
        <v>-45.2</v>
      </c>
    </row>
    <row r="37" spans="1:46" ht="13.5" customHeight="1" x14ac:dyDescent="0.15">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66" t="s">
        <v>537</v>
      </c>
      <c r="AL37" s="1167"/>
      <c r="AM37" s="1167"/>
      <c r="AN37" s="1168"/>
      <c r="AO37" s="312" t="s">
        <v>519</v>
      </c>
      <c r="AP37" s="312" t="s">
        <v>519</v>
      </c>
      <c r="AQ37" s="313">
        <v>761</v>
      </c>
      <c r="AR37" s="314" t="s">
        <v>519</v>
      </c>
    </row>
    <row r="38" spans="1:46" ht="27" customHeight="1" x14ac:dyDescent="0.15">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69" t="s">
        <v>538</v>
      </c>
      <c r="AL38" s="1170"/>
      <c r="AM38" s="1170"/>
      <c r="AN38" s="1171"/>
      <c r="AO38" s="315" t="s">
        <v>519</v>
      </c>
      <c r="AP38" s="315" t="s">
        <v>519</v>
      </c>
      <c r="AQ38" s="316">
        <v>1</v>
      </c>
      <c r="AR38" s="304" t="s">
        <v>519</v>
      </c>
      <c r="AS38" s="311"/>
    </row>
    <row r="39" spans="1:46" x14ac:dyDescent="0.15">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69" t="s">
        <v>539</v>
      </c>
      <c r="AL39" s="1170"/>
      <c r="AM39" s="1170"/>
      <c r="AN39" s="1171"/>
      <c r="AO39" s="312">
        <v>-39885</v>
      </c>
      <c r="AP39" s="312">
        <v>-2479</v>
      </c>
      <c r="AQ39" s="313">
        <v>-2022</v>
      </c>
      <c r="AR39" s="314">
        <v>22.6</v>
      </c>
      <c r="AS39" s="311"/>
    </row>
    <row r="40" spans="1:46" ht="27" customHeight="1" x14ac:dyDescent="0.15">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66" t="s">
        <v>540</v>
      </c>
      <c r="AL40" s="1167"/>
      <c r="AM40" s="1167"/>
      <c r="AN40" s="1168"/>
      <c r="AO40" s="312">
        <v>-1115556</v>
      </c>
      <c r="AP40" s="312">
        <v>-69341</v>
      </c>
      <c r="AQ40" s="313">
        <v>-69592</v>
      </c>
      <c r="AR40" s="314">
        <v>-0.4</v>
      </c>
      <c r="AS40" s="311"/>
    </row>
    <row r="41" spans="1:46" x14ac:dyDescent="0.15">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72" t="s">
        <v>307</v>
      </c>
      <c r="AL41" s="1173"/>
      <c r="AM41" s="1173"/>
      <c r="AN41" s="1174"/>
      <c r="AO41" s="312">
        <v>486562</v>
      </c>
      <c r="AP41" s="312">
        <v>30244</v>
      </c>
      <c r="AQ41" s="313">
        <v>30658</v>
      </c>
      <c r="AR41" s="314">
        <v>-1.4</v>
      </c>
      <c r="AS41" s="311"/>
    </row>
    <row r="42" spans="1:46" x14ac:dyDescent="0.15">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t="s">
        <v>541</v>
      </c>
      <c r="AL42" s="262"/>
      <c r="AM42" s="262"/>
      <c r="AN42" s="262"/>
      <c r="AO42" s="262"/>
      <c r="AP42" s="262"/>
      <c r="AQ42" s="288"/>
      <c r="AR42" s="288"/>
      <c r="AS42" s="311"/>
    </row>
    <row r="43" spans="1:46" x14ac:dyDescent="0.15">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x14ac:dyDescent="0.15">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x14ac:dyDescent="0.15">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x14ac:dyDescent="0.15">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15">
      <c r="A47" s="321" t="s">
        <v>542</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x14ac:dyDescent="0.15">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543</v>
      </c>
      <c r="AL48" s="322"/>
      <c r="AM48" s="322"/>
      <c r="AN48" s="322"/>
      <c r="AO48" s="322"/>
      <c r="AP48" s="322"/>
      <c r="AQ48" s="323"/>
      <c r="AR48" s="322"/>
    </row>
    <row r="49" spans="1:44" ht="13.5" customHeight="1" x14ac:dyDescent="0.15">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61" t="s">
        <v>510</v>
      </c>
      <c r="AN49" s="1163" t="s">
        <v>544</v>
      </c>
      <c r="AO49" s="1164"/>
      <c r="AP49" s="1164"/>
      <c r="AQ49" s="1164"/>
      <c r="AR49" s="1165"/>
    </row>
    <row r="50" spans="1:44" x14ac:dyDescent="0.15">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62"/>
      <c r="AN50" s="328" t="s">
        <v>545</v>
      </c>
      <c r="AO50" s="329" t="s">
        <v>546</v>
      </c>
      <c r="AP50" s="330" t="s">
        <v>547</v>
      </c>
      <c r="AQ50" s="331" t="s">
        <v>548</v>
      </c>
      <c r="AR50" s="332" t="s">
        <v>549</v>
      </c>
    </row>
    <row r="51" spans="1:44" x14ac:dyDescent="0.15">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550</v>
      </c>
      <c r="AL51" s="325"/>
      <c r="AM51" s="333">
        <v>499935</v>
      </c>
      <c r="AN51" s="334">
        <v>28888</v>
      </c>
      <c r="AO51" s="335">
        <v>-47.4</v>
      </c>
      <c r="AP51" s="336">
        <v>98507</v>
      </c>
      <c r="AQ51" s="337">
        <v>-7.1</v>
      </c>
      <c r="AR51" s="338">
        <v>-40.299999999999997</v>
      </c>
    </row>
    <row r="52" spans="1:44" x14ac:dyDescent="0.15">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551</v>
      </c>
      <c r="AM52" s="341">
        <v>357532</v>
      </c>
      <c r="AN52" s="342">
        <v>20659</v>
      </c>
      <c r="AO52" s="343">
        <v>-49.8</v>
      </c>
      <c r="AP52" s="344">
        <v>47567</v>
      </c>
      <c r="AQ52" s="345">
        <v>-18.5</v>
      </c>
      <c r="AR52" s="346">
        <v>-31.3</v>
      </c>
    </row>
    <row r="53" spans="1:44" x14ac:dyDescent="0.15">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552</v>
      </c>
      <c r="AL53" s="325"/>
      <c r="AM53" s="333">
        <v>809136</v>
      </c>
      <c r="AN53" s="334">
        <v>47546</v>
      </c>
      <c r="AO53" s="335">
        <v>64.599999999999994</v>
      </c>
      <c r="AP53" s="336">
        <v>113347</v>
      </c>
      <c r="AQ53" s="337">
        <v>15.1</v>
      </c>
      <c r="AR53" s="338">
        <v>49.5</v>
      </c>
    </row>
    <row r="54" spans="1:44" x14ac:dyDescent="0.15">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551</v>
      </c>
      <c r="AM54" s="341">
        <v>356770</v>
      </c>
      <c r="AN54" s="342">
        <v>20964</v>
      </c>
      <c r="AO54" s="343">
        <v>1.5</v>
      </c>
      <c r="AP54" s="344">
        <v>58728</v>
      </c>
      <c r="AQ54" s="345">
        <v>23.5</v>
      </c>
      <c r="AR54" s="346">
        <v>-22</v>
      </c>
    </row>
    <row r="55" spans="1:44" x14ac:dyDescent="0.15">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553</v>
      </c>
      <c r="AL55" s="325"/>
      <c r="AM55" s="333">
        <v>538057</v>
      </c>
      <c r="AN55" s="334">
        <v>32260</v>
      </c>
      <c r="AO55" s="335">
        <v>-32.1</v>
      </c>
      <c r="AP55" s="336">
        <v>125418</v>
      </c>
      <c r="AQ55" s="337">
        <v>10.6</v>
      </c>
      <c r="AR55" s="338">
        <v>-42.7</v>
      </c>
    </row>
    <row r="56" spans="1:44" x14ac:dyDescent="0.15">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551</v>
      </c>
      <c r="AM56" s="341">
        <v>316726</v>
      </c>
      <c r="AN56" s="342">
        <v>18990</v>
      </c>
      <c r="AO56" s="343">
        <v>-9.4</v>
      </c>
      <c r="AP56" s="344">
        <v>60445</v>
      </c>
      <c r="AQ56" s="345">
        <v>2.9</v>
      </c>
      <c r="AR56" s="346">
        <v>-12.3</v>
      </c>
    </row>
    <row r="57" spans="1:44" x14ac:dyDescent="0.15">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554</v>
      </c>
      <c r="AL57" s="325"/>
      <c r="AM57" s="333">
        <v>626781</v>
      </c>
      <c r="AN57" s="334">
        <v>38246</v>
      </c>
      <c r="AO57" s="335">
        <v>18.600000000000001</v>
      </c>
      <c r="AP57" s="336">
        <v>108384</v>
      </c>
      <c r="AQ57" s="337">
        <v>-13.6</v>
      </c>
      <c r="AR57" s="338">
        <v>32.200000000000003</v>
      </c>
    </row>
    <row r="58" spans="1:44" x14ac:dyDescent="0.15">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551</v>
      </c>
      <c r="AM58" s="341">
        <v>486301</v>
      </c>
      <c r="AN58" s="342">
        <v>29674</v>
      </c>
      <c r="AO58" s="343">
        <v>56.3</v>
      </c>
      <c r="AP58" s="344">
        <v>51153</v>
      </c>
      <c r="AQ58" s="345">
        <v>-15.4</v>
      </c>
      <c r="AR58" s="346">
        <v>71.7</v>
      </c>
    </row>
    <row r="59" spans="1:44" x14ac:dyDescent="0.15">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555</v>
      </c>
      <c r="AL59" s="325"/>
      <c r="AM59" s="333">
        <v>619551</v>
      </c>
      <c r="AN59" s="334">
        <v>38510</v>
      </c>
      <c r="AO59" s="335">
        <v>0.7</v>
      </c>
      <c r="AP59" s="336">
        <v>80959</v>
      </c>
      <c r="AQ59" s="337">
        <v>-25.3</v>
      </c>
      <c r="AR59" s="338">
        <v>26</v>
      </c>
    </row>
    <row r="60" spans="1:44" x14ac:dyDescent="0.15">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551</v>
      </c>
      <c r="AM60" s="341">
        <v>458945</v>
      </c>
      <c r="AN60" s="342">
        <v>28527</v>
      </c>
      <c r="AO60" s="343">
        <v>-3.9</v>
      </c>
      <c r="AP60" s="344">
        <v>43928</v>
      </c>
      <c r="AQ60" s="345">
        <v>-14.1</v>
      </c>
      <c r="AR60" s="346">
        <v>10.199999999999999</v>
      </c>
    </row>
    <row r="61" spans="1:44" x14ac:dyDescent="0.15">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556</v>
      </c>
      <c r="AL61" s="347"/>
      <c r="AM61" s="348">
        <v>618692</v>
      </c>
      <c r="AN61" s="349">
        <v>37090</v>
      </c>
      <c r="AO61" s="350">
        <v>0.9</v>
      </c>
      <c r="AP61" s="351">
        <v>105323</v>
      </c>
      <c r="AQ61" s="352">
        <v>-4.0999999999999996</v>
      </c>
      <c r="AR61" s="338">
        <v>5</v>
      </c>
    </row>
    <row r="62" spans="1:44" x14ac:dyDescent="0.15">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551</v>
      </c>
      <c r="AM62" s="341">
        <v>395255</v>
      </c>
      <c r="AN62" s="342">
        <v>23763</v>
      </c>
      <c r="AO62" s="343">
        <v>-1.1000000000000001</v>
      </c>
      <c r="AP62" s="344">
        <v>52364</v>
      </c>
      <c r="AQ62" s="345">
        <v>-4.3</v>
      </c>
      <c r="AR62" s="346">
        <v>3.2</v>
      </c>
    </row>
    <row r="63" spans="1:44" x14ac:dyDescent="0.15">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x14ac:dyDescent="0.15">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x14ac:dyDescent="0.15">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x14ac:dyDescent="0.15">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15">
      <c r="AK67" s="262"/>
      <c r="AL67" s="262"/>
      <c r="AM67" s="262"/>
      <c r="AN67" s="262"/>
      <c r="AO67" s="262"/>
      <c r="AP67" s="262"/>
      <c r="AQ67" s="262"/>
      <c r="AR67" s="262"/>
      <c r="AS67" s="262"/>
      <c r="AT67" s="262"/>
    </row>
    <row r="68" spans="1:46" ht="13.5" hidden="1" customHeight="1" x14ac:dyDescent="0.15">
      <c r="AK68" s="262"/>
      <c r="AL68" s="262"/>
      <c r="AM68" s="262"/>
      <c r="AN68" s="262"/>
      <c r="AO68" s="262"/>
      <c r="AP68" s="262"/>
      <c r="AQ68" s="262"/>
      <c r="AR68" s="262"/>
    </row>
    <row r="69" spans="1:46" ht="13.5" hidden="1" customHeight="1" x14ac:dyDescent="0.15">
      <c r="AK69" s="262"/>
      <c r="AL69" s="262"/>
      <c r="AM69" s="262"/>
      <c r="AN69" s="262"/>
      <c r="AO69" s="262"/>
      <c r="AP69" s="262"/>
      <c r="AQ69" s="262"/>
      <c r="AR69" s="262"/>
    </row>
    <row r="70" spans="1:46" hidden="1" x14ac:dyDescent="0.15">
      <c r="AK70" s="262"/>
      <c r="AL70" s="262"/>
      <c r="AM70" s="262"/>
      <c r="AN70" s="262"/>
      <c r="AO70" s="262"/>
      <c r="AP70" s="262"/>
      <c r="AQ70" s="262"/>
      <c r="AR70" s="262"/>
    </row>
    <row r="71" spans="1:46" hidden="1" x14ac:dyDescent="0.15">
      <c r="AK71" s="262"/>
      <c r="AL71" s="262"/>
      <c r="AM71" s="262"/>
      <c r="AN71" s="262"/>
      <c r="AO71" s="262"/>
      <c r="AP71" s="262"/>
      <c r="AQ71" s="262"/>
      <c r="AR71" s="262"/>
    </row>
    <row r="72" spans="1:46" hidden="1" x14ac:dyDescent="0.15">
      <c r="AK72" s="262"/>
      <c r="AL72" s="262"/>
      <c r="AM72" s="262"/>
      <c r="AN72" s="262"/>
      <c r="AO72" s="262"/>
      <c r="AP72" s="262"/>
      <c r="AQ72" s="262"/>
      <c r="AR72" s="262"/>
    </row>
    <row r="73" spans="1:46" hidden="1" x14ac:dyDescent="0.15">
      <c r="AK73" s="262"/>
      <c r="AL73" s="262"/>
      <c r="AM73" s="262"/>
      <c r="AN73" s="262"/>
      <c r="AO73" s="262"/>
      <c r="AP73" s="262"/>
      <c r="AQ73" s="262"/>
      <c r="AR73" s="262"/>
    </row>
  </sheetData>
  <sheetProtection algorithmName="SHA-512" hashValue="zsFGzt3KfNzPXAz9UCNHFaK9v4YhxX/VtGBkDWt2aZR6SM6uH6aSL/vE+yAkMqTCrfxU8grp0wyxvY07iPMynw==" saltValue="StfISuUgtZ3U/WWf9UCDpQ=="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60" customWidth="1"/>
    <col min="126" max="16384" width="9" style="259" hidden="1"/>
  </cols>
  <sheetData>
    <row r="1" spans="2:125"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x14ac:dyDescent="0.15">
      <c r="B2" s="259"/>
      <c r="DG2" s="259"/>
    </row>
    <row r="3" spans="2:125" x14ac:dyDescent="0.15">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x14ac:dyDescent="0.15"/>
    <row r="5" spans="2:125" x14ac:dyDescent="0.15"/>
    <row r="6" spans="2:125" x14ac:dyDescent="0.15"/>
    <row r="7" spans="2:125" x14ac:dyDescent="0.15"/>
    <row r="8" spans="2:125" x14ac:dyDescent="0.15"/>
    <row r="9" spans="2:125" x14ac:dyDescent="0.15">
      <c r="DU9" s="259"/>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9"/>
    </row>
    <row r="18" spans="125:125" x14ac:dyDescent="0.15"/>
    <row r="19" spans="125:125" x14ac:dyDescent="0.15"/>
    <row r="20" spans="125:125" x14ac:dyDescent="0.15">
      <c r="DU20" s="259"/>
    </row>
    <row r="21" spans="125:125" x14ac:dyDescent="0.15">
      <c r="DU21" s="259"/>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9"/>
    </row>
    <row r="29" spans="125:125" x14ac:dyDescent="0.15"/>
    <row r="30" spans="125:125" x14ac:dyDescent="0.15"/>
    <row r="31" spans="125:125" x14ac:dyDescent="0.15"/>
    <row r="32" spans="125:125" x14ac:dyDescent="0.15"/>
    <row r="33" spans="2:125" x14ac:dyDescent="0.15">
      <c r="B33" s="259"/>
      <c r="G33" s="259"/>
      <c r="I33" s="259"/>
    </row>
    <row r="34" spans="2:125" x14ac:dyDescent="0.15">
      <c r="C34" s="259"/>
      <c r="P34" s="259"/>
      <c r="DE34" s="259"/>
      <c r="DH34" s="259"/>
    </row>
    <row r="35" spans="2:125" x14ac:dyDescent="0.15">
      <c r="D35" s="259"/>
      <c r="E35" s="259"/>
      <c r="DG35" s="259"/>
      <c r="DJ35" s="259"/>
      <c r="DP35" s="259"/>
      <c r="DQ35" s="259"/>
      <c r="DR35" s="259"/>
      <c r="DS35" s="259"/>
      <c r="DT35" s="259"/>
      <c r="DU35" s="259"/>
    </row>
    <row r="36" spans="2:125" x14ac:dyDescent="0.15">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x14ac:dyDescent="0.15">
      <c r="DU37" s="259"/>
    </row>
    <row r="38" spans="2:125" x14ac:dyDescent="0.15">
      <c r="DT38" s="259"/>
      <c r="DU38" s="259"/>
    </row>
    <row r="39" spans="2:125" x14ac:dyDescent="0.15"/>
    <row r="40" spans="2:125" x14ac:dyDescent="0.15">
      <c r="DH40" s="259"/>
    </row>
    <row r="41" spans="2:125" x14ac:dyDescent="0.15">
      <c r="DE41" s="259"/>
    </row>
    <row r="42" spans="2:125" x14ac:dyDescent="0.15">
      <c r="DG42" s="259"/>
      <c r="DJ42" s="259"/>
    </row>
    <row r="43" spans="2:125" x14ac:dyDescent="0.15">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x14ac:dyDescent="0.15">
      <c r="DU44" s="259"/>
    </row>
    <row r="45" spans="2:125" x14ac:dyDescent="0.15"/>
    <row r="46" spans="2:125" x14ac:dyDescent="0.15"/>
    <row r="47" spans="2:125" x14ac:dyDescent="0.15"/>
    <row r="48" spans="2:125" x14ac:dyDescent="0.15">
      <c r="DT48" s="259"/>
      <c r="DU48" s="259"/>
    </row>
    <row r="49" spans="120:125" x14ac:dyDescent="0.15">
      <c r="DU49" s="259"/>
    </row>
    <row r="50" spans="120:125" x14ac:dyDescent="0.15">
      <c r="DU50" s="259"/>
    </row>
    <row r="51" spans="120:125" x14ac:dyDescent="0.15">
      <c r="DP51" s="259"/>
      <c r="DQ51" s="259"/>
      <c r="DR51" s="259"/>
      <c r="DS51" s="259"/>
      <c r="DT51" s="259"/>
      <c r="DU51" s="259"/>
    </row>
    <row r="52" spans="120:125" x14ac:dyDescent="0.15"/>
    <row r="53" spans="120:125" x14ac:dyDescent="0.15"/>
    <row r="54" spans="120:125" x14ac:dyDescent="0.15">
      <c r="DU54" s="259"/>
    </row>
    <row r="55" spans="120:125" x14ac:dyDescent="0.15"/>
    <row r="56" spans="120:125" x14ac:dyDescent="0.15"/>
    <row r="57" spans="120:125" x14ac:dyDescent="0.15"/>
    <row r="58" spans="120:125" x14ac:dyDescent="0.15">
      <c r="DU58" s="259"/>
    </row>
    <row r="59" spans="120:125" x14ac:dyDescent="0.15"/>
    <row r="60" spans="120:125" x14ac:dyDescent="0.15"/>
    <row r="61" spans="120:125" x14ac:dyDescent="0.15"/>
    <row r="62" spans="120:125" x14ac:dyDescent="0.15"/>
    <row r="63" spans="120:125" x14ac:dyDescent="0.15">
      <c r="DU63" s="259"/>
    </row>
    <row r="64" spans="120:125" x14ac:dyDescent="0.15">
      <c r="DT64" s="259"/>
      <c r="DU64" s="259"/>
    </row>
    <row r="65" spans="123:125" x14ac:dyDescent="0.15"/>
    <row r="66" spans="123:125" x14ac:dyDescent="0.15"/>
    <row r="67" spans="123:125" x14ac:dyDescent="0.15"/>
    <row r="68" spans="123:125" x14ac:dyDescent="0.15"/>
    <row r="69" spans="123:125" x14ac:dyDescent="0.15">
      <c r="DS69" s="259"/>
      <c r="DT69" s="259"/>
      <c r="DU69" s="259"/>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9"/>
    </row>
    <row r="83" spans="116:125" x14ac:dyDescent="0.15">
      <c r="DM83" s="259"/>
      <c r="DN83" s="259"/>
      <c r="DO83" s="259"/>
      <c r="DP83" s="259"/>
      <c r="DQ83" s="259"/>
      <c r="DR83" s="259"/>
      <c r="DS83" s="259"/>
      <c r="DT83" s="259"/>
      <c r="DU83" s="259"/>
    </row>
    <row r="84" spans="116:125" x14ac:dyDescent="0.15"/>
    <row r="85" spans="116:125" x14ac:dyDescent="0.15"/>
    <row r="86" spans="116:125" x14ac:dyDescent="0.15"/>
    <row r="87" spans="116:125" x14ac:dyDescent="0.15"/>
    <row r="88" spans="116:125" x14ac:dyDescent="0.15">
      <c r="DU88" s="259"/>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9"/>
      <c r="DT94" s="259"/>
      <c r="DU94" s="259"/>
    </row>
    <row r="95" spans="116:125" ht="13.5" customHeight="1" x14ac:dyDescent="0.15">
      <c r="DU95" s="259"/>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9"/>
    </row>
    <row r="102" spans="124:125" ht="13.5" customHeight="1" x14ac:dyDescent="0.15"/>
    <row r="103" spans="124:125" ht="13.5" customHeight="1" x14ac:dyDescent="0.15"/>
    <row r="104" spans="124:125" ht="13.5" customHeight="1" x14ac:dyDescent="0.15">
      <c r="DT104" s="259"/>
      <c r="DU104" s="259"/>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9" t="s">
        <v>558</v>
      </c>
    </row>
    <row r="121" spans="125:125" ht="13.5" hidden="1" customHeight="1" x14ac:dyDescent="0.15">
      <c r="DU121" s="259"/>
    </row>
  </sheetData>
  <sheetProtection algorithmName="SHA-512" hashValue="Zbw+pFoQCznL41vsA4x01K1u3h9bjYGWs8TJuxGjxRsThNv3RIg9M6Qk92tEz++lVMLhQVKukAYWmlOzVgCJnw==" saltValue="27VP4w5EfVa01FC7qrukl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60" customWidth="1"/>
    <col min="126" max="142" width="0" style="259" hidden="1" customWidth="1"/>
    <col min="143" max="16384" width="9" style="259" hidden="1"/>
  </cols>
  <sheetData>
    <row r="1" spans="1:125"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x14ac:dyDescent="0.15">
      <c r="B2" s="259"/>
      <c r="T2" s="259"/>
    </row>
    <row r="3" spans="1:125"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9"/>
      <c r="G33" s="259"/>
      <c r="I33" s="259"/>
    </row>
    <row r="34" spans="2:125" x14ac:dyDescent="0.15">
      <c r="C34" s="259"/>
      <c r="P34" s="259"/>
      <c r="R34" s="259"/>
      <c r="U34" s="259"/>
    </row>
    <row r="35" spans="2:125" x14ac:dyDescent="0.15">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x14ac:dyDescent="0.15">
      <c r="F36" s="259"/>
      <c r="H36" s="259"/>
      <c r="J36" s="259"/>
      <c r="K36" s="259"/>
      <c r="L36" s="259"/>
      <c r="M36" s="259"/>
      <c r="N36" s="259"/>
      <c r="O36" s="259"/>
      <c r="Q36" s="259"/>
      <c r="S36" s="259"/>
      <c r="V36" s="259"/>
    </row>
    <row r="37" spans="2:125" x14ac:dyDescent="0.15"/>
    <row r="38" spans="2:125" x14ac:dyDescent="0.15"/>
    <row r="39" spans="2:125" x14ac:dyDescent="0.15"/>
    <row r="40" spans="2:125" x14ac:dyDescent="0.15">
      <c r="U40" s="259"/>
    </row>
    <row r="41" spans="2:125" x14ac:dyDescent="0.15">
      <c r="R41" s="259"/>
    </row>
    <row r="42" spans="2:125" x14ac:dyDescent="0.15">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x14ac:dyDescent="0.15">
      <c r="Q43" s="259"/>
      <c r="S43" s="259"/>
      <c r="V43" s="259"/>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0" t="s">
        <v>559</v>
      </c>
    </row>
  </sheetData>
  <sheetProtection algorithmName="SHA-512" hashValue="6ddiri1C74hOs8Qv7dIs3WNjxtqVpC0hQu7NkapYPA/hvlz3UpV/Oy/Fp+90wa631RIpWGaiSZqnxssN0omMOA==" saltValue="WpN/C16Ksw6CUFoZ9x9j7w==" spinCount="100000" sheet="1" objects="1" scenarios="1"/>
  <dataConsolidate/>
  <phoneticPr fontId="2"/>
  <printOptions horizontalCentered="1" verticalCentered="1"/>
  <pageMargins left="0" right="0" top="0.19685039370078741" bottom="0" header="0.39370078740157483" footer="0"/>
  <pageSetup paperSize="9" scale="39" orientation="landscape"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560</v>
      </c>
      <c r="G46" s="8" t="s">
        <v>561</v>
      </c>
      <c r="H46" s="8" t="s">
        <v>562</v>
      </c>
      <c r="I46" s="8" t="s">
        <v>563</v>
      </c>
      <c r="J46" s="9" t="s">
        <v>564</v>
      </c>
    </row>
    <row r="47" spans="2:10" ht="57.75" customHeight="1" x14ac:dyDescent="0.15">
      <c r="B47" s="10"/>
      <c r="C47" s="1175" t="s">
        <v>3</v>
      </c>
      <c r="D47" s="1175"/>
      <c r="E47" s="1176"/>
      <c r="F47" s="11">
        <v>35.380000000000003</v>
      </c>
      <c r="G47" s="12">
        <v>32.450000000000003</v>
      </c>
      <c r="H47" s="12">
        <v>32.56</v>
      </c>
      <c r="I47" s="12">
        <v>39.119999999999997</v>
      </c>
      <c r="J47" s="13">
        <v>44.74</v>
      </c>
    </row>
    <row r="48" spans="2:10" ht="57.75" customHeight="1" x14ac:dyDescent="0.15">
      <c r="B48" s="14"/>
      <c r="C48" s="1177" t="s">
        <v>4</v>
      </c>
      <c r="D48" s="1177"/>
      <c r="E48" s="1178"/>
      <c r="F48" s="15">
        <v>3.67</v>
      </c>
      <c r="G48" s="16">
        <v>2.67</v>
      </c>
      <c r="H48" s="16">
        <v>3.61</v>
      </c>
      <c r="I48" s="16">
        <v>3.35</v>
      </c>
      <c r="J48" s="17">
        <v>2.74</v>
      </c>
    </row>
    <row r="49" spans="2:10" ht="57.75" customHeight="1" thickBot="1" x14ac:dyDescent="0.2">
      <c r="B49" s="18"/>
      <c r="C49" s="1179" t="s">
        <v>5</v>
      </c>
      <c r="D49" s="1179"/>
      <c r="E49" s="1180"/>
      <c r="F49" s="19">
        <v>1.28</v>
      </c>
      <c r="G49" s="20" t="s">
        <v>565</v>
      </c>
      <c r="H49" s="20" t="s">
        <v>566</v>
      </c>
      <c r="I49" s="20">
        <v>6.58</v>
      </c>
      <c r="J49" s="21">
        <v>2.11</v>
      </c>
    </row>
    <row r="50" spans="2:10" x14ac:dyDescent="0.15"/>
  </sheetData>
  <sheetProtection algorithmName="SHA-512" hashValue="9jgGc/KC3me7SDUXi7c1ONGzr2jyVUyPFVbDIlJujkb8PimCfEhm5X5Mv7DaBU9v+xlf5Q9wp+MR58214h40jQ==" saltValue="+vaxBHQl3L8nRCWuDN5r7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560</v>
      </c>
      <c r="G33" s="29" t="s">
        <v>561</v>
      </c>
      <c r="H33" s="29" t="s">
        <v>562</v>
      </c>
      <c r="I33" s="29" t="s">
        <v>563</v>
      </c>
      <c r="J33" s="30" t="s">
        <v>564</v>
      </c>
      <c r="K33" s="22"/>
      <c r="L33" s="22"/>
      <c r="M33" s="22"/>
      <c r="N33" s="22"/>
      <c r="O33" s="22"/>
      <c r="P33" s="22"/>
    </row>
    <row r="34" spans="1:16" ht="39" customHeight="1" x14ac:dyDescent="0.15">
      <c r="A34" s="22"/>
      <c r="B34" s="31"/>
      <c r="C34" s="1187" t="s">
        <v>567</v>
      </c>
      <c r="D34" s="1187"/>
      <c r="E34" s="1188"/>
      <c r="F34" s="32" t="s">
        <v>568</v>
      </c>
      <c r="G34" s="33" t="s">
        <v>569</v>
      </c>
      <c r="H34" s="33">
        <v>0</v>
      </c>
      <c r="I34" s="33">
        <v>0</v>
      </c>
      <c r="J34" s="34">
        <v>6.46</v>
      </c>
      <c r="K34" s="22"/>
      <c r="L34" s="22"/>
      <c r="M34" s="22"/>
      <c r="N34" s="22"/>
      <c r="O34" s="22"/>
      <c r="P34" s="22"/>
    </row>
    <row r="35" spans="1:16" ht="39" customHeight="1" x14ac:dyDescent="0.15">
      <c r="A35" s="22"/>
      <c r="B35" s="35"/>
      <c r="C35" s="1181" t="s">
        <v>570</v>
      </c>
      <c r="D35" s="1182"/>
      <c r="E35" s="1183"/>
      <c r="F35" s="36">
        <v>3.63</v>
      </c>
      <c r="G35" s="37">
        <v>2.64</v>
      </c>
      <c r="H35" s="37">
        <v>3.6</v>
      </c>
      <c r="I35" s="37">
        <v>3.33</v>
      </c>
      <c r="J35" s="38">
        <v>2.73</v>
      </c>
      <c r="K35" s="22"/>
      <c r="L35" s="22"/>
      <c r="M35" s="22"/>
      <c r="N35" s="22"/>
      <c r="O35" s="22"/>
      <c r="P35" s="22"/>
    </row>
    <row r="36" spans="1:16" ht="39" customHeight="1" x14ac:dyDescent="0.15">
      <c r="A36" s="22"/>
      <c r="B36" s="35"/>
      <c r="C36" s="1181" t="s">
        <v>571</v>
      </c>
      <c r="D36" s="1182"/>
      <c r="E36" s="1183"/>
      <c r="F36" s="36">
        <v>2.88</v>
      </c>
      <c r="G36" s="37">
        <v>2.5499999999999998</v>
      </c>
      <c r="H36" s="37">
        <v>2.11</v>
      </c>
      <c r="I36" s="37">
        <v>2.12</v>
      </c>
      <c r="J36" s="38">
        <v>2.12</v>
      </c>
      <c r="K36" s="22"/>
      <c r="L36" s="22"/>
      <c r="M36" s="22"/>
      <c r="N36" s="22"/>
      <c r="O36" s="22"/>
      <c r="P36" s="22"/>
    </row>
    <row r="37" spans="1:16" ht="39" customHeight="1" x14ac:dyDescent="0.15">
      <c r="A37" s="22"/>
      <c r="B37" s="35"/>
      <c r="C37" s="1181" t="s">
        <v>572</v>
      </c>
      <c r="D37" s="1182"/>
      <c r="E37" s="1183"/>
      <c r="F37" s="36">
        <v>0.86</v>
      </c>
      <c r="G37" s="37">
        <v>0.36</v>
      </c>
      <c r="H37" s="37">
        <v>0.15</v>
      </c>
      <c r="I37" s="37">
        <v>0.43</v>
      </c>
      <c r="J37" s="38">
        <v>0.27</v>
      </c>
      <c r="K37" s="22"/>
      <c r="L37" s="22"/>
      <c r="M37" s="22"/>
      <c r="N37" s="22"/>
      <c r="O37" s="22"/>
      <c r="P37" s="22"/>
    </row>
    <row r="38" spans="1:16" ht="39" customHeight="1" x14ac:dyDescent="0.15">
      <c r="A38" s="22"/>
      <c r="B38" s="35"/>
      <c r="C38" s="1181" t="s">
        <v>573</v>
      </c>
      <c r="D38" s="1182"/>
      <c r="E38" s="1183"/>
      <c r="F38" s="36" t="s">
        <v>519</v>
      </c>
      <c r="G38" s="37" t="s">
        <v>519</v>
      </c>
      <c r="H38" s="37" t="s">
        <v>519</v>
      </c>
      <c r="I38" s="37">
        <v>7.0000000000000007E-2</v>
      </c>
      <c r="J38" s="38">
        <v>0.18</v>
      </c>
      <c r="K38" s="22"/>
      <c r="L38" s="22"/>
      <c r="M38" s="22"/>
      <c r="N38" s="22"/>
      <c r="O38" s="22"/>
      <c r="P38" s="22"/>
    </row>
    <row r="39" spans="1:16" ht="39" customHeight="1" x14ac:dyDescent="0.15">
      <c r="A39" s="22"/>
      <c r="B39" s="35"/>
      <c r="C39" s="1181" t="s">
        <v>574</v>
      </c>
      <c r="D39" s="1182"/>
      <c r="E39" s="1183"/>
      <c r="F39" s="36">
        <v>0.04</v>
      </c>
      <c r="G39" s="37">
        <v>0.04</v>
      </c>
      <c r="H39" s="37">
        <v>0.04</v>
      </c>
      <c r="I39" s="37">
        <v>0.09</v>
      </c>
      <c r="J39" s="38">
        <v>0.12</v>
      </c>
      <c r="K39" s="22"/>
      <c r="L39" s="22"/>
      <c r="M39" s="22"/>
      <c r="N39" s="22"/>
      <c r="O39" s="22"/>
      <c r="P39" s="22"/>
    </row>
    <row r="40" spans="1:16" ht="39" customHeight="1" x14ac:dyDescent="0.15">
      <c r="A40" s="22"/>
      <c r="B40" s="35"/>
      <c r="C40" s="1181" t="s">
        <v>575</v>
      </c>
      <c r="D40" s="1182"/>
      <c r="E40" s="1183"/>
      <c r="F40" s="36">
        <v>0.19</v>
      </c>
      <c r="G40" s="37">
        <v>0.01</v>
      </c>
      <c r="H40" s="37">
        <v>0</v>
      </c>
      <c r="I40" s="37">
        <v>0.1</v>
      </c>
      <c r="J40" s="38">
        <v>0.08</v>
      </c>
      <c r="K40" s="22"/>
      <c r="L40" s="22"/>
      <c r="M40" s="22"/>
      <c r="N40" s="22"/>
      <c r="O40" s="22"/>
      <c r="P40" s="22"/>
    </row>
    <row r="41" spans="1:16" ht="39" customHeight="1" x14ac:dyDescent="0.15">
      <c r="A41" s="22"/>
      <c r="B41" s="35"/>
      <c r="C41" s="1181" t="s">
        <v>576</v>
      </c>
      <c r="D41" s="1182"/>
      <c r="E41" s="1183"/>
      <c r="F41" s="36">
        <v>7.0000000000000007E-2</v>
      </c>
      <c r="G41" s="37">
        <v>0.05</v>
      </c>
      <c r="H41" s="37">
        <v>0.04</v>
      </c>
      <c r="I41" s="37">
        <v>0.03</v>
      </c>
      <c r="J41" s="38">
        <v>0.03</v>
      </c>
      <c r="K41" s="22"/>
      <c r="L41" s="22"/>
      <c r="M41" s="22"/>
      <c r="N41" s="22"/>
      <c r="O41" s="22"/>
      <c r="P41" s="22"/>
    </row>
    <row r="42" spans="1:16" ht="39" customHeight="1" x14ac:dyDescent="0.15">
      <c r="A42" s="22"/>
      <c r="B42" s="39"/>
      <c r="C42" s="1181" t="s">
        <v>577</v>
      </c>
      <c r="D42" s="1182"/>
      <c r="E42" s="1183"/>
      <c r="F42" s="36" t="s">
        <v>519</v>
      </c>
      <c r="G42" s="37" t="s">
        <v>519</v>
      </c>
      <c r="H42" s="37" t="s">
        <v>519</v>
      </c>
      <c r="I42" s="37" t="s">
        <v>519</v>
      </c>
      <c r="J42" s="38" t="s">
        <v>519</v>
      </c>
      <c r="K42" s="22"/>
      <c r="L42" s="22"/>
      <c r="M42" s="22"/>
      <c r="N42" s="22"/>
      <c r="O42" s="22"/>
      <c r="P42" s="22"/>
    </row>
    <row r="43" spans="1:16" ht="39" customHeight="1" thickBot="1" x14ac:dyDescent="0.2">
      <c r="A43" s="22"/>
      <c r="B43" s="40"/>
      <c r="C43" s="1184" t="s">
        <v>578</v>
      </c>
      <c r="D43" s="1185"/>
      <c r="E43" s="1186"/>
      <c r="F43" s="41">
        <v>0.13</v>
      </c>
      <c r="G43" s="42">
        <v>0.06</v>
      </c>
      <c r="H43" s="42">
        <v>0.05</v>
      </c>
      <c r="I43" s="42">
        <v>0.05</v>
      </c>
      <c r="J43" s="43">
        <v>0.04</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lhooNzIaeFBVDvtMoiSZ90Iosau1FGU/U0AEUqqw/bAsOKzNu3PARnnH0zOKOuUKpDmxF1Nv6gTU67VERykoIQ==" saltValue="cCTEYbf5rjlb//I0h6SUa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560</v>
      </c>
      <c r="L44" s="56" t="s">
        <v>561</v>
      </c>
      <c r="M44" s="56" t="s">
        <v>562</v>
      </c>
      <c r="N44" s="56" t="s">
        <v>563</v>
      </c>
      <c r="O44" s="57" t="s">
        <v>564</v>
      </c>
      <c r="P44" s="48"/>
      <c r="Q44" s="48"/>
      <c r="R44" s="48"/>
      <c r="S44" s="48"/>
      <c r="T44" s="48"/>
      <c r="U44" s="48"/>
    </row>
    <row r="45" spans="1:21" ht="30.75" customHeight="1" x14ac:dyDescent="0.15">
      <c r="A45" s="48"/>
      <c r="B45" s="1189" t="s">
        <v>11</v>
      </c>
      <c r="C45" s="1190"/>
      <c r="D45" s="58"/>
      <c r="E45" s="1195" t="s">
        <v>12</v>
      </c>
      <c r="F45" s="1195"/>
      <c r="G45" s="1195"/>
      <c r="H45" s="1195"/>
      <c r="I45" s="1195"/>
      <c r="J45" s="1196"/>
      <c r="K45" s="59">
        <v>1155</v>
      </c>
      <c r="L45" s="60">
        <v>1054</v>
      </c>
      <c r="M45" s="60">
        <v>1026</v>
      </c>
      <c r="N45" s="60">
        <v>1034</v>
      </c>
      <c r="O45" s="61">
        <v>1054</v>
      </c>
      <c r="P45" s="48"/>
      <c r="Q45" s="48"/>
      <c r="R45" s="48"/>
      <c r="S45" s="48"/>
      <c r="T45" s="48"/>
      <c r="U45" s="48"/>
    </row>
    <row r="46" spans="1:21" ht="30.75" customHeight="1" x14ac:dyDescent="0.15">
      <c r="A46" s="48"/>
      <c r="B46" s="1191"/>
      <c r="C46" s="1192"/>
      <c r="D46" s="62"/>
      <c r="E46" s="1197" t="s">
        <v>13</v>
      </c>
      <c r="F46" s="1197"/>
      <c r="G46" s="1197"/>
      <c r="H46" s="1197"/>
      <c r="I46" s="1197"/>
      <c r="J46" s="1198"/>
      <c r="K46" s="63" t="s">
        <v>519</v>
      </c>
      <c r="L46" s="64" t="s">
        <v>519</v>
      </c>
      <c r="M46" s="64" t="s">
        <v>519</v>
      </c>
      <c r="N46" s="64" t="s">
        <v>519</v>
      </c>
      <c r="O46" s="65" t="s">
        <v>519</v>
      </c>
      <c r="P46" s="48"/>
      <c r="Q46" s="48"/>
      <c r="R46" s="48"/>
      <c r="S46" s="48"/>
      <c r="T46" s="48"/>
      <c r="U46" s="48"/>
    </row>
    <row r="47" spans="1:21" ht="30.75" customHeight="1" x14ac:dyDescent="0.15">
      <c r="A47" s="48"/>
      <c r="B47" s="1191"/>
      <c r="C47" s="1192"/>
      <c r="D47" s="62"/>
      <c r="E47" s="1197" t="s">
        <v>14</v>
      </c>
      <c r="F47" s="1197"/>
      <c r="G47" s="1197"/>
      <c r="H47" s="1197"/>
      <c r="I47" s="1197"/>
      <c r="J47" s="1198"/>
      <c r="K47" s="63" t="s">
        <v>519</v>
      </c>
      <c r="L47" s="64" t="s">
        <v>519</v>
      </c>
      <c r="M47" s="64" t="s">
        <v>519</v>
      </c>
      <c r="N47" s="64" t="s">
        <v>519</v>
      </c>
      <c r="O47" s="65" t="s">
        <v>519</v>
      </c>
      <c r="P47" s="48"/>
      <c r="Q47" s="48"/>
      <c r="R47" s="48"/>
      <c r="S47" s="48"/>
      <c r="T47" s="48"/>
      <c r="U47" s="48"/>
    </row>
    <row r="48" spans="1:21" ht="30.75" customHeight="1" x14ac:dyDescent="0.15">
      <c r="A48" s="48"/>
      <c r="B48" s="1191"/>
      <c r="C48" s="1192"/>
      <c r="D48" s="62"/>
      <c r="E48" s="1197" t="s">
        <v>15</v>
      </c>
      <c r="F48" s="1197"/>
      <c r="G48" s="1197"/>
      <c r="H48" s="1197"/>
      <c r="I48" s="1197"/>
      <c r="J48" s="1198"/>
      <c r="K48" s="63">
        <v>517</v>
      </c>
      <c r="L48" s="64">
        <v>548</v>
      </c>
      <c r="M48" s="64">
        <v>577</v>
      </c>
      <c r="N48" s="64">
        <v>604</v>
      </c>
      <c r="O48" s="65">
        <v>566</v>
      </c>
      <c r="P48" s="48"/>
      <c r="Q48" s="48"/>
      <c r="R48" s="48"/>
      <c r="S48" s="48"/>
      <c r="T48" s="48"/>
      <c r="U48" s="48"/>
    </row>
    <row r="49" spans="1:21" ht="30.75" customHeight="1" x14ac:dyDescent="0.15">
      <c r="A49" s="48"/>
      <c r="B49" s="1191"/>
      <c r="C49" s="1192"/>
      <c r="D49" s="62"/>
      <c r="E49" s="1197" t="s">
        <v>16</v>
      </c>
      <c r="F49" s="1197"/>
      <c r="G49" s="1197"/>
      <c r="H49" s="1197"/>
      <c r="I49" s="1197"/>
      <c r="J49" s="1198"/>
      <c r="K49" s="63">
        <v>22</v>
      </c>
      <c r="L49" s="64">
        <v>21</v>
      </c>
      <c r="M49" s="64">
        <v>18</v>
      </c>
      <c r="N49" s="64">
        <v>19</v>
      </c>
      <c r="O49" s="65">
        <v>22</v>
      </c>
      <c r="P49" s="48"/>
      <c r="Q49" s="48"/>
      <c r="R49" s="48"/>
      <c r="S49" s="48"/>
      <c r="T49" s="48"/>
      <c r="U49" s="48"/>
    </row>
    <row r="50" spans="1:21" ht="30.75" customHeight="1" x14ac:dyDescent="0.15">
      <c r="A50" s="48"/>
      <c r="B50" s="1191"/>
      <c r="C50" s="1192"/>
      <c r="D50" s="62"/>
      <c r="E50" s="1197" t="s">
        <v>17</v>
      </c>
      <c r="F50" s="1197"/>
      <c r="G50" s="1197"/>
      <c r="H50" s="1197"/>
      <c r="I50" s="1197"/>
      <c r="J50" s="1198"/>
      <c r="K50" s="63" t="s">
        <v>519</v>
      </c>
      <c r="L50" s="64" t="s">
        <v>519</v>
      </c>
      <c r="M50" s="64" t="s">
        <v>519</v>
      </c>
      <c r="N50" s="64" t="s">
        <v>519</v>
      </c>
      <c r="O50" s="65" t="s">
        <v>519</v>
      </c>
      <c r="P50" s="48"/>
      <c r="Q50" s="48"/>
      <c r="R50" s="48"/>
      <c r="S50" s="48"/>
      <c r="T50" s="48"/>
      <c r="U50" s="48"/>
    </row>
    <row r="51" spans="1:21" ht="30.75" customHeight="1" x14ac:dyDescent="0.15">
      <c r="A51" s="48"/>
      <c r="B51" s="1193"/>
      <c r="C51" s="1194"/>
      <c r="D51" s="66"/>
      <c r="E51" s="1197" t="s">
        <v>18</v>
      </c>
      <c r="F51" s="1197"/>
      <c r="G51" s="1197"/>
      <c r="H51" s="1197"/>
      <c r="I51" s="1197"/>
      <c r="J51" s="1198"/>
      <c r="K51" s="63" t="s">
        <v>519</v>
      </c>
      <c r="L51" s="64" t="s">
        <v>519</v>
      </c>
      <c r="M51" s="64" t="s">
        <v>519</v>
      </c>
      <c r="N51" s="64" t="s">
        <v>519</v>
      </c>
      <c r="O51" s="65" t="s">
        <v>519</v>
      </c>
      <c r="P51" s="48"/>
      <c r="Q51" s="48"/>
      <c r="R51" s="48"/>
      <c r="S51" s="48"/>
      <c r="T51" s="48"/>
      <c r="U51" s="48"/>
    </row>
    <row r="52" spans="1:21" ht="30.75" customHeight="1" x14ac:dyDescent="0.15">
      <c r="A52" s="48"/>
      <c r="B52" s="1199" t="s">
        <v>19</v>
      </c>
      <c r="C52" s="1200"/>
      <c r="D52" s="66"/>
      <c r="E52" s="1197" t="s">
        <v>20</v>
      </c>
      <c r="F52" s="1197"/>
      <c r="G52" s="1197"/>
      <c r="H52" s="1197"/>
      <c r="I52" s="1197"/>
      <c r="J52" s="1198"/>
      <c r="K52" s="63">
        <v>1214</v>
      </c>
      <c r="L52" s="64">
        <v>1177</v>
      </c>
      <c r="M52" s="64">
        <v>1153</v>
      </c>
      <c r="N52" s="64">
        <v>1160</v>
      </c>
      <c r="O52" s="65">
        <v>1156</v>
      </c>
      <c r="P52" s="48"/>
      <c r="Q52" s="48"/>
      <c r="R52" s="48"/>
      <c r="S52" s="48"/>
      <c r="T52" s="48"/>
      <c r="U52" s="48"/>
    </row>
    <row r="53" spans="1:21" ht="30.75" customHeight="1" thickBot="1" x14ac:dyDescent="0.2">
      <c r="A53" s="48"/>
      <c r="B53" s="1201" t="s">
        <v>21</v>
      </c>
      <c r="C53" s="1202"/>
      <c r="D53" s="67"/>
      <c r="E53" s="1203" t="s">
        <v>22</v>
      </c>
      <c r="F53" s="1203"/>
      <c r="G53" s="1203"/>
      <c r="H53" s="1203"/>
      <c r="I53" s="1203"/>
      <c r="J53" s="1204"/>
      <c r="K53" s="68">
        <v>480</v>
      </c>
      <c r="L53" s="69">
        <v>446</v>
      </c>
      <c r="M53" s="69">
        <v>468</v>
      </c>
      <c r="N53" s="69">
        <v>497</v>
      </c>
      <c r="O53" s="70">
        <v>486</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t="s">
        <v>24</v>
      </c>
      <c r="C55" s="48"/>
      <c r="D55" s="48"/>
      <c r="E55" s="48"/>
      <c r="F55" s="48"/>
      <c r="G55" s="48"/>
      <c r="H55" s="48"/>
      <c r="I55" s="48"/>
      <c r="J55" s="48"/>
      <c r="K55" s="48"/>
      <c r="L55" s="48"/>
      <c r="M55" s="48"/>
      <c r="N55" s="48"/>
      <c r="O55" s="48"/>
      <c r="P55" s="48"/>
      <c r="Q55" s="48"/>
      <c r="R55" s="48"/>
      <c r="S55" s="48"/>
      <c r="T55" s="48"/>
      <c r="U55" s="48"/>
    </row>
    <row r="56" spans="1:21" ht="24" customHeight="1" thickBot="1" x14ac:dyDescent="0.2">
      <c r="A56" s="48"/>
      <c r="B56" s="72" t="s">
        <v>25</v>
      </c>
      <c r="C56" s="73"/>
      <c r="D56" s="73"/>
      <c r="E56" s="73"/>
      <c r="F56" s="73"/>
      <c r="G56" s="73"/>
      <c r="H56" s="73"/>
      <c r="I56" s="73"/>
      <c r="J56" s="73"/>
      <c r="K56" s="74"/>
      <c r="L56" s="74"/>
      <c r="M56" s="74"/>
      <c r="N56" s="74"/>
      <c r="O56" s="75" t="s">
        <v>579</v>
      </c>
      <c r="P56" s="48"/>
      <c r="Q56" s="48"/>
      <c r="R56" s="48"/>
      <c r="S56" s="48"/>
      <c r="T56" s="48"/>
      <c r="U56" s="48"/>
    </row>
    <row r="57" spans="1:21" ht="31.5" customHeight="1" thickBot="1" x14ac:dyDescent="0.2">
      <c r="A57" s="48"/>
      <c r="B57" s="76"/>
      <c r="C57" s="77"/>
      <c r="D57" s="77"/>
      <c r="E57" s="78"/>
      <c r="F57" s="78"/>
      <c r="G57" s="78"/>
      <c r="H57" s="78"/>
      <c r="I57" s="78"/>
      <c r="J57" s="79" t="s">
        <v>2</v>
      </c>
      <c r="K57" s="80" t="s">
        <v>580</v>
      </c>
      <c r="L57" s="81" t="s">
        <v>581</v>
      </c>
      <c r="M57" s="81" t="s">
        <v>582</v>
      </c>
      <c r="N57" s="81" t="s">
        <v>583</v>
      </c>
      <c r="O57" s="82" t="s">
        <v>584</v>
      </c>
      <c r="P57" s="48"/>
      <c r="Q57" s="48"/>
      <c r="R57" s="48"/>
      <c r="S57" s="48"/>
      <c r="T57" s="48"/>
      <c r="U57" s="48"/>
    </row>
    <row r="58" spans="1:21" ht="31.5" customHeight="1" x14ac:dyDescent="0.15">
      <c r="B58" s="1205" t="s">
        <v>26</v>
      </c>
      <c r="C58" s="1206"/>
      <c r="D58" s="1211" t="s">
        <v>27</v>
      </c>
      <c r="E58" s="1212"/>
      <c r="F58" s="1212"/>
      <c r="G58" s="1212"/>
      <c r="H58" s="1212"/>
      <c r="I58" s="1212"/>
      <c r="J58" s="1213"/>
      <c r="K58" s="83"/>
      <c r="L58" s="84"/>
      <c r="M58" s="84"/>
      <c r="N58" s="84"/>
      <c r="O58" s="85"/>
    </row>
    <row r="59" spans="1:21" ht="31.5" customHeight="1" x14ac:dyDescent="0.15">
      <c r="B59" s="1207"/>
      <c r="C59" s="1208"/>
      <c r="D59" s="1214" t="s">
        <v>28</v>
      </c>
      <c r="E59" s="1215"/>
      <c r="F59" s="1215"/>
      <c r="G59" s="1215"/>
      <c r="H59" s="1215"/>
      <c r="I59" s="1215"/>
      <c r="J59" s="1216"/>
      <c r="K59" s="86"/>
      <c r="L59" s="87"/>
      <c r="M59" s="87"/>
      <c r="N59" s="87"/>
      <c r="O59" s="88"/>
    </row>
    <row r="60" spans="1:21" ht="31.5" customHeight="1" thickBot="1" x14ac:dyDescent="0.2">
      <c r="B60" s="1209"/>
      <c r="C60" s="1210"/>
      <c r="D60" s="1217" t="s">
        <v>29</v>
      </c>
      <c r="E60" s="1218"/>
      <c r="F60" s="1218"/>
      <c r="G60" s="1218"/>
      <c r="H60" s="1218"/>
      <c r="I60" s="1218"/>
      <c r="J60" s="1219"/>
      <c r="K60" s="89"/>
      <c r="L60" s="90"/>
      <c r="M60" s="90"/>
      <c r="N60" s="90"/>
      <c r="O60" s="91"/>
    </row>
    <row r="61" spans="1:21" ht="24" customHeight="1" x14ac:dyDescent="0.15">
      <c r="B61" s="92"/>
      <c r="C61" s="92"/>
      <c r="D61" s="93" t="s">
        <v>30</v>
      </c>
      <c r="E61" s="94"/>
      <c r="F61" s="94"/>
      <c r="G61" s="94"/>
      <c r="H61" s="94"/>
      <c r="I61" s="94"/>
      <c r="J61" s="94"/>
      <c r="K61" s="94"/>
      <c r="L61" s="94"/>
      <c r="M61" s="94"/>
      <c r="N61" s="94"/>
      <c r="O61" s="94"/>
    </row>
    <row r="62" spans="1:21" ht="24" customHeight="1" x14ac:dyDescent="0.15">
      <c r="B62" s="95"/>
      <c r="C62" s="95"/>
      <c r="D62" s="93" t="s">
        <v>31</v>
      </c>
      <c r="E62" s="94"/>
      <c r="F62" s="94"/>
      <c r="G62" s="94"/>
      <c r="H62" s="94"/>
      <c r="I62" s="94"/>
      <c r="J62" s="94"/>
      <c r="K62" s="94"/>
      <c r="L62" s="94"/>
      <c r="M62" s="94"/>
      <c r="N62" s="94"/>
      <c r="O62" s="94"/>
    </row>
    <row r="63" spans="1:21" ht="24" customHeight="1" x14ac:dyDescent="0.1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1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acyV+NCov0Or/uEbzFCSBYk4QFWRBJwEuVL5o9m9hMRCsxy13Vzc+rvyFsJf6FFrBhPi0kOD/5eTc4eW9SpxMg==" saltValue="0AkYJxosNnHx5OrVea9mTg=="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3"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SheetLayoutView="100" workbookViewId="0"/>
  </sheetViews>
  <sheetFormatPr defaultColWidth="0" defaultRowHeight="13.5" customHeight="1" zeroHeight="1" x14ac:dyDescent="0.15"/>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7" t="s">
        <v>9</v>
      </c>
    </row>
    <row r="40" spans="2:13" ht="27.75" customHeight="1" thickBot="1" x14ac:dyDescent="0.2">
      <c r="B40" s="98" t="s">
        <v>10</v>
      </c>
      <c r="C40" s="99"/>
      <c r="D40" s="99"/>
      <c r="E40" s="100"/>
      <c r="F40" s="100"/>
      <c r="G40" s="100"/>
      <c r="H40" s="101" t="s">
        <v>2</v>
      </c>
      <c r="I40" s="102" t="s">
        <v>560</v>
      </c>
      <c r="J40" s="103" t="s">
        <v>561</v>
      </c>
      <c r="K40" s="103" t="s">
        <v>562</v>
      </c>
      <c r="L40" s="103" t="s">
        <v>563</v>
      </c>
      <c r="M40" s="104" t="s">
        <v>564</v>
      </c>
    </row>
    <row r="41" spans="2:13" ht="27.75" customHeight="1" x14ac:dyDescent="0.15">
      <c r="B41" s="1220" t="s">
        <v>32</v>
      </c>
      <c r="C41" s="1221"/>
      <c r="D41" s="105"/>
      <c r="E41" s="1226" t="s">
        <v>33</v>
      </c>
      <c r="F41" s="1226"/>
      <c r="G41" s="1226"/>
      <c r="H41" s="1227"/>
      <c r="I41" s="355">
        <v>11172</v>
      </c>
      <c r="J41" s="356">
        <v>10938</v>
      </c>
      <c r="K41" s="356">
        <v>10633</v>
      </c>
      <c r="L41" s="356">
        <v>10171</v>
      </c>
      <c r="M41" s="357">
        <v>9554</v>
      </c>
    </row>
    <row r="42" spans="2:13" ht="27.75" customHeight="1" x14ac:dyDescent="0.15">
      <c r="B42" s="1222"/>
      <c r="C42" s="1223"/>
      <c r="D42" s="106"/>
      <c r="E42" s="1228" t="s">
        <v>34</v>
      </c>
      <c r="F42" s="1228"/>
      <c r="G42" s="1228"/>
      <c r="H42" s="1229"/>
      <c r="I42" s="358" t="s">
        <v>519</v>
      </c>
      <c r="J42" s="359" t="s">
        <v>519</v>
      </c>
      <c r="K42" s="359" t="s">
        <v>519</v>
      </c>
      <c r="L42" s="359" t="s">
        <v>519</v>
      </c>
      <c r="M42" s="360" t="s">
        <v>519</v>
      </c>
    </row>
    <row r="43" spans="2:13" ht="27.75" customHeight="1" x14ac:dyDescent="0.15">
      <c r="B43" s="1222"/>
      <c r="C43" s="1223"/>
      <c r="D43" s="106"/>
      <c r="E43" s="1228" t="s">
        <v>35</v>
      </c>
      <c r="F43" s="1228"/>
      <c r="G43" s="1228"/>
      <c r="H43" s="1229"/>
      <c r="I43" s="358">
        <v>4394</v>
      </c>
      <c r="J43" s="359">
        <v>4067</v>
      </c>
      <c r="K43" s="359">
        <v>3772</v>
      </c>
      <c r="L43" s="359">
        <v>3528</v>
      </c>
      <c r="M43" s="360">
        <v>3137</v>
      </c>
    </row>
    <row r="44" spans="2:13" ht="27.75" customHeight="1" x14ac:dyDescent="0.15">
      <c r="B44" s="1222"/>
      <c r="C44" s="1223"/>
      <c r="D44" s="106"/>
      <c r="E44" s="1228" t="s">
        <v>36</v>
      </c>
      <c r="F44" s="1228"/>
      <c r="G44" s="1228"/>
      <c r="H44" s="1229"/>
      <c r="I44" s="358">
        <v>193</v>
      </c>
      <c r="J44" s="359">
        <v>228</v>
      </c>
      <c r="K44" s="359">
        <v>421</v>
      </c>
      <c r="L44" s="359">
        <v>411</v>
      </c>
      <c r="M44" s="360">
        <v>387</v>
      </c>
    </row>
    <row r="45" spans="2:13" ht="27.75" customHeight="1" x14ac:dyDescent="0.15">
      <c r="B45" s="1222"/>
      <c r="C45" s="1223"/>
      <c r="D45" s="106"/>
      <c r="E45" s="1228" t="s">
        <v>37</v>
      </c>
      <c r="F45" s="1228"/>
      <c r="G45" s="1228"/>
      <c r="H45" s="1229"/>
      <c r="I45" s="358">
        <v>1007</v>
      </c>
      <c r="J45" s="359">
        <v>939</v>
      </c>
      <c r="K45" s="359">
        <v>904</v>
      </c>
      <c r="L45" s="359">
        <v>852</v>
      </c>
      <c r="M45" s="360">
        <v>901</v>
      </c>
    </row>
    <row r="46" spans="2:13" ht="27.75" customHeight="1" x14ac:dyDescent="0.15">
      <c r="B46" s="1222"/>
      <c r="C46" s="1223"/>
      <c r="D46" s="107"/>
      <c r="E46" s="1228" t="s">
        <v>38</v>
      </c>
      <c r="F46" s="1228"/>
      <c r="G46" s="1228"/>
      <c r="H46" s="1229"/>
      <c r="I46" s="358" t="s">
        <v>519</v>
      </c>
      <c r="J46" s="359" t="s">
        <v>519</v>
      </c>
      <c r="K46" s="359" t="s">
        <v>519</v>
      </c>
      <c r="L46" s="359" t="s">
        <v>519</v>
      </c>
      <c r="M46" s="360" t="s">
        <v>519</v>
      </c>
    </row>
    <row r="47" spans="2:13" ht="27.75" customHeight="1" x14ac:dyDescent="0.15">
      <c r="B47" s="1222"/>
      <c r="C47" s="1223"/>
      <c r="D47" s="108"/>
      <c r="E47" s="1230" t="s">
        <v>39</v>
      </c>
      <c r="F47" s="1231"/>
      <c r="G47" s="1231"/>
      <c r="H47" s="1232"/>
      <c r="I47" s="358" t="s">
        <v>519</v>
      </c>
      <c r="J47" s="359" t="s">
        <v>519</v>
      </c>
      <c r="K47" s="359" t="s">
        <v>519</v>
      </c>
      <c r="L47" s="359" t="s">
        <v>519</v>
      </c>
      <c r="M47" s="360" t="s">
        <v>519</v>
      </c>
    </row>
    <row r="48" spans="2:13" ht="27.75" customHeight="1" x14ac:dyDescent="0.15">
      <c r="B48" s="1222"/>
      <c r="C48" s="1223"/>
      <c r="D48" s="106"/>
      <c r="E48" s="1228" t="s">
        <v>40</v>
      </c>
      <c r="F48" s="1228"/>
      <c r="G48" s="1228"/>
      <c r="H48" s="1229"/>
      <c r="I48" s="358" t="s">
        <v>519</v>
      </c>
      <c r="J48" s="359" t="s">
        <v>519</v>
      </c>
      <c r="K48" s="359" t="s">
        <v>519</v>
      </c>
      <c r="L48" s="359" t="s">
        <v>519</v>
      </c>
      <c r="M48" s="360" t="s">
        <v>519</v>
      </c>
    </row>
    <row r="49" spans="2:13" ht="27.75" customHeight="1" x14ac:dyDescent="0.15">
      <c r="B49" s="1224"/>
      <c r="C49" s="1225"/>
      <c r="D49" s="106"/>
      <c r="E49" s="1228" t="s">
        <v>41</v>
      </c>
      <c r="F49" s="1228"/>
      <c r="G49" s="1228"/>
      <c r="H49" s="1229"/>
      <c r="I49" s="358" t="s">
        <v>519</v>
      </c>
      <c r="J49" s="359" t="s">
        <v>519</v>
      </c>
      <c r="K49" s="359" t="s">
        <v>519</v>
      </c>
      <c r="L49" s="359" t="s">
        <v>519</v>
      </c>
      <c r="M49" s="360" t="s">
        <v>519</v>
      </c>
    </row>
    <row r="50" spans="2:13" ht="27.75" customHeight="1" x14ac:dyDescent="0.15">
      <c r="B50" s="1233" t="s">
        <v>42</v>
      </c>
      <c r="C50" s="1234"/>
      <c r="D50" s="109"/>
      <c r="E50" s="1228" t="s">
        <v>43</v>
      </c>
      <c r="F50" s="1228"/>
      <c r="G50" s="1228"/>
      <c r="H50" s="1229"/>
      <c r="I50" s="358">
        <v>3505</v>
      </c>
      <c r="J50" s="359">
        <v>3654</v>
      </c>
      <c r="K50" s="359">
        <v>3849</v>
      </c>
      <c r="L50" s="359">
        <v>4646</v>
      </c>
      <c r="M50" s="360">
        <v>5107</v>
      </c>
    </row>
    <row r="51" spans="2:13" ht="27.75" customHeight="1" x14ac:dyDescent="0.15">
      <c r="B51" s="1222"/>
      <c r="C51" s="1223"/>
      <c r="D51" s="106"/>
      <c r="E51" s="1228" t="s">
        <v>44</v>
      </c>
      <c r="F51" s="1228"/>
      <c r="G51" s="1228"/>
      <c r="H51" s="1229"/>
      <c r="I51" s="358">
        <v>497</v>
      </c>
      <c r="J51" s="359">
        <v>479</v>
      </c>
      <c r="K51" s="359">
        <v>419</v>
      </c>
      <c r="L51" s="359">
        <v>382</v>
      </c>
      <c r="M51" s="360">
        <v>343</v>
      </c>
    </row>
    <row r="52" spans="2:13" ht="27.75" customHeight="1" x14ac:dyDescent="0.15">
      <c r="B52" s="1224"/>
      <c r="C52" s="1225"/>
      <c r="D52" s="106"/>
      <c r="E52" s="1228" t="s">
        <v>45</v>
      </c>
      <c r="F52" s="1228"/>
      <c r="G52" s="1228"/>
      <c r="H52" s="1229"/>
      <c r="I52" s="358">
        <v>11440</v>
      </c>
      <c r="J52" s="359">
        <v>10751</v>
      </c>
      <c r="K52" s="359">
        <v>10504</v>
      </c>
      <c r="L52" s="359">
        <v>9712</v>
      </c>
      <c r="M52" s="360">
        <v>8954</v>
      </c>
    </row>
    <row r="53" spans="2:13" ht="27.75" customHeight="1" thickBot="1" x14ac:dyDescent="0.2">
      <c r="B53" s="1235" t="s">
        <v>46</v>
      </c>
      <c r="C53" s="1236"/>
      <c r="D53" s="110"/>
      <c r="E53" s="1237" t="s">
        <v>47</v>
      </c>
      <c r="F53" s="1237"/>
      <c r="G53" s="1237"/>
      <c r="H53" s="1238"/>
      <c r="I53" s="361">
        <v>1324</v>
      </c>
      <c r="J53" s="362">
        <v>1287</v>
      </c>
      <c r="K53" s="362">
        <v>958</v>
      </c>
      <c r="L53" s="362">
        <v>223</v>
      </c>
      <c r="M53" s="363">
        <v>-426</v>
      </c>
    </row>
    <row r="54" spans="2:13" ht="27.75" customHeight="1" x14ac:dyDescent="0.15">
      <c r="B54" s="111" t="s">
        <v>48</v>
      </c>
      <c r="C54" s="112"/>
      <c r="D54" s="112"/>
      <c r="E54" s="113"/>
      <c r="F54" s="113"/>
      <c r="G54" s="113"/>
      <c r="H54" s="113"/>
      <c r="I54" s="114"/>
      <c r="J54" s="114"/>
      <c r="K54" s="114"/>
      <c r="L54" s="114"/>
      <c r="M54" s="114"/>
    </row>
    <row r="55" spans="2:13" x14ac:dyDescent="0.15"/>
  </sheetData>
  <sheetProtection algorithmName="SHA-512" hashValue="Zuq+lkLE75GPUnzARhewq9ezKlJeDFBIomTqj6FJz8gkpFY1FBZeKxB8GAWaSnY86QPYQsebn2W9wSV3AXDSyg==" saltValue="DuwHDwTLRuC0RwOmR1pm+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49</v>
      </c>
    </row>
    <row r="54" spans="2:8" ht="29.25" customHeight="1" thickBot="1" x14ac:dyDescent="0.25">
      <c r="B54" s="116" t="s">
        <v>1</v>
      </c>
      <c r="C54" s="117"/>
      <c r="D54" s="117"/>
      <c r="E54" s="118" t="s">
        <v>2</v>
      </c>
      <c r="F54" s="119" t="s">
        <v>562</v>
      </c>
      <c r="G54" s="119" t="s">
        <v>563</v>
      </c>
      <c r="H54" s="120" t="s">
        <v>564</v>
      </c>
    </row>
    <row r="55" spans="2:8" ht="52.5" customHeight="1" x14ac:dyDescent="0.15">
      <c r="B55" s="121"/>
      <c r="C55" s="1247" t="s">
        <v>50</v>
      </c>
      <c r="D55" s="1247"/>
      <c r="E55" s="1248"/>
      <c r="F55" s="122">
        <v>1991</v>
      </c>
      <c r="G55" s="122">
        <v>2521</v>
      </c>
      <c r="H55" s="123">
        <v>2797</v>
      </c>
    </row>
    <row r="56" spans="2:8" ht="52.5" customHeight="1" x14ac:dyDescent="0.15">
      <c r="B56" s="124"/>
      <c r="C56" s="1249" t="s">
        <v>51</v>
      </c>
      <c r="D56" s="1249"/>
      <c r="E56" s="1250"/>
      <c r="F56" s="125">
        <v>675</v>
      </c>
      <c r="G56" s="125">
        <v>675</v>
      </c>
      <c r="H56" s="126">
        <v>675</v>
      </c>
    </row>
    <row r="57" spans="2:8" ht="53.25" customHeight="1" x14ac:dyDescent="0.15">
      <c r="B57" s="124"/>
      <c r="C57" s="1251" t="s">
        <v>52</v>
      </c>
      <c r="D57" s="1251"/>
      <c r="E57" s="1252"/>
      <c r="F57" s="127">
        <v>1677</v>
      </c>
      <c r="G57" s="127">
        <v>1910</v>
      </c>
      <c r="H57" s="128">
        <v>2056</v>
      </c>
    </row>
    <row r="58" spans="2:8" ht="45.75" customHeight="1" x14ac:dyDescent="0.15">
      <c r="B58" s="129"/>
      <c r="C58" s="1239" t="s">
        <v>585</v>
      </c>
      <c r="D58" s="1240"/>
      <c r="E58" s="1241"/>
      <c r="F58" s="130">
        <v>1008</v>
      </c>
      <c r="G58" s="130">
        <v>1008</v>
      </c>
      <c r="H58" s="131">
        <v>1019</v>
      </c>
    </row>
    <row r="59" spans="2:8" ht="45.75" customHeight="1" x14ac:dyDescent="0.15">
      <c r="B59" s="129"/>
      <c r="C59" s="1239" t="s">
        <v>586</v>
      </c>
      <c r="D59" s="1240"/>
      <c r="E59" s="1241"/>
      <c r="F59" s="130">
        <v>200</v>
      </c>
      <c r="G59" s="130">
        <v>290</v>
      </c>
      <c r="H59" s="131">
        <v>370</v>
      </c>
    </row>
    <row r="60" spans="2:8" ht="45.75" customHeight="1" x14ac:dyDescent="0.15">
      <c r="B60" s="129"/>
      <c r="C60" s="1239" t="s">
        <v>587</v>
      </c>
      <c r="D60" s="1240"/>
      <c r="E60" s="1241"/>
      <c r="F60" s="130">
        <v>215</v>
      </c>
      <c r="G60" s="130">
        <v>337</v>
      </c>
      <c r="H60" s="131">
        <v>366</v>
      </c>
    </row>
    <row r="61" spans="2:8" ht="45.75" customHeight="1" x14ac:dyDescent="0.15">
      <c r="B61" s="129"/>
      <c r="C61" s="1239" t="s">
        <v>588</v>
      </c>
      <c r="D61" s="1240"/>
      <c r="E61" s="1241"/>
      <c r="F61" s="130">
        <v>164</v>
      </c>
      <c r="G61" s="130">
        <v>176</v>
      </c>
      <c r="H61" s="131">
        <v>187</v>
      </c>
    </row>
    <row r="62" spans="2:8" ht="45.75" customHeight="1" thickBot="1" x14ac:dyDescent="0.2">
      <c r="B62" s="132"/>
      <c r="C62" s="1242" t="s">
        <v>589</v>
      </c>
      <c r="D62" s="1243"/>
      <c r="E62" s="1244"/>
      <c r="F62" s="133">
        <v>25</v>
      </c>
      <c r="G62" s="133">
        <v>37</v>
      </c>
      <c r="H62" s="134">
        <v>54</v>
      </c>
    </row>
    <row r="63" spans="2:8" ht="52.5" customHeight="1" thickBot="1" x14ac:dyDescent="0.2">
      <c r="B63" s="135"/>
      <c r="C63" s="1245" t="s">
        <v>53</v>
      </c>
      <c r="D63" s="1245"/>
      <c r="E63" s="1246"/>
      <c r="F63" s="136">
        <v>4343</v>
      </c>
      <c r="G63" s="136">
        <v>5106</v>
      </c>
      <c r="H63" s="137">
        <v>5528</v>
      </c>
    </row>
    <row r="64" spans="2:8" x14ac:dyDescent="0.15"/>
  </sheetData>
  <sheetProtection algorithmName="SHA-512" hashValue="kW+B6FFEkBZfb954wYp12o/TM3ZbPGR8e8cHBcZsd8CcXoioLD3csVJ9HGMeUZsdMPjS9ckoW5f1RRZzZGss+Q==" saltValue="0PflIZYIm/ZvRnmzlILxM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4BFBEF-425C-46F4-9832-561F43D51391}">
  <sheetPr>
    <pageSetUpPr fitToPage="1"/>
  </sheetPr>
  <dimension ref="A1:DE85"/>
  <sheetViews>
    <sheetView showGridLines="0" zoomScaleNormal="100" zoomScaleSheetLayoutView="55" workbookViewId="0"/>
  </sheetViews>
  <sheetFormatPr defaultColWidth="0" defaultRowHeight="13.5" customHeight="1" zeroHeight="1" x14ac:dyDescent="0.15"/>
  <cols>
    <col min="1" max="1" width="6.375" style="366" customWidth="1"/>
    <col min="2" max="107" width="2.5" style="366" customWidth="1"/>
    <col min="108" max="108" width="6.125" style="373" customWidth="1"/>
    <col min="109" max="109" width="5.875" style="372" customWidth="1"/>
    <col min="110" max="16384" width="8.625" style="366" hidden="1"/>
  </cols>
  <sheetData>
    <row r="1" spans="1:109" ht="42.75" customHeight="1" x14ac:dyDescent="0.15">
      <c r="A1" s="364"/>
      <c r="B1" s="365"/>
      <c r="DD1" s="366"/>
      <c r="DE1" s="366"/>
    </row>
    <row r="2" spans="1:109" ht="25.5" customHeight="1" x14ac:dyDescent="0.15">
      <c r="A2" s="367"/>
      <c r="C2" s="367"/>
      <c r="O2" s="367"/>
      <c r="P2" s="367"/>
      <c r="Q2" s="367"/>
      <c r="R2" s="367"/>
      <c r="S2" s="367"/>
      <c r="T2" s="367"/>
      <c r="U2" s="367"/>
      <c r="V2" s="367"/>
      <c r="W2" s="367"/>
      <c r="X2" s="367"/>
      <c r="Y2" s="367"/>
      <c r="Z2" s="367"/>
      <c r="AA2" s="367"/>
      <c r="AB2" s="367"/>
      <c r="AC2" s="367"/>
      <c r="AD2" s="367"/>
      <c r="AE2" s="367"/>
      <c r="AF2" s="367"/>
      <c r="AG2" s="367"/>
      <c r="AH2" s="367"/>
      <c r="AI2" s="367"/>
      <c r="AU2" s="367"/>
      <c r="BG2" s="367"/>
      <c r="BS2" s="367"/>
      <c r="CE2" s="367"/>
      <c r="CQ2" s="367"/>
      <c r="DD2" s="366"/>
      <c r="DE2" s="366"/>
    </row>
    <row r="3" spans="1:109" ht="25.5" customHeight="1" x14ac:dyDescent="0.15">
      <c r="A3" s="367"/>
      <c r="C3" s="367"/>
      <c r="O3" s="367"/>
      <c r="P3" s="367"/>
      <c r="Q3" s="367"/>
      <c r="R3" s="367"/>
      <c r="S3" s="367"/>
      <c r="T3" s="367"/>
      <c r="U3" s="367"/>
      <c r="V3" s="367"/>
      <c r="W3" s="367"/>
      <c r="X3" s="367"/>
      <c r="Y3" s="367"/>
      <c r="Z3" s="367"/>
      <c r="AA3" s="367"/>
      <c r="AB3" s="367"/>
      <c r="AC3" s="367"/>
      <c r="AD3" s="367"/>
      <c r="AE3" s="367"/>
      <c r="AF3" s="367"/>
      <c r="AG3" s="367"/>
      <c r="AH3" s="367"/>
      <c r="AI3" s="367"/>
      <c r="AU3" s="367"/>
      <c r="BG3" s="367"/>
      <c r="BS3" s="367"/>
      <c r="CE3" s="367"/>
      <c r="CQ3" s="367"/>
      <c r="DD3" s="366"/>
      <c r="DE3" s="366"/>
    </row>
    <row r="4" spans="1:109" s="259" customFormat="1" x14ac:dyDescent="0.15">
      <c r="A4" s="367"/>
      <c r="B4" s="367"/>
      <c r="C4" s="367"/>
      <c r="D4" s="367"/>
      <c r="E4" s="367"/>
      <c r="F4" s="367"/>
      <c r="G4" s="367"/>
      <c r="H4" s="367"/>
      <c r="I4" s="367"/>
      <c r="J4" s="367"/>
      <c r="K4" s="367"/>
      <c r="L4" s="367"/>
      <c r="M4" s="367"/>
      <c r="N4" s="367"/>
      <c r="O4" s="367"/>
      <c r="P4" s="367"/>
      <c r="Q4" s="367"/>
      <c r="R4" s="367"/>
      <c r="S4" s="367"/>
      <c r="T4" s="367"/>
      <c r="U4" s="367"/>
      <c r="V4" s="367"/>
      <c r="W4" s="367"/>
      <c r="X4" s="367"/>
      <c r="Y4" s="367"/>
      <c r="Z4" s="367"/>
      <c r="AA4" s="367"/>
      <c r="AB4" s="367"/>
      <c r="AC4" s="367"/>
      <c r="AD4" s="367"/>
      <c r="AE4" s="367"/>
      <c r="AF4" s="367"/>
      <c r="AG4" s="367"/>
      <c r="AH4" s="367"/>
      <c r="AI4" s="367"/>
      <c r="AJ4" s="367"/>
      <c r="AK4" s="367"/>
      <c r="AL4" s="367"/>
      <c r="AM4" s="367"/>
      <c r="AN4" s="367"/>
      <c r="AO4" s="367"/>
      <c r="AP4" s="367"/>
      <c r="AQ4" s="367"/>
      <c r="AR4" s="367"/>
      <c r="AS4" s="367"/>
      <c r="AT4" s="367"/>
      <c r="AU4" s="367"/>
      <c r="AV4" s="367"/>
      <c r="AW4" s="367"/>
      <c r="AX4" s="367"/>
      <c r="AY4" s="367"/>
      <c r="AZ4" s="367"/>
      <c r="BA4" s="367"/>
      <c r="BB4" s="367"/>
      <c r="BC4" s="367"/>
      <c r="BD4" s="367"/>
      <c r="BE4" s="367"/>
      <c r="BF4" s="367"/>
      <c r="BG4" s="367"/>
      <c r="BH4" s="367"/>
      <c r="BI4" s="367"/>
      <c r="BJ4" s="367"/>
      <c r="BK4" s="367"/>
      <c r="BL4" s="367"/>
      <c r="BM4" s="367"/>
      <c r="BN4" s="367"/>
      <c r="BO4" s="367"/>
      <c r="BP4" s="367"/>
      <c r="BQ4" s="367"/>
      <c r="BR4" s="367"/>
      <c r="BS4" s="367"/>
      <c r="BT4" s="367"/>
      <c r="BU4" s="367"/>
      <c r="BV4" s="367"/>
      <c r="BW4" s="367"/>
      <c r="BX4" s="367"/>
      <c r="BY4" s="367"/>
      <c r="BZ4" s="367"/>
      <c r="CA4" s="367"/>
      <c r="CB4" s="367"/>
      <c r="CC4" s="367"/>
      <c r="CD4" s="367"/>
      <c r="CE4" s="367"/>
      <c r="CF4" s="367"/>
      <c r="CG4" s="367"/>
      <c r="CH4" s="367"/>
      <c r="CI4" s="367"/>
      <c r="CJ4" s="367"/>
      <c r="CK4" s="367"/>
      <c r="CL4" s="367"/>
      <c r="CM4" s="367"/>
      <c r="CN4" s="367"/>
      <c r="CO4" s="367"/>
      <c r="CP4" s="367"/>
      <c r="CQ4" s="367"/>
      <c r="CR4" s="367"/>
      <c r="CS4" s="367"/>
      <c r="CT4" s="367"/>
      <c r="CU4" s="367"/>
      <c r="CV4" s="367"/>
      <c r="CW4" s="367"/>
      <c r="CX4" s="367"/>
      <c r="CY4" s="367"/>
      <c r="CZ4" s="367"/>
      <c r="DA4" s="367"/>
      <c r="DB4" s="367"/>
      <c r="DC4" s="367"/>
      <c r="DD4" s="367"/>
      <c r="DE4" s="367"/>
    </row>
    <row r="5" spans="1:109" s="259" customFormat="1" x14ac:dyDescent="0.15">
      <c r="A5" s="367"/>
      <c r="B5" s="367"/>
      <c r="C5" s="367"/>
      <c r="D5" s="367"/>
      <c r="E5" s="367"/>
      <c r="F5" s="367"/>
      <c r="G5" s="367"/>
      <c r="H5" s="367"/>
      <c r="I5" s="367"/>
      <c r="J5" s="367"/>
      <c r="K5" s="367"/>
      <c r="L5" s="367"/>
      <c r="M5" s="367"/>
      <c r="N5" s="367"/>
      <c r="O5" s="367"/>
      <c r="P5" s="367"/>
      <c r="Q5" s="367"/>
      <c r="R5" s="367"/>
      <c r="S5" s="367"/>
      <c r="T5" s="367"/>
      <c r="U5" s="367"/>
      <c r="V5" s="367"/>
      <c r="W5" s="367"/>
      <c r="X5" s="367"/>
      <c r="Y5" s="367"/>
      <c r="Z5" s="367"/>
      <c r="AA5" s="367"/>
      <c r="AB5" s="367"/>
      <c r="AC5" s="367"/>
      <c r="AD5" s="367"/>
      <c r="AE5" s="367"/>
      <c r="AF5" s="367"/>
      <c r="AG5" s="367"/>
      <c r="AH5" s="367"/>
      <c r="AI5" s="367"/>
      <c r="AJ5" s="367"/>
      <c r="AK5" s="367"/>
      <c r="AL5" s="367"/>
      <c r="AM5" s="367"/>
      <c r="AN5" s="367"/>
      <c r="AO5" s="367"/>
      <c r="AP5" s="367"/>
      <c r="AQ5" s="367"/>
      <c r="AR5" s="367"/>
      <c r="AS5" s="367"/>
      <c r="AT5" s="367"/>
      <c r="AU5" s="367"/>
      <c r="AV5" s="367"/>
      <c r="AW5" s="367"/>
      <c r="AX5" s="367"/>
      <c r="AY5" s="367"/>
      <c r="AZ5" s="367"/>
      <c r="BA5" s="367"/>
      <c r="BB5" s="367"/>
      <c r="BC5" s="367"/>
      <c r="BD5" s="367"/>
      <c r="BE5" s="367"/>
      <c r="BF5" s="367"/>
      <c r="BG5" s="367"/>
      <c r="BH5" s="367"/>
      <c r="BI5" s="367"/>
      <c r="BJ5" s="367"/>
      <c r="BK5" s="367"/>
      <c r="BL5" s="367"/>
      <c r="BM5" s="367"/>
      <c r="BN5" s="367"/>
      <c r="BO5" s="367"/>
      <c r="BP5" s="367"/>
      <c r="BQ5" s="367"/>
      <c r="BR5" s="367"/>
      <c r="BS5" s="367"/>
      <c r="BT5" s="367"/>
      <c r="BU5" s="367"/>
      <c r="BV5" s="367"/>
      <c r="BW5" s="367"/>
      <c r="BX5" s="367"/>
      <c r="BY5" s="367"/>
      <c r="BZ5" s="367"/>
      <c r="CA5" s="367"/>
      <c r="CB5" s="367"/>
      <c r="CC5" s="367"/>
      <c r="CD5" s="367"/>
      <c r="CE5" s="367"/>
      <c r="CF5" s="367"/>
      <c r="CG5" s="367"/>
      <c r="CH5" s="367"/>
      <c r="CI5" s="367"/>
      <c r="CJ5" s="367"/>
      <c r="CK5" s="367"/>
      <c r="CL5" s="367"/>
      <c r="CM5" s="367"/>
      <c r="CN5" s="367"/>
      <c r="CO5" s="367"/>
      <c r="CP5" s="367"/>
      <c r="CQ5" s="367"/>
      <c r="CR5" s="367"/>
      <c r="CS5" s="367"/>
      <c r="CT5" s="367"/>
      <c r="CU5" s="367"/>
      <c r="CV5" s="367"/>
      <c r="CW5" s="367"/>
      <c r="CX5" s="367"/>
      <c r="CY5" s="367"/>
      <c r="CZ5" s="367"/>
      <c r="DA5" s="367"/>
      <c r="DB5" s="367"/>
      <c r="DC5" s="367"/>
      <c r="DD5" s="367"/>
      <c r="DE5" s="367"/>
    </row>
    <row r="6" spans="1:109" s="259" customFormat="1" x14ac:dyDescent="0.15">
      <c r="A6" s="367"/>
      <c r="B6" s="367"/>
      <c r="C6" s="367"/>
      <c r="D6" s="367"/>
      <c r="E6" s="367"/>
      <c r="F6" s="367"/>
      <c r="G6" s="367"/>
      <c r="H6" s="367"/>
      <c r="I6" s="367"/>
      <c r="J6" s="367"/>
      <c r="K6" s="367"/>
      <c r="L6" s="367"/>
      <c r="M6" s="367"/>
      <c r="N6" s="367"/>
      <c r="O6" s="367"/>
      <c r="P6" s="367"/>
      <c r="Q6" s="367"/>
      <c r="R6" s="367"/>
      <c r="S6" s="367"/>
      <c r="T6" s="367"/>
      <c r="U6" s="367"/>
      <c r="V6" s="367"/>
      <c r="W6" s="367"/>
      <c r="X6" s="367"/>
      <c r="Y6" s="367"/>
      <c r="Z6" s="367"/>
      <c r="AA6" s="367"/>
      <c r="AB6" s="367"/>
      <c r="AC6" s="367"/>
      <c r="AD6" s="367"/>
      <c r="AE6" s="367"/>
      <c r="AF6" s="367"/>
      <c r="AG6" s="367"/>
      <c r="AH6" s="367"/>
      <c r="AI6" s="367"/>
      <c r="AJ6" s="367"/>
      <c r="AK6" s="367"/>
      <c r="AL6" s="367"/>
      <c r="AM6" s="367"/>
      <c r="AN6" s="367"/>
      <c r="AO6" s="367"/>
      <c r="AP6" s="367"/>
      <c r="AQ6" s="367"/>
      <c r="AR6" s="367"/>
      <c r="AS6" s="367"/>
      <c r="AT6" s="367"/>
      <c r="AU6" s="367"/>
      <c r="AV6" s="367"/>
      <c r="AW6" s="367"/>
      <c r="AX6" s="367"/>
      <c r="AY6" s="367"/>
      <c r="AZ6" s="367"/>
      <c r="BA6" s="367"/>
      <c r="BB6" s="367"/>
      <c r="BC6" s="367"/>
      <c r="BD6" s="367"/>
      <c r="BE6" s="367"/>
      <c r="BF6" s="367"/>
      <c r="BG6" s="367"/>
      <c r="BH6" s="367"/>
      <c r="BI6" s="367"/>
      <c r="BJ6" s="367"/>
      <c r="BK6" s="367"/>
      <c r="BL6" s="367"/>
      <c r="BM6" s="367"/>
      <c r="BN6" s="367"/>
      <c r="BO6" s="367"/>
      <c r="BP6" s="367"/>
      <c r="BQ6" s="367"/>
      <c r="BR6" s="367"/>
      <c r="BS6" s="367"/>
      <c r="BT6" s="367"/>
      <c r="BU6" s="367"/>
      <c r="BV6" s="367"/>
      <c r="BW6" s="367"/>
      <c r="BX6" s="367"/>
      <c r="BY6" s="367"/>
      <c r="BZ6" s="367"/>
      <c r="CA6" s="367"/>
      <c r="CB6" s="367"/>
      <c r="CC6" s="367"/>
      <c r="CD6" s="367"/>
      <c r="CE6" s="367"/>
      <c r="CF6" s="367"/>
      <c r="CG6" s="367"/>
      <c r="CH6" s="367"/>
      <c r="CI6" s="367"/>
      <c r="CJ6" s="367"/>
      <c r="CK6" s="367"/>
      <c r="CL6" s="367"/>
      <c r="CM6" s="367"/>
      <c r="CN6" s="367"/>
      <c r="CO6" s="367"/>
      <c r="CP6" s="367"/>
      <c r="CQ6" s="367"/>
      <c r="CR6" s="367"/>
      <c r="CS6" s="367"/>
      <c r="CT6" s="367"/>
      <c r="CU6" s="367"/>
      <c r="CV6" s="367"/>
      <c r="CW6" s="367"/>
      <c r="CX6" s="367"/>
      <c r="CY6" s="367"/>
      <c r="CZ6" s="367"/>
      <c r="DA6" s="367"/>
      <c r="DB6" s="367"/>
      <c r="DC6" s="367"/>
      <c r="DD6" s="367"/>
      <c r="DE6" s="367"/>
    </row>
    <row r="7" spans="1:109" s="259" customFormat="1" x14ac:dyDescent="0.15">
      <c r="A7" s="367"/>
      <c r="B7" s="367"/>
      <c r="C7" s="367"/>
      <c r="D7" s="367"/>
      <c r="E7" s="367"/>
      <c r="F7" s="367"/>
      <c r="G7" s="367"/>
      <c r="H7" s="367"/>
      <c r="I7" s="367"/>
      <c r="J7" s="367"/>
      <c r="K7" s="367"/>
      <c r="L7" s="367"/>
      <c r="M7" s="367"/>
      <c r="N7" s="367"/>
      <c r="O7" s="367"/>
      <c r="P7" s="367"/>
      <c r="Q7" s="367"/>
      <c r="R7" s="367"/>
      <c r="S7" s="367"/>
      <c r="T7" s="367"/>
      <c r="U7" s="367"/>
      <c r="V7" s="367"/>
      <c r="W7" s="367"/>
      <c r="X7" s="367"/>
      <c r="Y7" s="367"/>
      <c r="Z7" s="367"/>
      <c r="AA7" s="367"/>
      <c r="AB7" s="367"/>
      <c r="AC7" s="367"/>
      <c r="AD7" s="367"/>
      <c r="AE7" s="367"/>
      <c r="AF7" s="367"/>
      <c r="AG7" s="367"/>
      <c r="AH7" s="367"/>
      <c r="AI7" s="367"/>
      <c r="AJ7" s="367"/>
      <c r="AK7" s="367"/>
      <c r="AL7" s="367"/>
      <c r="AM7" s="367"/>
      <c r="AN7" s="367"/>
      <c r="AO7" s="367"/>
      <c r="AP7" s="367"/>
      <c r="AQ7" s="367"/>
      <c r="AR7" s="367"/>
      <c r="AS7" s="367"/>
      <c r="AT7" s="367"/>
      <c r="AU7" s="367"/>
      <c r="AV7" s="367"/>
      <c r="AW7" s="367"/>
      <c r="AX7" s="367"/>
      <c r="AY7" s="367"/>
      <c r="AZ7" s="367"/>
      <c r="BA7" s="367"/>
      <c r="BB7" s="367"/>
      <c r="BC7" s="367"/>
      <c r="BD7" s="367"/>
      <c r="BE7" s="367"/>
      <c r="BF7" s="367"/>
      <c r="BG7" s="367"/>
      <c r="BH7" s="367"/>
      <c r="BI7" s="367"/>
      <c r="BJ7" s="367"/>
      <c r="BK7" s="367"/>
      <c r="BL7" s="367"/>
      <c r="BM7" s="367"/>
      <c r="BN7" s="367"/>
      <c r="BO7" s="367"/>
      <c r="BP7" s="367"/>
      <c r="BQ7" s="367"/>
      <c r="BR7" s="367"/>
      <c r="BS7" s="367"/>
      <c r="BT7" s="367"/>
      <c r="BU7" s="367"/>
      <c r="BV7" s="367"/>
      <c r="BW7" s="367"/>
      <c r="BX7" s="367"/>
      <c r="BY7" s="367"/>
      <c r="BZ7" s="367"/>
      <c r="CA7" s="367"/>
      <c r="CB7" s="367"/>
      <c r="CC7" s="367"/>
      <c r="CD7" s="367"/>
      <c r="CE7" s="367"/>
      <c r="CF7" s="367"/>
      <c r="CG7" s="367"/>
      <c r="CH7" s="367"/>
      <c r="CI7" s="367"/>
      <c r="CJ7" s="367"/>
      <c r="CK7" s="367"/>
      <c r="CL7" s="367"/>
      <c r="CM7" s="367"/>
      <c r="CN7" s="367"/>
      <c r="CO7" s="367"/>
      <c r="CP7" s="367"/>
      <c r="CQ7" s="367"/>
      <c r="CR7" s="367"/>
      <c r="CS7" s="367"/>
      <c r="CT7" s="367"/>
      <c r="CU7" s="367"/>
      <c r="CV7" s="367"/>
      <c r="CW7" s="367"/>
      <c r="CX7" s="367"/>
      <c r="CY7" s="367"/>
      <c r="CZ7" s="367"/>
      <c r="DA7" s="367"/>
      <c r="DB7" s="367"/>
      <c r="DC7" s="367"/>
      <c r="DD7" s="367"/>
      <c r="DE7" s="367"/>
    </row>
    <row r="8" spans="1:109" s="259" customFormat="1" x14ac:dyDescent="0.15">
      <c r="A8" s="367"/>
      <c r="B8" s="367"/>
      <c r="C8" s="367"/>
      <c r="D8" s="367"/>
      <c r="E8" s="367"/>
      <c r="F8" s="367"/>
      <c r="G8" s="367"/>
      <c r="H8" s="367"/>
      <c r="I8" s="367"/>
      <c r="J8" s="367"/>
      <c r="K8" s="367"/>
      <c r="L8" s="367"/>
      <c r="M8" s="367"/>
      <c r="N8" s="367"/>
      <c r="O8" s="367"/>
      <c r="P8" s="367"/>
      <c r="Q8" s="367"/>
      <c r="R8" s="367"/>
      <c r="S8" s="367"/>
      <c r="T8" s="367"/>
      <c r="U8" s="367"/>
      <c r="V8" s="367"/>
      <c r="W8" s="367"/>
      <c r="X8" s="367"/>
      <c r="Y8" s="367"/>
      <c r="Z8" s="367"/>
      <c r="AA8" s="367"/>
      <c r="AB8" s="367"/>
      <c r="AC8" s="367"/>
      <c r="AD8" s="367"/>
      <c r="AE8" s="367"/>
      <c r="AF8" s="367"/>
      <c r="AG8" s="367"/>
      <c r="AH8" s="367"/>
      <c r="AI8" s="367"/>
      <c r="AJ8" s="367"/>
      <c r="AK8" s="367"/>
      <c r="AL8" s="367"/>
      <c r="AM8" s="367"/>
      <c r="AN8" s="367"/>
      <c r="AO8" s="367"/>
      <c r="AP8" s="367"/>
      <c r="AQ8" s="367"/>
      <c r="AR8" s="367"/>
      <c r="AS8" s="367"/>
      <c r="AT8" s="367"/>
      <c r="AU8" s="367"/>
      <c r="AV8" s="367"/>
      <c r="AW8" s="367"/>
      <c r="AX8" s="367"/>
      <c r="AY8" s="367"/>
      <c r="AZ8" s="367"/>
      <c r="BA8" s="367"/>
      <c r="BB8" s="367"/>
      <c r="BC8" s="367"/>
      <c r="BD8" s="367"/>
      <c r="BE8" s="367"/>
      <c r="BF8" s="367"/>
      <c r="BG8" s="367"/>
      <c r="BH8" s="367"/>
      <c r="BI8" s="367"/>
      <c r="BJ8" s="367"/>
      <c r="BK8" s="367"/>
      <c r="BL8" s="367"/>
      <c r="BM8" s="367"/>
      <c r="BN8" s="367"/>
      <c r="BO8" s="367"/>
      <c r="BP8" s="367"/>
      <c r="BQ8" s="367"/>
      <c r="BR8" s="367"/>
      <c r="BS8" s="367"/>
      <c r="BT8" s="367"/>
      <c r="BU8" s="367"/>
      <c r="BV8" s="367"/>
      <c r="BW8" s="367"/>
      <c r="BX8" s="367"/>
      <c r="BY8" s="367"/>
      <c r="BZ8" s="367"/>
      <c r="CA8" s="367"/>
      <c r="CB8" s="367"/>
      <c r="CC8" s="367"/>
      <c r="CD8" s="367"/>
      <c r="CE8" s="367"/>
      <c r="CF8" s="367"/>
      <c r="CG8" s="367"/>
      <c r="CH8" s="367"/>
      <c r="CI8" s="367"/>
      <c r="CJ8" s="367"/>
      <c r="CK8" s="367"/>
      <c r="CL8" s="367"/>
      <c r="CM8" s="367"/>
      <c r="CN8" s="367"/>
      <c r="CO8" s="367"/>
      <c r="CP8" s="367"/>
      <c r="CQ8" s="367"/>
      <c r="CR8" s="367"/>
      <c r="CS8" s="367"/>
      <c r="CT8" s="367"/>
      <c r="CU8" s="367"/>
      <c r="CV8" s="367"/>
      <c r="CW8" s="367"/>
      <c r="CX8" s="367"/>
      <c r="CY8" s="367"/>
      <c r="CZ8" s="367"/>
      <c r="DA8" s="367"/>
      <c r="DB8" s="367"/>
      <c r="DC8" s="367"/>
      <c r="DD8" s="367"/>
      <c r="DE8" s="367"/>
    </row>
    <row r="9" spans="1:109" s="259" customFormat="1" x14ac:dyDescent="0.15">
      <c r="A9" s="367"/>
      <c r="B9" s="367"/>
      <c r="C9" s="367"/>
      <c r="D9" s="367"/>
      <c r="E9" s="367"/>
      <c r="F9" s="367"/>
      <c r="G9" s="367"/>
      <c r="H9" s="367"/>
      <c r="I9" s="367"/>
      <c r="J9" s="367"/>
      <c r="K9" s="367"/>
      <c r="L9" s="367"/>
      <c r="M9" s="367"/>
      <c r="N9" s="367"/>
      <c r="O9" s="367"/>
      <c r="P9" s="367"/>
      <c r="Q9" s="367"/>
      <c r="R9" s="367"/>
      <c r="S9" s="367"/>
      <c r="T9" s="367"/>
      <c r="U9" s="367"/>
      <c r="V9" s="367"/>
      <c r="W9" s="367"/>
      <c r="X9" s="367"/>
      <c r="Y9" s="367"/>
      <c r="Z9" s="367"/>
      <c r="AA9" s="367"/>
      <c r="AB9" s="367"/>
      <c r="AC9" s="367"/>
      <c r="AD9" s="367"/>
      <c r="AE9" s="367"/>
      <c r="AF9" s="367"/>
      <c r="AG9" s="367"/>
      <c r="AH9" s="367"/>
      <c r="AI9" s="367"/>
      <c r="AJ9" s="367"/>
      <c r="AK9" s="367"/>
      <c r="AL9" s="367"/>
      <c r="AM9" s="367"/>
      <c r="AN9" s="367"/>
      <c r="AO9" s="367"/>
      <c r="AP9" s="367"/>
      <c r="AQ9" s="367"/>
      <c r="AR9" s="367"/>
      <c r="AS9" s="367"/>
      <c r="AT9" s="367"/>
      <c r="AU9" s="367"/>
      <c r="AV9" s="367"/>
      <c r="AW9" s="367"/>
      <c r="AX9" s="367"/>
      <c r="AY9" s="367"/>
      <c r="AZ9" s="367"/>
      <c r="BA9" s="367"/>
      <c r="BB9" s="367"/>
      <c r="BC9" s="367"/>
      <c r="BD9" s="367"/>
      <c r="BE9" s="367"/>
      <c r="BF9" s="367"/>
      <c r="BG9" s="367"/>
      <c r="BH9" s="367"/>
      <c r="BI9" s="367"/>
      <c r="BJ9" s="367"/>
      <c r="BK9" s="367"/>
      <c r="BL9" s="367"/>
      <c r="BM9" s="367"/>
      <c r="BN9" s="367"/>
      <c r="BO9" s="367"/>
      <c r="BP9" s="367"/>
      <c r="BQ9" s="367"/>
      <c r="BR9" s="367"/>
      <c r="BS9" s="367"/>
      <c r="BT9" s="367"/>
      <c r="BU9" s="367"/>
      <c r="BV9" s="367"/>
      <c r="BW9" s="367"/>
      <c r="BX9" s="367"/>
      <c r="BY9" s="367"/>
      <c r="BZ9" s="367"/>
      <c r="CA9" s="367"/>
      <c r="CB9" s="367"/>
      <c r="CC9" s="367"/>
      <c r="CD9" s="367"/>
      <c r="CE9" s="367"/>
      <c r="CF9" s="367"/>
      <c r="CG9" s="367"/>
      <c r="CH9" s="367"/>
      <c r="CI9" s="367"/>
      <c r="CJ9" s="367"/>
      <c r="CK9" s="367"/>
      <c r="CL9" s="367"/>
      <c r="CM9" s="367"/>
      <c r="CN9" s="367"/>
      <c r="CO9" s="367"/>
      <c r="CP9" s="367"/>
      <c r="CQ9" s="367"/>
      <c r="CR9" s="367"/>
      <c r="CS9" s="367"/>
      <c r="CT9" s="367"/>
      <c r="CU9" s="367"/>
      <c r="CV9" s="367"/>
      <c r="CW9" s="367"/>
      <c r="CX9" s="367"/>
      <c r="CY9" s="367"/>
      <c r="CZ9" s="367"/>
      <c r="DA9" s="367"/>
      <c r="DB9" s="367"/>
      <c r="DC9" s="367"/>
      <c r="DD9" s="367"/>
      <c r="DE9" s="367"/>
    </row>
    <row r="10" spans="1:109" s="259" customFormat="1" x14ac:dyDescent="0.15">
      <c r="A10" s="367"/>
      <c r="B10" s="367"/>
      <c r="C10" s="367"/>
      <c r="D10" s="367"/>
      <c r="E10" s="367"/>
      <c r="F10" s="367"/>
      <c r="G10" s="367"/>
      <c r="H10" s="367"/>
      <c r="I10" s="367"/>
      <c r="J10" s="367"/>
      <c r="K10" s="367"/>
      <c r="L10" s="367"/>
      <c r="M10" s="367"/>
      <c r="N10" s="367"/>
      <c r="O10" s="367"/>
      <c r="P10" s="367"/>
      <c r="Q10" s="367"/>
      <c r="R10" s="367"/>
      <c r="S10" s="367"/>
      <c r="T10" s="367"/>
      <c r="U10" s="367"/>
      <c r="V10" s="367"/>
      <c r="W10" s="367"/>
      <c r="X10" s="367"/>
      <c r="Y10" s="367"/>
      <c r="Z10" s="367"/>
      <c r="AA10" s="367"/>
      <c r="AB10" s="367"/>
      <c r="AC10" s="367"/>
      <c r="AD10" s="367"/>
      <c r="AE10" s="367"/>
      <c r="AF10" s="367"/>
      <c r="AG10" s="367"/>
      <c r="AH10" s="367"/>
      <c r="AI10" s="367"/>
      <c r="AJ10" s="367"/>
      <c r="AK10" s="367"/>
      <c r="AL10" s="367"/>
      <c r="AM10" s="367"/>
      <c r="AN10" s="367"/>
      <c r="AO10" s="367"/>
      <c r="AP10" s="367"/>
      <c r="AQ10" s="367"/>
      <c r="AR10" s="367"/>
      <c r="AS10" s="367"/>
      <c r="AT10" s="367"/>
      <c r="AU10" s="367"/>
      <c r="AV10" s="367"/>
      <c r="AW10" s="367"/>
      <c r="AX10" s="367"/>
      <c r="AY10" s="367"/>
      <c r="AZ10" s="367"/>
      <c r="BA10" s="367"/>
      <c r="BB10" s="367"/>
      <c r="BC10" s="367"/>
      <c r="BD10" s="367"/>
      <c r="BE10" s="367"/>
      <c r="BF10" s="367"/>
      <c r="BG10" s="367"/>
      <c r="BH10" s="367"/>
      <c r="BI10" s="367"/>
      <c r="BJ10" s="367"/>
      <c r="BK10" s="367"/>
      <c r="BL10" s="367"/>
      <c r="BM10" s="367"/>
      <c r="BN10" s="367"/>
      <c r="BO10" s="367"/>
      <c r="BP10" s="367"/>
      <c r="BQ10" s="367"/>
      <c r="BR10" s="367"/>
      <c r="BS10" s="367"/>
      <c r="BT10" s="367"/>
      <c r="BU10" s="367"/>
      <c r="BV10" s="367"/>
      <c r="BW10" s="367"/>
      <c r="BX10" s="367"/>
      <c r="BY10" s="367"/>
      <c r="BZ10" s="367"/>
      <c r="CA10" s="367"/>
      <c r="CB10" s="367"/>
      <c r="CC10" s="367"/>
      <c r="CD10" s="367"/>
      <c r="CE10" s="367"/>
      <c r="CF10" s="367"/>
      <c r="CG10" s="367"/>
      <c r="CH10" s="367"/>
      <c r="CI10" s="367"/>
      <c r="CJ10" s="367"/>
      <c r="CK10" s="367"/>
      <c r="CL10" s="367"/>
      <c r="CM10" s="367"/>
      <c r="CN10" s="367"/>
      <c r="CO10" s="367"/>
      <c r="CP10" s="367"/>
      <c r="CQ10" s="367"/>
      <c r="CR10" s="367"/>
      <c r="CS10" s="367"/>
      <c r="CT10" s="367"/>
      <c r="CU10" s="367"/>
      <c r="CV10" s="367"/>
      <c r="CW10" s="367"/>
      <c r="CX10" s="367"/>
      <c r="CY10" s="367"/>
      <c r="CZ10" s="367"/>
      <c r="DA10" s="367"/>
      <c r="DB10" s="367"/>
      <c r="DC10" s="367"/>
      <c r="DD10" s="367"/>
      <c r="DE10" s="367"/>
    </row>
    <row r="11" spans="1:109" s="259" customFormat="1" x14ac:dyDescent="0.15">
      <c r="A11" s="367"/>
      <c r="B11" s="367"/>
      <c r="C11" s="367"/>
      <c r="D11" s="367"/>
      <c r="E11" s="367"/>
      <c r="F11" s="367"/>
      <c r="G11" s="367"/>
      <c r="H11" s="367"/>
      <c r="I11" s="367"/>
      <c r="J11" s="367"/>
      <c r="K11" s="367"/>
      <c r="L11" s="367"/>
      <c r="M11" s="367"/>
      <c r="N11" s="367"/>
      <c r="O11" s="367"/>
      <c r="P11" s="367"/>
      <c r="Q11" s="367"/>
      <c r="R11" s="367"/>
      <c r="S11" s="367"/>
      <c r="T11" s="367"/>
      <c r="U11" s="367"/>
      <c r="V11" s="367"/>
      <c r="W11" s="367"/>
      <c r="X11" s="367"/>
      <c r="Y11" s="367"/>
      <c r="Z11" s="367"/>
      <c r="AA11" s="367"/>
      <c r="AB11" s="367"/>
      <c r="AC11" s="367"/>
      <c r="AD11" s="367"/>
      <c r="AE11" s="367"/>
      <c r="AF11" s="367"/>
      <c r="AG11" s="367"/>
      <c r="AH11" s="367"/>
      <c r="AI11" s="367"/>
      <c r="AJ11" s="367"/>
      <c r="AK11" s="367"/>
      <c r="AL11" s="367"/>
      <c r="AM11" s="367"/>
      <c r="AN11" s="367"/>
      <c r="AO11" s="367"/>
      <c r="AP11" s="367"/>
      <c r="AQ11" s="367"/>
      <c r="AR11" s="367"/>
      <c r="AS11" s="367"/>
      <c r="AT11" s="367"/>
      <c r="AU11" s="367"/>
      <c r="AV11" s="367"/>
      <c r="AW11" s="367"/>
      <c r="AX11" s="367"/>
      <c r="AY11" s="367"/>
      <c r="AZ11" s="367"/>
      <c r="BA11" s="367"/>
      <c r="BB11" s="367"/>
      <c r="BC11" s="367"/>
      <c r="BD11" s="367"/>
      <c r="BE11" s="367"/>
      <c r="BF11" s="367"/>
      <c r="BG11" s="367"/>
      <c r="BH11" s="367"/>
      <c r="BI11" s="367"/>
      <c r="BJ11" s="367"/>
      <c r="BK11" s="367"/>
      <c r="BL11" s="367"/>
      <c r="BM11" s="367"/>
      <c r="BN11" s="367"/>
      <c r="BO11" s="367"/>
      <c r="BP11" s="367"/>
      <c r="BQ11" s="367"/>
      <c r="BR11" s="367"/>
      <c r="BS11" s="367"/>
      <c r="BT11" s="367"/>
      <c r="BU11" s="367"/>
      <c r="BV11" s="367"/>
      <c r="BW11" s="367"/>
      <c r="BX11" s="367"/>
      <c r="BY11" s="367"/>
      <c r="BZ11" s="367"/>
      <c r="CA11" s="367"/>
      <c r="CB11" s="367"/>
      <c r="CC11" s="367"/>
      <c r="CD11" s="367"/>
      <c r="CE11" s="367"/>
      <c r="CF11" s="367"/>
      <c r="CG11" s="367"/>
      <c r="CH11" s="367"/>
      <c r="CI11" s="367"/>
      <c r="CJ11" s="367"/>
      <c r="CK11" s="367"/>
      <c r="CL11" s="367"/>
      <c r="CM11" s="367"/>
      <c r="CN11" s="367"/>
      <c r="CO11" s="367"/>
      <c r="CP11" s="367"/>
      <c r="CQ11" s="367"/>
      <c r="CR11" s="367"/>
      <c r="CS11" s="367"/>
      <c r="CT11" s="367"/>
      <c r="CU11" s="367"/>
      <c r="CV11" s="367"/>
      <c r="CW11" s="367"/>
      <c r="CX11" s="367"/>
      <c r="CY11" s="367"/>
      <c r="CZ11" s="367"/>
      <c r="DA11" s="367"/>
      <c r="DB11" s="367"/>
      <c r="DC11" s="367"/>
      <c r="DD11" s="367"/>
      <c r="DE11" s="367"/>
    </row>
    <row r="12" spans="1:109" s="259" customFormat="1" x14ac:dyDescent="0.15">
      <c r="A12" s="367"/>
      <c r="B12" s="367"/>
      <c r="C12" s="367"/>
      <c r="D12" s="367"/>
      <c r="E12" s="367"/>
      <c r="F12" s="367"/>
      <c r="G12" s="367"/>
      <c r="H12" s="367"/>
      <c r="I12" s="367"/>
      <c r="J12" s="367"/>
      <c r="K12" s="367"/>
      <c r="L12" s="367"/>
      <c r="M12" s="367"/>
      <c r="N12" s="367"/>
      <c r="O12" s="367"/>
      <c r="P12" s="367"/>
      <c r="Q12" s="367"/>
      <c r="R12" s="367"/>
      <c r="S12" s="367"/>
      <c r="T12" s="367"/>
      <c r="U12" s="367"/>
      <c r="V12" s="367"/>
      <c r="W12" s="367"/>
      <c r="X12" s="367"/>
      <c r="Y12" s="367"/>
      <c r="Z12" s="367"/>
      <c r="AA12" s="367"/>
      <c r="AB12" s="367"/>
      <c r="AC12" s="367"/>
      <c r="AD12" s="367"/>
      <c r="AE12" s="367"/>
      <c r="AF12" s="367"/>
      <c r="AG12" s="367"/>
      <c r="AH12" s="367"/>
      <c r="AI12" s="367"/>
      <c r="AJ12" s="367"/>
      <c r="AK12" s="367"/>
      <c r="AL12" s="367"/>
      <c r="AM12" s="367"/>
      <c r="AN12" s="367"/>
      <c r="AO12" s="367"/>
      <c r="AP12" s="367"/>
      <c r="AQ12" s="367"/>
      <c r="AR12" s="367"/>
      <c r="AS12" s="367"/>
      <c r="AT12" s="367"/>
      <c r="AU12" s="367"/>
      <c r="AV12" s="367"/>
      <c r="AW12" s="367"/>
      <c r="AX12" s="367"/>
      <c r="AY12" s="367"/>
      <c r="AZ12" s="367"/>
      <c r="BA12" s="367"/>
      <c r="BB12" s="367"/>
      <c r="BC12" s="367"/>
      <c r="BD12" s="367"/>
      <c r="BE12" s="367"/>
      <c r="BF12" s="367"/>
      <c r="BG12" s="367"/>
      <c r="BH12" s="367"/>
      <c r="BI12" s="367"/>
      <c r="BJ12" s="367"/>
      <c r="BK12" s="367"/>
      <c r="BL12" s="367"/>
      <c r="BM12" s="367"/>
      <c r="BN12" s="367"/>
      <c r="BO12" s="367"/>
      <c r="BP12" s="367"/>
      <c r="BQ12" s="367"/>
      <c r="BR12" s="367"/>
      <c r="BS12" s="367"/>
      <c r="BT12" s="367"/>
      <c r="BU12" s="367"/>
      <c r="BV12" s="367"/>
      <c r="BW12" s="367"/>
      <c r="BX12" s="367"/>
      <c r="BY12" s="367"/>
      <c r="BZ12" s="367"/>
      <c r="CA12" s="367"/>
      <c r="CB12" s="367"/>
      <c r="CC12" s="367"/>
      <c r="CD12" s="367"/>
      <c r="CE12" s="367"/>
      <c r="CF12" s="367"/>
      <c r="CG12" s="367"/>
      <c r="CH12" s="367"/>
      <c r="CI12" s="367"/>
      <c r="CJ12" s="367"/>
      <c r="CK12" s="367"/>
      <c r="CL12" s="367"/>
      <c r="CM12" s="367"/>
      <c r="CN12" s="367"/>
      <c r="CO12" s="367"/>
      <c r="CP12" s="367"/>
      <c r="CQ12" s="367"/>
      <c r="CR12" s="367"/>
      <c r="CS12" s="367"/>
      <c r="CT12" s="367"/>
      <c r="CU12" s="367"/>
      <c r="CV12" s="367"/>
      <c r="CW12" s="367"/>
      <c r="CX12" s="367"/>
      <c r="CY12" s="367"/>
      <c r="CZ12" s="367"/>
      <c r="DA12" s="367"/>
      <c r="DB12" s="367"/>
      <c r="DC12" s="367"/>
      <c r="DD12" s="367"/>
      <c r="DE12" s="367"/>
    </row>
    <row r="13" spans="1:109" s="259" customFormat="1" x14ac:dyDescent="0.15">
      <c r="A13" s="367"/>
      <c r="B13" s="367"/>
      <c r="C13" s="367"/>
      <c r="D13" s="367"/>
      <c r="E13" s="367"/>
      <c r="F13" s="367"/>
      <c r="G13" s="367"/>
      <c r="H13" s="367"/>
      <c r="I13" s="367"/>
      <c r="J13" s="367"/>
      <c r="K13" s="367"/>
      <c r="L13" s="367"/>
      <c r="M13" s="367"/>
      <c r="N13" s="367"/>
      <c r="O13" s="367"/>
      <c r="P13" s="367"/>
      <c r="Q13" s="367"/>
      <c r="R13" s="367"/>
      <c r="S13" s="367"/>
      <c r="T13" s="367"/>
      <c r="U13" s="367"/>
      <c r="V13" s="367"/>
      <c r="W13" s="367"/>
      <c r="X13" s="367"/>
      <c r="Y13" s="367"/>
      <c r="Z13" s="367"/>
      <c r="AA13" s="367"/>
      <c r="AB13" s="367"/>
      <c r="AC13" s="367"/>
      <c r="AD13" s="367"/>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67"/>
      <c r="BC13" s="367"/>
      <c r="BD13" s="367"/>
      <c r="BE13" s="367"/>
      <c r="BF13" s="367"/>
      <c r="BG13" s="367"/>
      <c r="BH13" s="367"/>
      <c r="BI13" s="367"/>
      <c r="BJ13" s="367"/>
      <c r="BK13" s="367"/>
      <c r="BL13" s="367"/>
      <c r="BM13" s="367"/>
      <c r="BN13" s="367"/>
      <c r="BO13" s="367"/>
      <c r="BP13" s="367"/>
      <c r="BQ13" s="367"/>
      <c r="BR13" s="367"/>
      <c r="BS13" s="367"/>
      <c r="BT13" s="367"/>
      <c r="BU13" s="367"/>
      <c r="BV13" s="367"/>
      <c r="BW13" s="367"/>
      <c r="BX13" s="367"/>
      <c r="BY13" s="367"/>
      <c r="BZ13" s="367"/>
      <c r="CA13" s="367"/>
      <c r="CB13" s="367"/>
      <c r="CC13" s="367"/>
      <c r="CD13" s="367"/>
      <c r="CE13" s="367"/>
      <c r="CF13" s="367"/>
      <c r="CG13" s="367"/>
      <c r="CH13" s="367"/>
      <c r="CI13" s="367"/>
      <c r="CJ13" s="367"/>
      <c r="CK13" s="367"/>
      <c r="CL13" s="367"/>
      <c r="CM13" s="367"/>
      <c r="CN13" s="367"/>
      <c r="CO13" s="367"/>
      <c r="CP13" s="367"/>
      <c r="CQ13" s="367"/>
      <c r="CR13" s="367"/>
      <c r="CS13" s="367"/>
      <c r="CT13" s="367"/>
      <c r="CU13" s="367"/>
      <c r="CV13" s="367"/>
      <c r="CW13" s="367"/>
      <c r="CX13" s="367"/>
      <c r="CY13" s="367"/>
      <c r="CZ13" s="367"/>
      <c r="DA13" s="367"/>
      <c r="DB13" s="367"/>
      <c r="DC13" s="367"/>
      <c r="DD13" s="367"/>
      <c r="DE13" s="367"/>
    </row>
    <row r="14" spans="1:109" s="259" customFormat="1" x14ac:dyDescent="0.15">
      <c r="A14" s="367"/>
      <c r="B14" s="367"/>
      <c r="C14" s="367"/>
      <c r="D14" s="367"/>
      <c r="E14" s="367"/>
      <c r="F14" s="367"/>
      <c r="G14" s="367"/>
      <c r="H14" s="367"/>
      <c r="I14" s="367"/>
      <c r="J14" s="367"/>
      <c r="K14" s="367"/>
      <c r="L14" s="367"/>
      <c r="M14" s="367"/>
      <c r="N14" s="367"/>
      <c r="O14" s="367"/>
      <c r="P14" s="367"/>
      <c r="Q14" s="367"/>
      <c r="R14" s="367"/>
      <c r="S14" s="367"/>
      <c r="T14" s="367"/>
      <c r="U14" s="367"/>
      <c r="V14" s="367"/>
      <c r="W14" s="367"/>
      <c r="X14" s="367"/>
      <c r="Y14" s="367"/>
      <c r="Z14" s="367"/>
      <c r="AA14" s="367"/>
      <c r="AB14" s="367"/>
      <c r="AC14" s="367"/>
      <c r="AD14" s="367"/>
      <c r="AE14" s="367"/>
      <c r="AF14" s="367"/>
      <c r="AG14" s="367"/>
      <c r="AH14" s="367"/>
      <c r="AI14" s="367"/>
      <c r="AJ14" s="367"/>
      <c r="AK14" s="367"/>
      <c r="AL14" s="367"/>
      <c r="AM14" s="367"/>
      <c r="AN14" s="367"/>
      <c r="AO14" s="367"/>
      <c r="AP14" s="367"/>
      <c r="AQ14" s="367"/>
      <c r="AR14" s="367"/>
      <c r="AS14" s="367"/>
      <c r="AT14" s="367"/>
      <c r="AU14" s="367"/>
      <c r="AV14" s="367"/>
      <c r="AW14" s="367"/>
      <c r="AX14" s="367"/>
      <c r="AY14" s="367"/>
      <c r="AZ14" s="367"/>
      <c r="BA14" s="367"/>
      <c r="BB14" s="367"/>
      <c r="BC14" s="367"/>
      <c r="BD14" s="367"/>
      <c r="BE14" s="367"/>
      <c r="BF14" s="367"/>
      <c r="BG14" s="367"/>
      <c r="BH14" s="367"/>
      <c r="BI14" s="367"/>
      <c r="BJ14" s="367"/>
      <c r="BK14" s="367"/>
      <c r="BL14" s="367"/>
      <c r="BM14" s="367"/>
      <c r="BN14" s="367"/>
      <c r="BO14" s="367"/>
      <c r="BP14" s="367"/>
      <c r="BQ14" s="367"/>
      <c r="BR14" s="367"/>
      <c r="BS14" s="367"/>
      <c r="BT14" s="367"/>
      <c r="BU14" s="367"/>
      <c r="BV14" s="367"/>
      <c r="BW14" s="367"/>
      <c r="BX14" s="367"/>
      <c r="BY14" s="367"/>
      <c r="BZ14" s="367"/>
      <c r="CA14" s="367"/>
      <c r="CB14" s="367"/>
      <c r="CC14" s="367"/>
      <c r="CD14" s="367"/>
      <c r="CE14" s="367"/>
      <c r="CF14" s="367"/>
      <c r="CG14" s="367"/>
      <c r="CH14" s="367"/>
      <c r="CI14" s="367"/>
      <c r="CJ14" s="367"/>
      <c r="CK14" s="367"/>
      <c r="CL14" s="367"/>
      <c r="CM14" s="367"/>
      <c r="CN14" s="367"/>
      <c r="CO14" s="367"/>
      <c r="CP14" s="367"/>
      <c r="CQ14" s="367"/>
      <c r="CR14" s="367"/>
      <c r="CS14" s="367"/>
      <c r="CT14" s="367"/>
      <c r="CU14" s="367"/>
      <c r="CV14" s="367"/>
      <c r="CW14" s="367"/>
      <c r="CX14" s="367"/>
      <c r="CY14" s="367"/>
      <c r="CZ14" s="367"/>
      <c r="DA14" s="367"/>
      <c r="DB14" s="367"/>
      <c r="DC14" s="367"/>
      <c r="DD14" s="367"/>
      <c r="DE14" s="367"/>
    </row>
    <row r="15" spans="1:109" s="259" customFormat="1" x14ac:dyDescent="0.15">
      <c r="A15" s="366"/>
      <c r="B15" s="367"/>
      <c r="C15" s="367"/>
      <c r="D15" s="367"/>
      <c r="E15" s="367"/>
      <c r="F15" s="367"/>
      <c r="G15" s="367"/>
      <c r="H15" s="367"/>
      <c r="I15" s="367"/>
      <c r="J15" s="367"/>
      <c r="K15" s="367"/>
      <c r="L15" s="367"/>
      <c r="M15" s="367"/>
      <c r="N15" s="367"/>
      <c r="O15" s="367"/>
      <c r="P15" s="367"/>
      <c r="Q15" s="367"/>
      <c r="R15" s="367"/>
      <c r="S15" s="367"/>
      <c r="T15" s="367"/>
      <c r="U15" s="367"/>
      <c r="V15" s="367"/>
      <c r="W15" s="367"/>
      <c r="X15" s="367"/>
      <c r="Y15" s="367"/>
      <c r="Z15" s="367"/>
      <c r="AA15" s="367"/>
      <c r="AB15" s="367"/>
      <c r="AC15" s="367"/>
      <c r="AD15" s="367"/>
      <c r="AE15" s="367"/>
      <c r="AF15" s="367"/>
      <c r="AG15" s="367"/>
      <c r="AH15" s="367"/>
      <c r="AI15" s="367"/>
      <c r="AJ15" s="367"/>
      <c r="AK15" s="367"/>
      <c r="AL15" s="367"/>
      <c r="AM15" s="367"/>
      <c r="AN15" s="367"/>
      <c r="AO15" s="367"/>
      <c r="AP15" s="367"/>
      <c r="AQ15" s="367"/>
      <c r="AR15" s="367"/>
      <c r="AS15" s="367"/>
      <c r="AT15" s="367"/>
      <c r="AU15" s="367"/>
      <c r="AV15" s="367"/>
      <c r="AW15" s="367"/>
      <c r="AX15" s="367"/>
      <c r="AY15" s="367"/>
      <c r="AZ15" s="367"/>
      <c r="BA15" s="367"/>
      <c r="BB15" s="367"/>
      <c r="BC15" s="367"/>
      <c r="BD15" s="367"/>
      <c r="BE15" s="367"/>
      <c r="BF15" s="367"/>
      <c r="BG15" s="367"/>
      <c r="BH15" s="367"/>
      <c r="BI15" s="367"/>
      <c r="BJ15" s="367"/>
      <c r="BK15" s="367"/>
      <c r="BL15" s="367"/>
      <c r="BM15" s="367"/>
      <c r="BN15" s="367"/>
      <c r="BO15" s="367"/>
      <c r="BP15" s="367"/>
      <c r="BQ15" s="367"/>
      <c r="BR15" s="367"/>
      <c r="BS15" s="367"/>
      <c r="BT15" s="367"/>
      <c r="BU15" s="367"/>
      <c r="BV15" s="367"/>
      <c r="BW15" s="367"/>
      <c r="BX15" s="367"/>
      <c r="BY15" s="367"/>
      <c r="BZ15" s="367"/>
      <c r="CA15" s="367"/>
      <c r="CB15" s="367"/>
      <c r="CC15" s="367"/>
      <c r="CD15" s="367"/>
      <c r="CE15" s="367"/>
      <c r="CF15" s="367"/>
      <c r="CG15" s="367"/>
      <c r="CH15" s="367"/>
      <c r="CI15" s="367"/>
      <c r="CJ15" s="367"/>
      <c r="CK15" s="367"/>
      <c r="CL15" s="367"/>
      <c r="CM15" s="367"/>
      <c r="CN15" s="367"/>
      <c r="CO15" s="367"/>
      <c r="CP15" s="367"/>
      <c r="CQ15" s="367"/>
      <c r="CR15" s="367"/>
      <c r="CS15" s="367"/>
      <c r="CT15" s="367"/>
      <c r="CU15" s="367"/>
      <c r="CV15" s="367"/>
      <c r="CW15" s="367"/>
      <c r="CX15" s="367"/>
      <c r="CY15" s="367"/>
      <c r="CZ15" s="367"/>
      <c r="DA15" s="367"/>
      <c r="DB15" s="367"/>
      <c r="DC15" s="367"/>
      <c r="DD15" s="367"/>
      <c r="DE15" s="367"/>
    </row>
    <row r="16" spans="1:109" s="259" customFormat="1" x14ac:dyDescent="0.15">
      <c r="A16" s="366"/>
      <c r="B16" s="367"/>
      <c r="C16" s="367"/>
      <c r="D16" s="367"/>
      <c r="E16" s="367"/>
      <c r="F16" s="367"/>
      <c r="G16" s="367"/>
      <c r="H16" s="367"/>
      <c r="I16" s="367"/>
      <c r="J16" s="367"/>
      <c r="K16" s="367"/>
      <c r="L16" s="367"/>
      <c r="M16" s="367"/>
      <c r="N16" s="367"/>
      <c r="O16" s="367"/>
      <c r="P16" s="367"/>
      <c r="Q16" s="367"/>
      <c r="R16" s="367"/>
      <c r="S16" s="367"/>
      <c r="T16" s="367"/>
      <c r="U16" s="367"/>
      <c r="V16" s="367"/>
      <c r="W16" s="367"/>
      <c r="X16" s="367"/>
      <c r="Y16" s="367"/>
      <c r="Z16" s="367"/>
      <c r="AA16" s="367"/>
      <c r="AB16" s="367"/>
      <c r="AC16" s="367"/>
      <c r="AD16" s="367"/>
      <c r="AE16" s="367"/>
      <c r="AF16" s="367"/>
      <c r="AG16" s="367"/>
      <c r="AH16" s="367"/>
      <c r="AI16" s="367"/>
      <c r="AJ16" s="367"/>
      <c r="AK16" s="367"/>
      <c r="AL16" s="367"/>
      <c r="AM16" s="367"/>
      <c r="AN16" s="367"/>
      <c r="AO16" s="367"/>
      <c r="AP16" s="367"/>
      <c r="AQ16" s="367"/>
      <c r="AR16" s="367"/>
      <c r="AS16" s="367"/>
      <c r="AT16" s="367"/>
      <c r="AU16" s="367"/>
      <c r="AV16" s="367"/>
      <c r="AW16" s="367"/>
      <c r="AX16" s="367"/>
      <c r="AY16" s="367"/>
      <c r="AZ16" s="367"/>
      <c r="BA16" s="367"/>
      <c r="BB16" s="367"/>
      <c r="BC16" s="367"/>
      <c r="BD16" s="367"/>
      <c r="BE16" s="367"/>
      <c r="BF16" s="367"/>
      <c r="BG16" s="367"/>
      <c r="BH16" s="367"/>
      <c r="BI16" s="367"/>
      <c r="BJ16" s="367"/>
      <c r="BK16" s="367"/>
      <c r="BL16" s="367"/>
      <c r="BM16" s="367"/>
      <c r="BN16" s="367"/>
      <c r="BO16" s="367"/>
      <c r="BP16" s="367"/>
      <c r="BQ16" s="367"/>
      <c r="BR16" s="367"/>
      <c r="BS16" s="367"/>
      <c r="BT16" s="367"/>
      <c r="BU16" s="367"/>
      <c r="BV16" s="367"/>
      <c r="BW16" s="367"/>
      <c r="BX16" s="367"/>
      <c r="BY16" s="367"/>
      <c r="BZ16" s="367"/>
      <c r="CA16" s="367"/>
      <c r="CB16" s="367"/>
      <c r="CC16" s="367"/>
      <c r="CD16" s="367"/>
      <c r="CE16" s="367"/>
      <c r="CF16" s="367"/>
      <c r="CG16" s="367"/>
      <c r="CH16" s="367"/>
      <c r="CI16" s="367"/>
      <c r="CJ16" s="367"/>
      <c r="CK16" s="367"/>
      <c r="CL16" s="367"/>
      <c r="CM16" s="367"/>
      <c r="CN16" s="367"/>
      <c r="CO16" s="367"/>
      <c r="CP16" s="367"/>
      <c r="CQ16" s="367"/>
      <c r="CR16" s="367"/>
      <c r="CS16" s="367"/>
      <c r="CT16" s="367"/>
      <c r="CU16" s="367"/>
      <c r="CV16" s="367"/>
      <c r="CW16" s="367"/>
      <c r="CX16" s="367"/>
      <c r="CY16" s="367"/>
      <c r="CZ16" s="367"/>
      <c r="DA16" s="367"/>
      <c r="DB16" s="367"/>
      <c r="DC16" s="367"/>
      <c r="DD16" s="367"/>
      <c r="DE16" s="367"/>
    </row>
    <row r="17" spans="1:109" s="259" customFormat="1" x14ac:dyDescent="0.15">
      <c r="A17" s="366"/>
      <c r="B17" s="367"/>
      <c r="C17" s="367"/>
      <c r="D17" s="367"/>
      <c r="E17" s="367"/>
      <c r="F17" s="367"/>
      <c r="G17" s="367"/>
      <c r="H17" s="367"/>
      <c r="I17" s="367"/>
      <c r="J17" s="367"/>
      <c r="K17" s="367"/>
      <c r="L17" s="367"/>
      <c r="M17" s="367"/>
      <c r="N17" s="367"/>
      <c r="O17" s="367"/>
      <c r="P17" s="367"/>
      <c r="Q17" s="367"/>
      <c r="R17" s="367"/>
      <c r="S17" s="367"/>
      <c r="T17" s="367"/>
      <c r="U17" s="367"/>
      <c r="V17" s="367"/>
      <c r="W17" s="367"/>
      <c r="X17" s="367"/>
      <c r="Y17" s="367"/>
      <c r="Z17" s="367"/>
      <c r="AA17" s="367"/>
      <c r="AB17" s="367"/>
      <c r="AC17" s="367"/>
      <c r="AD17" s="367"/>
      <c r="AE17" s="367"/>
      <c r="AF17" s="367"/>
      <c r="AG17" s="367"/>
      <c r="AH17" s="367"/>
      <c r="AI17" s="367"/>
      <c r="AJ17" s="367"/>
      <c r="AK17" s="367"/>
      <c r="AL17" s="367"/>
      <c r="AM17" s="367"/>
      <c r="AN17" s="367"/>
      <c r="AO17" s="367"/>
      <c r="AP17" s="367"/>
      <c r="AQ17" s="367"/>
      <c r="AR17" s="367"/>
      <c r="AS17" s="367"/>
      <c r="AT17" s="367"/>
      <c r="AU17" s="367"/>
      <c r="AV17" s="367"/>
      <c r="AW17" s="367"/>
      <c r="AX17" s="367"/>
      <c r="AY17" s="367"/>
      <c r="AZ17" s="367"/>
      <c r="BA17" s="367"/>
      <c r="BB17" s="367"/>
      <c r="BC17" s="367"/>
      <c r="BD17" s="367"/>
      <c r="BE17" s="367"/>
      <c r="BF17" s="367"/>
      <c r="BG17" s="367"/>
      <c r="BH17" s="367"/>
      <c r="BI17" s="367"/>
      <c r="BJ17" s="367"/>
      <c r="BK17" s="367"/>
      <c r="BL17" s="367"/>
      <c r="BM17" s="367"/>
      <c r="BN17" s="367"/>
      <c r="BO17" s="367"/>
      <c r="BP17" s="367"/>
      <c r="BQ17" s="367"/>
      <c r="BR17" s="367"/>
      <c r="BS17" s="367"/>
      <c r="BT17" s="367"/>
      <c r="BU17" s="367"/>
      <c r="BV17" s="367"/>
      <c r="BW17" s="367"/>
      <c r="BX17" s="367"/>
      <c r="BY17" s="367"/>
      <c r="BZ17" s="367"/>
      <c r="CA17" s="367"/>
      <c r="CB17" s="367"/>
      <c r="CC17" s="367"/>
      <c r="CD17" s="367"/>
      <c r="CE17" s="367"/>
      <c r="CF17" s="367"/>
      <c r="CG17" s="367"/>
      <c r="CH17" s="367"/>
      <c r="CI17" s="367"/>
      <c r="CJ17" s="367"/>
      <c r="CK17" s="367"/>
      <c r="CL17" s="367"/>
      <c r="CM17" s="367"/>
      <c r="CN17" s="367"/>
      <c r="CO17" s="367"/>
      <c r="CP17" s="367"/>
      <c r="CQ17" s="367"/>
      <c r="CR17" s="367"/>
      <c r="CS17" s="367"/>
      <c r="CT17" s="367"/>
      <c r="CU17" s="367"/>
      <c r="CV17" s="367"/>
      <c r="CW17" s="367"/>
      <c r="CX17" s="367"/>
      <c r="CY17" s="367"/>
      <c r="CZ17" s="367"/>
      <c r="DA17" s="367"/>
      <c r="DB17" s="367"/>
      <c r="DC17" s="367"/>
      <c r="DD17" s="367"/>
      <c r="DE17" s="367"/>
    </row>
    <row r="18" spans="1:109" s="259" customFormat="1" x14ac:dyDescent="0.15">
      <c r="A18" s="366"/>
      <c r="B18" s="367"/>
      <c r="C18" s="367"/>
      <c r="D18" s="367"/>
      <c r="E18" s="367"/>
      <c r="F18" s="367"/>
      <c r="G18" s="367"/>
      <c r="H18" s="367"/>
      <c r="I18" s="367"/>
      <c r="J18" s="367"/>
      <c r="K18" s="367"/>
      <c r="L18" s="367"/>
      <c r="M18" s="367"/>
      <c r="N18" s="367"/>
      <c r="O18" s="367"/>
      <c r="P18" s="367"/>
      <c r="Q18" s="367"/>
      <c r="R18" s="367"/>
      <c r="S18" s="367"/>
      <c r="T18" s="367"/>
      <c r="U18" s="367"/>
      <c r="V18" s="367"/>
      <c r="W18" s="367"/>
      <c r="X18" s="367"/>
      <c r="Y18" s="367"/>
      <c r="Z18" s="367"/>
      <c r="AA18" s="367"/>
      <c r="AB18" s="367"/>
      <c r="AC18" s="367"/>
      <c r="AD18" s="367"/>
      <c r="AE18" s="367"/>
      <c r="AF18" s="367"/>
      <c r="AG18" s="367"/>
      <c r="AH18" s="367"/>
      <c r="AI18" s="367"/>
      <c r="AJ18" s="367"/>
      <c r="AK18" s="367"/>
      <c r="AL18" s="367"/>
      <c r="AM18" s="367"/>
      <c r="AN18" s="367"/>
      <c r="AO18" s="367"/>
      <c r="AP18" s="367"/>
      <c r="AQ18" s="367"/>
      <c r="AR18" s="367"/>
      <c r="AS18" s="367"/>
      <c r="AT18" s="367"/>
      <c r="AU18" s="367"/>
      <c r="AV18" s="367"/>
      <c r="AW18" s="367"/>
      <c r="AX18" s="367"/>
      <c r="AY18" s="367"/>
      <c r="AZ18" s="367"/>
      <c r="BA18" s="367"/>
      <c r="BB18" s="367"/>
      <c r="BC18" s="367"/>
      <c r="BD18" s="367"/>
      <c r="BE18" s="367"/>
      <c r="BF18" s="367"/>
      <c r="BG18" s="367"/>
      <c r="BH18" s="367"/>
      <c r="BI18" s="367"/>
      <c r="BJ18" s="367"/>
      <c r="BK18" s="367"/>
      <c r="BL18" s="367"/>
      <c r="BM18" s="367"/>
      <c r="BN18" s="367"/>
      <c r="BO18" s="367"/>
      <c r="BP18" s="367"/>
      <c r="BQ18" s="367"/>
      <c r="BR18" s="367"/>
      <c r="BS18" s="367"/>
      <c r="BT18" s="367"/>
      <c r="BU18" s="367"/>
      <c r="BV18" s="367"/>
      <c r="BW18" s="367"/>
      <c r="BX18" s="367"/>
      <c r="BY18" s="367"/>
      <c r="BZ18" s="367"/>
      <c r="CA18" s="367"/>
      <c r="CB18" s="367"/>
      <c r="CC18" s="367"/>
      <c r="CD18" s="367"/>
      <c r="CE18" s="367"/>
      <c r="CF18" s="367"/>
      <c r="CG18" s="367"/>
      <c r="CH18" s="367"/>
      <c r="CI18" s="367"/>
      <c r="CJ18" s="367"/>
      <c r="CK18" s="367"/>
      <c r="CL18" s="367"/>
      <c r="CM18" s="367"/>
      <c r="CN18" s="367"/>
      <c r="CO18" s="367"/>
      <c r="CP18" s="367"/>
      <c r="CQ18" s="367"/>
      <c r="CR18" s="367"/>
      <c r="CS18" s="367"/>
      <c r="CT18" s="367"/>
      <c r="CU18" s="367"/>
      <c r="CV18" s="367"/>
      <c r="CW18" s="367"/>
      <c r="CX18" s="367"/>
      <c r="CY18" s="367"/>
      <c r="CZ18" s="367"/>
      <c r="DA18" s="367"/>
      <c r="DB18" s="367"/>
      <c r="DC18" s="367"/>
      <c r="DD18" s="367"/>
      <c r="DE18" s="367"/>
    </row>
    <row r="19" spans="1:109" x14ac:dyDescent="0.15">
      <c r="DD19" s="366"/>
      <c r="DE19" s="366"/>
    </row>
    <row r="20" spans="1:109" x14ac:dyDescent="0.15">
      <c r="DD20" s="366"/>
      <c r="DE20" s="366"/>
    </row>
    <row r="21" spans="1:109" ht="17.25" customHeight="1" x14ac:dyDescent="0.15">
      <c r="B21" s="368"/>
      <c r="C21" s="369"/>
      <c r="D21" s="369"/>
      <c r="E21" s="369"/>
      <c r="F21" s="369"/>
      <c r="G21" s="369"/>
      <c r="H21" s="369"/>
      <c r="I21" s="369"/>
      <c r="J21" s="369"/>
      <c r="K21" s="369"/>
      <c r="L21" s="369"/>
      <c r="M21" s="369"/>
      <c r="N21" s="370"/>
      <c r="O21" s="369"/>
      <c r="P21" s="369"/>
      <c r="Q21" s="369"/>
      <c r="R21" s="369"/>
      <c r="S21" s="369"/>
      <c r="T21" s="369"/>
      <c r="U21" s="369"/>
      <c r="V21" s="369"/>
      <c r="W21" s="369"/>
      <c r="X21" s="369"/>
      <c r="Y21" s="369"/>
      <c r="Z21" s="369"/>
      <c r="AA21" s="369"/>
      <c r="AB21" s="369"/>
      <c r="AC21" s="369"/>
      <c r="AD21" s="369"/>
      <c r="AE21" s="369"/>
      <c r="AF21" s="369"/>
      <c r="AG21" s="369"/>
      <c r="AH21" s="369"/>
      <c r="AI21" s="369"/>
      <c r="AJ21" s="369"/>
      <c r="AK21" s="369"/>
      <c r="AL21" s="369"/>
      <c r="AM21" s="369"/>
      <c r="AN21" s="369"/>
      <c r="AO21" s="369"/>
      <c r="AP21" s="369"/>
      <c r="AQ21" s="369"/>
      <c r="AR21" s="369"/>
      <c r="AS21" s="369"/>
      <c r="AT21" s="370"/>
      <c r="AU21" s="369"/>
      <c r="AV21" s="369"/>
      <c r="AW21" s="369"/>
      <c r="AX21" s="369"/>
      <c r="AY21" s="369"/>
      <c r="AZ21" s="369"/>
      <c r="BA21" s="369"/>
      <c r="BB21" s="369"/>
      <c r="BC21" s="369"/>
      <c r="BD21" s="369"/>
      <c r="BE21" s="369"/>
      <c r="BF21" s="370"/>
      <c r="BG21" s="369"/>
      <c r="BH21" s="369"/>
      <c r="BI21" s="369"/>
      <c r="BJ21" s="369"/>
      <c r="BK21" s="369"/>
      <c r="BL21" s="369"/>
      <c r="BM21" s="369"/>
      <c r="BN21" s="369"/>
      <c r="BO21" s="369"/>
      <c r="BP21" s="369"/>
      <c r="BQ21" s="369"/>
      <c r="BR21" s="370"/>
      <c r="BS21" s="369"/>
      <c r="BT21" s="369"/>
      <c r="BU21" s="369"/>
      <c r="BV21" s="369"/>
      <c r="BW21" s="369"/>
      <c r="BX21" s="369"/>
      <c r="BY21" s="369"/>
      <c r="BZ21" s="369"/>
      <c r="CA21" s="369"/>
      <c r="CB21" s="369"/>
      <c r="CC21" s="369"/>
      <c r="CD21" s="370"/>
      <c r="CE21" s="369"/>
      <c r="CF21" s="369"/>
      <c r="CG21" s="369"/>
      <c r="CH21" s="369"/>
      <c r="CI21" s="369"/>
      <c r="CJ21" s="369"/>
      <c r="CK21" s="369"/>
      <c r="CL21" s="369"/>
      <c r="CM21" s="369"/>
      <c r="CN21" s="369"/>
      <c r="CO21" s="369"/>
      <c r="CP21" s="370"/>
      <c r="CQ21" s="369"/>
      <c r="CR21" s="369"/>
      <c r="CS21" s="369"/>
      <c r="CT21" s="369"/>
      <c r="CU21" s="369"/>
      <c r="CV21" s="369"/>
      <c r="CW21" s="369"/>
      <c r="CX21" s="369"/>
      <c r="CY21" s="369"/>
      <c r="CZ21" s="369"/>
      <c r="DA21" s="369"/>
      <c r="DB21" s="370"/>
      <c r="DC21" s="369"/>
      <c r="DD21" s="371"/>
      <c r="DE21" s="366"/>
    </row>
    <row r="22" spans="1:109" ht="17.25" customHeight="1" x14ac:dyDescent="0.15">
      <c r="B22" s="372"/>
    </row>
    <row r="23" spans="1:109" x14ac:dyDescent="0.15">
      <c r="B23" s="372"/>
    </row>
    <row r="24" spans="1:109" x14ac:dyDescent="0.15">
      <c r="B24" s="372"/>
    </row>
    <row r="25" spans="1:109" x14ac:dyDescent="0.15">
      <c r="B25" s="372"/>
    </row>
    <row r="26" spans="1:109" x14ac:dyDescent="0.15">
      <c r="B26" s="372"/>
    </row>
    <row r="27" spans="1:109" x14ac:dyDescent="0.15">
      <c r="B27" s="372"/>
    </row>
    <row r="28" spans="1:109" x14ac:dyDescent="0.15">
      <c r="B28" s="372"/>
    </row>
    <row r="29" spans="1:109" x14ac:dyDescent="0.15">
      <c r="B29" s="372"/>
    </row>
    <row r="30" spans="1:109" x14ac:dyDescent="0.15">
      <c r="B30" s="372"/>
    </row>
    <row r="31" spans="1:109" x14ac:dyDescent="0.15">
      <c r="B31" s="372"/>
    </row>
    <row r="32" spans="1:109" x14ac:dyDescent="0.15">
      <c r="B32" s="372"/>
    </row>
    <row r="33" spans="2:109" x14ac:dyDescent="0.15">
      <c r="B33" s="372"/>
    </row>
    <row r="34" spans="2:109" x14ac:dyDescent="0.15">
      <c r="B34" s="372"/>
    </row>
    <row r="35" spans="2:109" x14ac:dyDescent="0.15">
      <c r="B35" s="372"/>
    </row>
    <row r="36" spans="2:109" x14ac:dyDescent="0.15">
      <c r="B36" s="372"/>
    </row>
    <row r="37" spans="2:109" x14ac:dyDescent="0.15">
      <c r="B37" s="372"/>
    </row>
    <row r="38" spans="2:109" x14ac:dyDescent="0.15">
      <c r="B38" s="372"/>
    </row>
    <row r="39" spans="2:109" x14ac:dyDescent="0.15">
      <c r="B39" s="374"/>
      <c r="C39" s="375"/>
      <c r="D39" s="375"/>
      <c r="E39" s="375"/>
      <c r="F39" s="375"/>
      <c r="G39" s="375"/>
      <c r="H39" s="375"/>
      <c r="I39" s="375"/>
      <c r="J39" s="375"/>
      <c r="K39" s="375"/>
      <c r="L39" s="375"/>
      <c r="M39" s="375"/>
      <c r="N39" s="375"/>
      <c r="O39" s="375"/>
      <c r="P39" s="375"/>
      <c r="Q39" s="375"/>
      <c r="R39" s="375"/>
      <c r="S39" s="375"/>
      <c r="T39" s="375"/>
      <c r="U39" s="375"/>
      <c r="V39" s="375"/>
      <c r="W39" s="375"/>
      <c r="X39" s="375"/>
      <c r="Y39" s="375"/>
      <c r="Z39" s="375"/>
      <c r="AA39" s="375"/>
      <c r="AB39" s="375"/>
      <c r="AC39" s="375"/>
      <c r="AD39" s="375"/>
      <c r="AE39" s="375"/>
      <c r="AF39" s="375"/>
      <c r="AG39" s="375"/>
      <c r="AH39" s="375"/>
      <c r="AI39" s="375"/>
      <c r="AJ39" s="375"/>
      <c r="AK39" s="375"/>
      <c r="AL39" s="375"/>
      <c r="AM39" s="375"/>
      <c r="AN39" s="375"/>
      <c r="AO39" s="375"/>
      <c r="AP39" s="375"/>
      <c r="AQ39" s="375"/>
      <c r="AR39" s="375"/>
      <c r="AS39" s="375"/>
      <c r="AT39" s="375"/>
      <c r="AU39" s="375"/>
      <c r="AV39" s="375"/>
      <c r="AW39" s="375"/>
      <c r="AX39" s="375"/>
      <c r="AY39" s="375"/>
      <c r="AZ39" s="375"/>
      <c r="BA39" s="375"/>
      <c r="BB39" s="375"/>
      <c r="BC39" s="375"/>
      <c r="BD39" s="375"/>
      <c r="BE39" s="375"/>
      <c r="BF39" s="375"/>
      <c r="BG39" s="375"/>
      <c r="BH39" s="375"/>
      <c r="BI39" s="375"/>
      <c r="BJ39" s="375"/>
      <c r="BK39" s="375"/>
      <c r="BL39" s="375"/>
      <c r="BM39" s="375"/>
      <c r="BN39" s="375"/>
      <c r="BO39" s="375"/>
      <c r="BP39" s="375"/>
      <c r="BQ39" s="375"/>
      <c r="BR39" s="375"/>
      <c r="BS39" s="375"/>
      <c r="BT39" s="375"/>
      <c r="BU39" s="375"/>
      <c r="BV39" s="375"/>
      <c r="BW39" s="375"/>
      <c r="BX39" s="375"/>
      <c r="BY39" s="375"/>
      <c r="BZ39" s="375"/>
      <c r="CA39" s="375"/>
      <c r="CB39" s="375"/>
      <c r="CC39" s="375"/>
      <c r="CD39" s="375"/>
      <c r="CE39" s="375"/>
      <c r="CF39" s="375"/>
      <c r="CG39" s="375"/>
      <c r="CH39" s="375"/>
      <c r="CI39" s="375"/>
      <c r="CJ39" s="375"/>
      <c r="CK39" s="375"/>
      <c r="CL39" s="375"/>
      <c r="CM39" s="375"/>
      <c r="CN39" s="375"/>
      <c r="CO39" s="375"/>
      <c r="CP39" s="375"/>
      <c r="CQ39" s="375"/>
      <c r="CR39" s="375"/>
      <c r="CS39" s="375"/>
      <c r="CT39" s="375"/>
      <c r="CU39" s="375"/>
      <c r="CV39" s="375"/>
      <c r="CW39" s="375"/>
      <c r="CX39" s="375"/>
      <c r="CY39" s="375"/>
      <c r="CZ39" s="375"/>
      <c r="DA39" s="375"/>
      <c r="DB39" s="375"/>
      <c r="DC39" s="375"/>
      <c r="DD39" s="376"/>
    </row>
    <row r="40" spans="2:109" x14ac:dyDescent="0.15">
      <c r="B40" s="377"/>
      <c r="DD40" s="377"/>
      <c r="DE40" s="366"/>
    </row>
    <row r="41" spans="2:109" ht="17.25" x14ac:dyDescent="0.15">
      <c r="B41" s="378" t="s">
        <v>600</v>
      </c>
      <c r="C41" s="369"/>
      <c r="D41" s="369"/>
      <c r="E41" s="369"/>
      <c r="F41" s="369"/>
      <c r="G41" s="369"/>
      <c r="H41" s="369"/>
      <c r="I41" s="369"/>
      <c r="J41" s="369"/>
      <c r="K41" s="369"/>
      <c r="L41" s="369"/>
      <c r="M41" s="369"/>
      <c r="N41" s="369"/>
      <c r="O41" s="369"/>
      <c r="P41" s="369"/>
      <c r="Q41" s="369"/>
      <c r="R41" s="369"/>
      <c r="S41" s="369"/>
      <c r="T41" s="369"/>
      <c r="U41" s="369"/>
      <c r="V41" s="369"/>
      <c r="W41" s="369"/>
      <c r="X41" s="369"/>
      <c r="Y41" s="369"/>
      <c r="Z41" s="369"/>
      <c r="AA41" s="369"/>
      <c r="AB41" s="369"/>
      <c r="AC41" s="369"/>
      <c r="AD41" s="369"/>
      <c r="AE41" s="369"/>
      <c r="AF41" s="369"/>
      <c r="AG41" s="369"/>
      <c r="AH41" s="369"/>
      <c r="AI41" s="369"/>
      <c r="AJ41" s="369"/>
      <c r="AK41" s="369"/>
      <c r="AL41" s="369"/>
      <c r="AM41" s="369"/>
      <c r="AN41" s="369"/>
      <c r="AO41" s="369"/>
      <c r="AP41" s="369"/>
      <c r="AQ41" s="369"/>
      <c r="AR41" s="369"/>
      <c r="AS41" s="369"/>
      <c r="AT41" s="369"/>
      <c r="AU41" s="369"/>
      <c r="AV41" s="369"/>
      <c r="AW41" s="369"/>
      <c r="AX41" s="369"/>
      <c r="AY41" s="369"/>
      <c r="AZ41" s="369"/>
      <c r="BA41" s="369"/>
      <c r="BB41" s="369"/>
      <c r="BC41" s="369"/>
      <c r="BD41" s="369"/>
      <c r="BE41" s="369"/>
      <c r="BF41" s="369"/>
      <c r="BG41" s="369"/>
      <c r="BH41" s="369"/>
      <c r="BI41" s="369"/>
      <c r="BJ41" s="369"/>
      <c r="BK41" s="369"/>
      <c r="BL41" s="369"/>
      <c r="BM41" s="369"/>
      <c r="BN41" s="369"/>
      <c r="BO41" s="369"/>
      <c r="BP41" s="369"/>
      <c r="BQ41" s="369"/>
      <c r="BR41" s="369"/>
      <c r="BS41" s="369"/>
      <c r="BT41" s="369"/>
      <c r="BU41" s="369"/>
      <c r="BV41" s="369"/>
      <c r="BW41" s="369"/>
      <c r="BX41" s="369"/>
      <c r="BY41" s="369"/>
      <c r="BZ41" s="369"/>
      <c r="CA41" s="369"/>
      <c r="CB41" s="369"/>
      <c r="CC41" s="369"/>
      <c r="CD41" s="369"/>
      <c r="CE41" s="369"/>
      <c r="CF41" s="369"/>
      <c r="CG41" s="369"/>
      <c r="CH41" s="369"/>
      <c r="CI41" s="369"/>
      <c r="CJ41" s="369"/>
      <c r="CK41" s="369"/>
      <c r="CL41" s="369"/>
      <c r="CM41" s="369"/>
      <c r="CN41" s="369"/>
      <c r="CO41" s="369"/>
      <c r="CP41" s="369"/>
      <c r="CQ41" s="369"/>
      <c r="CR41" s="369"/>
      <c r="CS41" s="369"/>
      <c r="CT41" s="369"/>
      <c r="CU41" s="369"/>
      <c r="CV41" s="369"/>
      <c r="CW41" s="369"/>
      <c r="CX41" s="369"/>
      <c r="CY41" s="369"/>
      <c r="CZ41" s="369"/>
      <c r="DA41" s="369"/>
      <c r="DB41" s="369"/>
      <c r="DC41" s="369"/>
      <c r="DD41" s="371"/>
    </row>
    <row r="42" spans="2:109" x14ac:dyDescent="0.15">
      <c r="B42" s="372"/>
      <c r="G42" s="379"/>
      <c r="I42" s="380"/>
      <c r="J42" s="380"/>
      <c r="K42" s="380"/>
      <c r="AM42" s="379"/>
      <c r="AN42" s="379" t="s">
        <v>601</v>
      </c>
      <c r="AP42" s="380"/>
      <c r="AQ42" s="380"/>
      <c r="AR42" s="380"/>
      <c r="AY42" s="379"/>
      <c r="BA42" s="380"/>
      <c r="BB42" s="380"/>
      <c r="BC42" s="380"/>
      <c r="BK42" s="379"/>
      <c r="BM42" s="380"/>
      <c r="BN42" s="380"/>
      <c r="BO42" s="380"/>
      <c r="BW42" s="379"/>
      <c r="BY42" s="380"/>
      <c r="BZ42" s="380"/>
      <c r="CA42" s="380"/>
      <c r="CI42" s="379"/>
      <c r="CK42" s="380"/>
      <c r="CL42" s="380"/>
      <c r="CM42" s="380"/>
      <c r="CU42" s="379"/>
      <c r="CW42" s="380"/>
      <c r="CX42" s="380"/>
      <c r="CY42" s="380"/>
    </row>
    <row r="43" spans="2:109" ht="13.5" customHeight="1" x14ac:dyDescent="0.15">
      <c r="B43" s="372"/>
      <c r="AN43" s="1265" t="s">
        <v>602</v>
      </c>
      <c r="AO43" s="1266"/>
      <c r="AP43" s="1266"/>
      <c r="AQ43" s="1266"/>
      <c r="AR43" s="1266"/>
      <c r="AS43" s="1266"/>
      <c r="AT43" s="1266"/>
      <c r="AU43" s="1266"/>
      <c r="AV43" s="1266"/>
      <c r="AW43" s="1266"/>
      <c r="AX43" s="1266"/>
      <c r="AY43" s="1266"/>
      <c r="AZ43" s="1266"/>
      <c r="BA43" s="1266"/>
      <c r="BB43" s="1266"/>
      <c r="BC43" s="1266"/>
      <c r="BD43" s="1266"/>
      <c r="BE43" s="1266"/>
      <c r="BF43" s="1266"/>
      <c r="BG43" s="1266"/>
      <c r="BH43" s="1266"/>
      <c r="BI43" s="1266"/>
      <c r="BJ43" s="1266"/>
      <c r="BK43" s="1266"/>
      <c r="BL43" s="1266"/>
      <c r="BM43" s="1266"/>
      <c r="BN43" s="1266"/>
      <c r="BO43" s="1266"/>
      <c r="BP43" s="1266"/>
      <c r="BQ43" s="1266"/>
      <c r="BR43" s="1266"/>
      <c r="BS43" s="1266"/>
      <c r="BT43" s="1266"/>
      <c r="BU43" s="1266"/>
      <c r="BV43" s="1266"/>
      <c r="BW43" s="1266"/>
      <c r="BX43" s="1266"/>
      <c r="BY43" s="1266"/>
      <c r="BZ43" s="1266"/>
      <c r="CA43" s="1266"/>
      <c r="CB43" s="1266"/>
      <c r="CC43" s="1266"/>
      <c r="CD43" s="1266"/>
      <c r="CE43" s="1266"/>
      <c r="CF43" s="1266"/>
      <c r="CG43" s="1266"/>
      <c r="CH43" s="1266"/>
      <c r="CI43" s="1266"/>
      <c r="CJ43" s="1266"/>
      <c r="CK43" s="1266"/>
      <c r="CL43" s="1266"/>
      <c r="CM43" s="1266"/>
      <c r="CN43" s="1266"/>
      <c r="CO43" s="1266"/>
      <c r="CP43" s="1266"/>
      <c r="CQ43" s="1266"/>
      <c r="CR43" s="1266"/>
      <c r="CS43" s="1266"/>
      <c r="CT43" s="1266"/>
      <c r="CU43" s="1266"/>
      <c r="CV43" s="1266"/>
      <c r="CW43" s="1266"/>
      <c r="CX43" s="1266"/>
      <c r="CY43" s="1266"/>
      <c r="CZ43" s="1266"/>
      <c r="DA43" s="1266"/>
      <c r="DB43" s="1266"/>
      <c r="DC43" s="1267"/>
    </row>
    <row r="44" spans="2:109" x14ac:dyDescent="0.15">
      <c r="B44" s="372"/>
      <c r="AN44" s="1268"/>
      <c r="AO44" s="1269"/>
      <c r="AP44" s="1269"/>
      <c r="AQ44" s="1269"/>
      <c r="AR44" s="1269"/>
      <c r="AS44" s="1269"/>
      <c r="AT44" s="1269"/>
      <c r="AU44" s="1269"/>
      <c r="AV44" s="1269"/>
      <c r="AW44" s="1269"/>
      <c r="AX44" s="1269"/>
      <c r="AY44" s="1269"/>
      <c r="AZ44" s="1269"/>
      <c r="BA44" s="1269"/>
      <c r="BB44" s="1269"/>
      <c r="BC44" s="1269"/>
      <c r="BD44" s="1269"/>
      <c r="BE44" s="1269"/>
      <c r="BF44" s="1269"/>
      <c r="BG44" s="1269"/>
      <c r="BH44" s="1269"/>
      <c r="BI44" s="1269"/>
      <c r="BJ44" s="1269"/>
      <c r="BK44" s="1269"/>
      <c r="BL44" s="1269"/>
      <c r="BM44" s="1269"/>
      <c r="BN44" s="1269"/>
      <c r="BO44" s="1269"/>
      <c r="BP44" s="1269"/>
      <c r="BQ44" s="1269"/>
      <c r="BR44" s="1269"/>
      <c r="BS44" s="1269"/>
      <c r="BT44" s="1269"/>
      <c r="BU44" s="1269"/>
      <c r="BV44" s="1269"/>
      <c r="BW44" s="1269"/>
      <c r="BX44" s="1269"/>
      <c r="BY44" s="1269"/>
      <c r="BZ44" s="1269"/>
      <c r="CA44" s="1269"/>
      <c r="CB44" s="1269"/>
      <c r="CC44" s="1269"/>
      <c r="CD44" s="1269"/>
      <c r="CE44" s="1269"/>
      <c r="CF44" s="1269"/>
      <c r="CG44" s="1269"/>
      <c r="CH44" s="1269"/>
      <c r="CI44" s="1269"/>
      <c r="CJ44" s="1269"/>
      <c r="CK44" s="1269"/>
      <c r="CL44" s="1269"/>
      <c r="CM44" s="1269"/>
      <c r="CN44" s="1269"/>
      <c r="CO44" s="1269"/>
      <c r="CP44" s="1269"/>
      <c r="CQ44" s="1269"/>
      <c r="CR44" s="1269"/>
      <c r="CS44" s="1269"/>
      <c r="CT44" s="1269"/>
      <c r="CU44" s="1269"/>
      <c r="CV44" s="1269"/>
      <c r="CW44" s="1269"/>
      <c r="CX44" s="1269"/>
      <c r="CY44" s="1269"/>
      <c r="CZ44" s="1269"/>
      <c r="DA44" s="1269"/>
      <c r="DB44" s="1269"/>
      <c r="DC44" s="1270"/>
    </row>
    <row r="45" spans="2:109" x14ac:dyDescent="0.15">
      <c r="B45" s="372"/>
      <c r="AN45" s="1268"/>
      <c r="AO45" s="1269"/>
      <c r="AP45" s="1269"/>
      <c r="AQ45" s="1269"/>
      <c r="AR45" s="1269"/>
      <c r="AS45" s="1269"/>
      <c r="AT45" s="1269"/>
      <c r="AU45" s="1269"/>
      <c r="AV45" s="1269"/>
      <c r="AW45" s="1269"/>
      <c r="AX45" s="1269"/>
      <c r="AY45" s="1269"/>
      <c r="AZ45" s="1269"/>
      <c r="BA45" s="1269"/>
      <c r="BB45" s="1269"/>
      <c r="BC45" s="1269"/>
      <c r="BD45" s="1269"/>
      <c r="BE45" s="1269"/>
      <c r="BF45" s="1269"/>
      <c r="BG45" s="1269"/>
      <c r="BH45" s="1269"/>
      <c r="BI45" s="1269"/>
      <c r="BJ45" s="1269"/>
      <c r="BK45" s="1269"/>
      <c r="BL45" s="1269"/>
      <c r="BM45" s="1269"/>
      <c r="BN45" s="1269"/>
      <c r="BO45" s="1269"/>
      <c r="BP45" s="1269"/>
      <c r="BQ45" s="1269"/>
      <c r="BR45" s="1269"/>
      <c r="BS45" s="1269"/>
      <c r="BT45" s="1269"/>
      <c r="BU45" s="1269"/>
      <c r="BV45" s="1269"/>
      <c r="BW45" s="1269"/>
      <c r="BX45" s="1269"/>
      <c r="BY45" s="1269"/>
      <c r="BZ45" s="1269"/>
      <c r="CA45" s="1269"/>
      <c r="CB45" s="1269"/>
      <c r="CC45" s="1269"/>
      <c r="CD45" s="1269"/>
      <c r="CE45" s="1269"/>
      <c r="CF45" s="1269"/>
      <c r="CG45" s="1269"/>
      <c r="CH45" s="1269"/>
      <c r="CI45" s="1269"/>
      <c r="CJ45" s="1269"/>
      <c r="CK45" s="1269"/>
      <c r="CL45" s="1269"/>
      <c r="CM45" s="1269"/>
      <c r="CN45" s="1269"/>
      <c r="CO45" s="1269"/>
      <c r="CP45" s="1269"/>
      <c r="CQ45" s="1269"/>
      <c r="CR45" s="1269"/>
      <c r="CS45" s="1269"/>
      <c r="CT45" s="1269"/>
      <c r="CU45" s="1269"/>
      <c r="CV45" s="1269"/>
      <c r="CW45" s="1269"/>
      <c r="CX45" s="1269"/>
      <c r="CY45" s="1269"/>
      <c r="CZ45" s="1269"/>
      <c r="DA45" s="1269"/>
      <c r="DB45" s="1269"/>
      <c r="DC45" s="1270"/>
    </row>
    <row r="46" spans="2:109" x14ac:dyDescent="0.15">
      <c r="B46" s="372"/>
      <c r="AN46" s="1268"/>
      <c r="AO46" s="1269"/>
      <c r="AP46" s="1269"/>
      <c r="AQ46" s="1269"/>
      <c r="AR46" s="1269"/>
      <c r="AS46" s="1269"/>
      <c r="AT46" s="1269"/>
      <c r="AU46" s="1269"/>
      <c r="AV46" s="1269"/>
      <c r="AW46" s="1269"/>
      <c r="AX46" s="1269"/>
      <c r="AY46" s="1269"/>
      <c r="AZ46" s="1269"/>
      <c r="BA46" s="1269"/>
      <c r="BB46" s="1269"/>
      <c r="BC46" s="1269"/>
      <c r="BD46" s="1269"/>
      <c r="BE46" s="1269"/>
      <c r="BF46" s="1269"/>
      <c r="BG46" s="1269"/>
      <c r="BH46" s="1269"/>
      <c r="BI46" s="1269"/>
      <c r="BJ46" s="1269"/>
      <c r="BK46" s="1269"/>
      <c r="BL46" s="1269"/>
      <c r="BM46" s="1269"/>
      <c r="BN46" s="1269"/>
      <c r="BO46" s="1269"/>
      <c r="BP46" s="1269"/>
      <c r="BQ46" s="1269"/>
      <c r="BR46" s="1269"/>
      <c r="BS46" s="1269"/>
      <c r="BT46" s="1269"/>
      <c r="BU46" s="1269"/>
      <c r="BV46" s="1269"/>
      <c r="BW46" s="1269"/>
      <c r="BX46" s="1269"/>
      <c r="BY46" s="1269"/>
      <c r="BZ46" s="1269"/>
      <c r="CA46" s="1269"/>
      <c r="CB46" s="1269"/>
      <c r="CC46" s="1269"/>
      <c r="CD46" s="1269"/>
      <c r="CE46" s="1269"/>
      <c r="CF46" s="1269"/>
      <c r="CG46" s="1269"/>
      <c r="CH46" s="1269"/>
      <c r="CI46" s="1269"/>
      <c r="CJ46" s="1269"/>
      <c r="CK46" s="1269"/>
      <c r="CL46" s="1269"/>
      <c r="CM46" s="1269"/>
      <c r="CN46" s="1269"/>
      <c r="CO46" s="1269"/>
      <c r="CP46" s="1269"/>
      <c r="CQ46" s="1269"/>
      <c r="CR46" s="1269"/>
      <c r="CS46" s="1269"/>
      <c r="CT46" s="1269"/>
      <c r="CU46" s="1269"/>
      <c r="CV46" s="1269"/>
      <c r="CW46" s="1269"/>
      <c r="CX46" s="1269"/>
      <c r="CY46" s="1269"/>
      <c r="CZ46" s="1269"/>
      <c r="DA46" s="1269"/>
      <c r="DB46" s="1269"/>
      <c r="DC46" s="1270"/>
    </row>
    <row r="47" spans="2:109" x14ac:dyDescent="0.15">
      <c r="B47" s="372"/>
      <c r="AN47" s="1271"/>
      <c r="AO47" s="1272"/>
      <c r="AP47" s="1272"/>
      <c r="AQ47" s="1272"/>
      <c r="AR47" s="1272"/>
      <c r="AS47" s="1272"/>
      <c r="AT47" s="1272"/>
      <c r="AU47" s="1272"/>
      <c r="AV47" s="1272"/>
      <c r="AW47" s="1272"/>
      <c r="AX47" s="1272"/>
      <c r="AY47" s="1272"/>
      <c r="AZ47" s="1272"/>
      <c r="BA47" s="1272"/>
      <c r="BB47" s="1272"/>
      <c r="BC47" s="1272"/>
      <c r="BD47" s="1272"/>
      <c r="BE47" s="1272"/>
      <c r="BF47" s="1272"/>
      <c r="BG47" s="1272"/>
      <c r="BH47" s="1272"/>
      <c r="BI47" s="1272"/>
      <c r="BJ47" s="1272"/>
      <c r="BK47" s="1272"/>
      <c r="BL47" s="1272"/>
      <c r="BM47" s="1272"/>
      <c r="BN47" s="1272"/>
      <c r="BO47" s="1272"/>
      <c r="BP47" s="1272"/>
      <c r="BQ47" s="1272"/>
      <c r="BR47" s="1272"/>
      <c r="BS47" s="1272"/>
      <c r="BT47" s="1272"/>
      <c r="BU47" s="1272"/>
      <c r="BV47" s="1272"/>
      <c r="BW47" s="1272"/>
      <c r="BX47" s="1272"/>
      <c r="BY47" s="1272"/>
      <c r="BZ47" s="1272"/>
      <c r="CA47" s="1272"/>
      <c r="CB47" s="1272"/>
      <c r="CC47" s="1272"/>
      <c r="CD47" s="1272"/>
      <c r="CE47" s="1272"/>
      <c r="CF47" s="1272"/>
      <c r="CG47" s="1272"/>
      <c r="CH47" s="1272"/>
      <c r="CI47" s="1272"/>
      <c r="CJ47" s="1272"/>
      <c r="CK47" s="1272"/>
      <c r="CL47" s="1272"/>
      <c r="CM47" s="1272"/>
      <c r="CN47" s="1272"/>
      <c r="CO47" s="1272"/>
      <c r="CP47" s="1272"/>
      <c r="CQ47" s="1272"/>
      <c r="CR47" s="1272"/>
      <c r="CS47" s="1272"/>
      <c r="CT47" s="1272"/>
      <c r="CU47" s="1272"/>
      <c r="CV47" s="1272"/>
      <c r="CW47" s="1272"/>
      <c r="CX47" s="1272"/>
      <c r="CY47" s="1272"/>
      <c r="CZ47" s="1272"/>
      <c r="DA47" s="1272"/>
      <c r="DB47" s="1272"/>
      <c r="DC47" s="1273"/>
    </row>
    <row r="48" spans="2:109" x14ac:dyDescent="0.15">
      <c r="B48" s="372"/>
      <c r="H48" s="381"/>
      <c r="I48" s="381"/>
      <c r="J48" s="381"/>
      <c r="AN48" s="381"/>
      <c r="AO48" s="381"/>
      <c r="AP48" s="381"/>
      <c r="AZ48" s="381"/>
      <c r="BA48" s="381"/>
      <c r="BB48" s="381"/>
      <c r="BL48" s="381"/>
      <c r="BM48" s="381"/>
      <c r="BN48" s="381"/>
      <c r="BX48" s="381"/>
      <c r="BY48" s="381"/>
      <c r="BZ48" s="381"/>
      <c r="CJ48" s="381"/>
      <c r="CK48" s="381"/>
      <c r="CL48" s="381"/>
      <c r="CV48" s="381"/>
      <c r="CW48" s="381"/>
      <c r="CX48" s="381"/>
    </row>
    <row r="49" spans="1:109" x14ac:dyDescent="0.15">
      <c r="B49" s="372"/>
      <c r="AN49" s="366" t="s">
        <v>603</v>
      </c>
    </row>
    <row r="50" spans="1:109" x14ac:dyDescent="0.15">
      <c r="B50" s="372"/>
      <c r="G50" s="1259"/>
      <c r="H50" s="1259"/>
      <c r="I50" s="1259"/>
      <c r="J50" s="1259"/>
      <c r="K50" s="382"/>
      <c r="L50" s="382"/>
      <c r="M50" s="383"/>
      <c r="N50" s="383"/>
      <c r="AN50" s="1262"/>
      <c r="AO50" s="1263"/>
      <c r="AP50" s="1263"/>
      <c r="AQ50" s="1263"/>
      <c r="AR50" s="1263"/>
      <c r="AS50" s="1263"/>
      <c r="AT50" s="1263"/>
      <c r="AU50" s="1263"/>
      <c r="AV50" s="1263"/>
      <c r="AW50" s="1263"/>
      <c r="AX50" s="1263"/>
      <c r="AY50" s="1263"/>
      <c r="AZ50" s="1263"/>
      <c r="BA50" s="1263"/>
      <c r="BB50" s="1263"/>
      <c r="BC50" s="1263"/>
      <c r="BD50" s="1263"/>
      <c r="BE50" s="1263"/>
      <c r="BF50" s="1263"/>
      <c r="BG50" s="1263"/>
      <c r="BH50" s="1263"/>
      <c r="BI50" s="1263"/>
      <c r="BJ50" s="1263"/>
      <c r="BK50" s="1263"/>
      <c r="BL50" s="1263"/>
      <c r="BM50" s="1263"/>
      <c r="BN50" s="1263"/>
      <c r="BO50" s="1264"/>
      <c r="BP50" s="1258" t="s">
        <v>560</v>
      </c>
      <c r="BQ50" s="1258"/>
      <c r="BR50" s="1258"/>
      <c r="BS50" s="1258"/>
      <c r="BT50" s="1258"/>
      <c r="BU50" s="1258"/>
      <c r="BV50" s="1258"/>
      <c r="BW50" s="1258"/>
      <c r="BX50" s="1258" t="s">
        <v>561</v>
      </c>
      <c r="BY50" s="1258"/>
      <c r="BZ50" s="1258"/>
      <c r="CA50" s="1258"/>
      <c r="CB50" s="1258"/>
      <c r="CC50" s="1258"/>
      <c r="CD50" s="1258"/>
      <c r="CE50" s="1258"/>
      <c r="CF50" s="1258" t="s">
        <v>562</v>
      </c>
      <c r="CG50" s="1258"/>
      <c r="CH50" s="1258"/>
      <c r="CI50" s="1258"/>
      <c r="CJ50" s="1258"/>
      <c r="CK50" s="1258"/>
      <c r="CL50" s="1258"/>
      <c r="CM50" s="1258"/>
      <c r="CN50" s="1258" t="s">
        <v>563</v>
      </c>
      <c r="CO50" s="1258"/>
      <c r="CP50" s="1258"/>
      <c r="CQ50" s="1258"/>
      <c r="CR50" s="1258"/>
      <c r="CS50" s="1258"/>
      <c r="CT50" s="1258"/>
      <c r="CU50" s="1258"/>
      <c r="CV50" s="1258" t="s">
        <v>564</v>
      </c>
      <c r="CW50" s="1258"/>
      <c r="CX50" s="1258"/>
      <c r="CY50" s="1258"/>
      <c r="CZ50" s="1258"/>
      <c r="DA50" s="1258"/>
      <c r="DB50" s="1258"/>
      <c r="DC50" s="1258"/>
    </row>
    <row r="51" spans="1:109" ht="13.5" customHeight="1" x14ac:dyDescent="0.15">
      <c r="B51" s="372"/>
      <c r="G51" s="1261"/>
      <c r="H51" s="1261"/>
      <c r="I51" s="1274"/>
      <c r="J51" s="1274"/>
      <c r="K51" s="1260"/>
      <c r="L51" s="1260"/>
      <c r="M51" s="1260"/>
      <c r="N51" s="1260"/>
      <c r="AM51" s="381"/>
      <c r="AN51" s="1256" t="s">
        <v>604</v>
      </c>
      <c r="AO51" s="1256"/>
      <c r="AP51" s="1256"/>
      <c r="AQ51" s="1256"/>
      <c r="AR51" s="1256"/>
      <c r="AS51" s="1256"/>
      <c r="AT51" s="1256"/>
      <c r="AU51" s="1256"/>
      <c r="AV51" s="1256"/>
      <c r="AW51" s="1256"/>
      <c r="AX51" s="1256"/>
      <c r="AY51" s="1256"/>
      <c r="AZ51" s="1256"/>
      <c r="BA51" s="1256"/>
      <c r="BB51" s="1256" t="s">
        <v>605</v>
      </c>
      <c r="BC51" s="1256"/>
      <c r="BD51" s="1256"/>
      <c r="BE51" s="1256"/>
      <c r="BF51" s="1256"/>
      <c r="BG51" s="1256"/>
      <c r="BH51" s="1256"/>
      <c r="BI51" s="1256"/>
      <c r="BJ51" s="1256"/>
      <c r="BK51" s="1256"/>
      <c r="BL51" s="1256"/>
      <c r="BM51" s="1256"/>
      <c r="BN51" s="1256"/>
      <c r="BO51" s="1256"/>
      <c r="BP51" s="1253">
        <v>27.1</v>
      </c>
      <c r="BQ51" s="1253"/>
      <c r="BR51" s="1253"/>
      <c r="BS51" s="1253"/>
      <c r="BT51" s="1253"/>
      <c r="BU51" s="1253"/>
      <c r="BV51" s="1253"/>
      <c r="BW51" s="1253"/>
      <c r="BX51" s="1253">
        <v>26.5</v>
      </c>
      <c r="BY51" s="1253"/>
      <c r="BZ51" s="1253"/>
      <c r="CA51" s="1253"/>
      <c r="CB51" s="1253"/>
      <c r="CC51" s="1253"/>
      <c r="CD51" s="1253"/>
      <c r="CE51" s="1253"/>
      <c r="CF51" s="1253">
        <v>19.100000000000001</v>
      </c>
      <c r="CG51" s="1253"/>
      <c r="CH51" s="1253"/>
      <c r="CI51" s="1253"/>
      <c r="CJ51" s="1253"/>
      <c r="CK51" s="1253"/>
      <c r="CL51" s="1253"/>
      <c r="CM51" s="1253"/>
      <c r="CN51" s="1253">
        <v>4.0999999999999996</v>
      </c>
      <c r="CO51" s="1253"/>
      <c r="CP51" s="1253"/>
      <c r="CQ51" s="1253"/>
      <c r="CR51" s="1253"/>
      <c r="CS51" s="1253"/>
      <c r="CT51" s="1253"/>
      <c r="CU51" s="1253"/>
      <c r="CV51" s="1253"/>
      <c r="CW51" s="1253"/>
      <c r="CX51" s="1253"/>
      <c r="CY51" s="1253"/>
      <c r="CZ51" s="1253"/>
      <c r="DA51" s="1253"/>
      <c r="DB51" s="1253"/>
      <c r="DC51" s="1253"/>
    </row>
    <row r="52" spans="1:109" x14ac:dyDescent="0.15">
      <c r="B52" s="372"/>
      <c r="G52" s="1261"/>
      <c r="H52" s="1261"/>
      <c r="I52" s="1274"/>
      <c r="J52" s="1274"/>
      <c r="K52" s="1260"/>
      <c r="L52" s="1260"/>
      <c r="M52" s="1260"/>
      <c r="N52" s="1260"/>
      <c r="AM52" s="381"/>
      <c r="AN52" s="1256"/>
      <c r="AO52" s="1256"/>
      <c r="AP52" s="1256"/>
      <c r="AQ52" s="1256"/>
      <c r="AR52" s="1256"/>
      <c r="AS52" s="1256"/>
      <c r="AT52" s="1256"/>
      <c r="AU52" s="1256"/>
      <c r="AV52" s="1256"/>
      <c r="AW52" s="1256"/>
      <c r="AX52" s="1256"/>
      <c r="AY52" s="1256"/>
      <c r="AZ52" s="1256"/>
      <c r="BA52" s="1256"/>
      <c r="BB52" s="1256"/>
      <c r="BC52" s="1256"/>
      <c r="BD52" s="1256"/>
      <c r="BE52" s="1256"/>
      <c r="BF52" s="1256"/>
      <c r="BG52" s="1256"/>
      <c r="BH52" s="1256"/>
      <c r="BI52" s="1256"/>
      <c r="BJ52" s="1256"/>
      <c r="BK52" s="1256"/>
      <c r="BL52" s="1256"/>
      <c r="BM52" s="1256"/>
      <c r="BN52" s="1256"/>
      <c r="BO52" s="1256"/>
      <c r="BP52" s="1253"/>
      <c r="BQ52" s="1253"/>
      <c r="BR52" s="1253"/>
      <c r="BS52" s="1253"/>
      <c r="BT52" s="1253"/>
      <c r="BU52" s="1253"/>
      <c r="BV52" s="1253"/>
      <c r="BW52" s="1253"/>
      <c r="BX52" s="1253"/>
      <c r="BY52" s="1253"/>
      <c r="BZ52" s="1253"/>
      <c r="CA52" s="1253"/>
      <c r="CB52" s="1253"/>
      <c r="CC52" s="1253"/>
      <c r="CD52" s="1253"/>
      <c r="CE52" s="1253"/>
      <c r="CF52" s="1253"/>
      <c r="CG52" s="1253"/>
      <c r="CH52" s="1253"/>
      <c r="CI52" s="1253"/>
      <c r="CJ52" s="1253"/>
      <c r="CK52" s="1253"/>
      <c r="CL52" s="1253"/>
      <c r="CM52" s="1253"/>
      <c r="CN52" s="1253"/>
      <c r="CO52" s="1253"/>
      <c r="CP52" s="1253"/>
      <c r="CQ52" s="1253"/>
      <c r="CR52" s="1253"/>
      <c r="CS52" s="1253"/>
      <c r="CT52" s="1253"/>
      <c r="CU52" s="1253"/>
      <c r="CV52" s="1253"/>
      <c r="CW52" s="1253"/>
      <c r="CX52" s="1253"/>
      <c r="CY52" s="1253"/>
      <c r="CZ52" s="1253"/>
      <c r="DA52" s="1253"/>
      <c r="DB52" s="1253"/>
      <c r="DC52" s="1253"/>
    </row>
    <row r="53" spans="1:109" x14ac:dyDescent="0.15">
      <c r="A53" s="380"/>
      <c r="B53" s="372"/>
      <c r="G53" s="1261"/>
      <c r="H53" s="1261"/>
      <c r="I53" s="1259"/>
      <c r="J53" s="1259"/>
      <c r="K53" s="1260"/>
      <c r="L53" s="1260"/>
      <c r="M53" s="1260"/>
      <c r="N53" s="1260"/>
      <c r="AM53" s="381"/>
      <c r="AN53" s="1256"/>
      <c r="AO53" s="1256"/>
      <c r="AP53" s="1256"/>
      <c r="AQ53" s="1256"/>
      <c r="AR53" s="1256"/>
      <c r="AS53" s="1256"/>
      <c r="AT53" s="1256"/>
      <c r="AU53" s="1256"/>
      <c r="AV53" s="1256"/>
      <c r="AW53" s="1256"/>
      <c r="AX53" s="1256"/>
      <c r="AY53" s="1256"/>
      <c r="AZ53" s="1256"/>
      <c r="BA53" s="1256"/>
      <c r="BB53" s="1256" t="s">
        <v>606</v>
      </c>
      <c r="BC53" s="1256"/>
      <c r="BD53" s="1256"/>
      <c r="BE53" s="1256"/>
      <c r="BF53" s="1256"/>
      <c r="BG53" s="1256"/>
      <c r="BH53" s="1256"/>
      <c r="BI53" s="1256"/>
      <c r="BJ53" s="1256"/>
      <c r="BK53" s="1256"/>
      <c r="BL53" s="1256"/>
      <c r="BM53" s="1256"/>
      <c r="BN53" s="1256"/>
      <c r="BO53" s="1256"/>
      <c r="BP53" s="1253">
        <v>57.4</v>
      </c>
      <c r="BQ53" s="1253"/>
      <c r="BR53" s="1253"/>
      <c r="BS53" s="1253"/>
      <c r="BT53" s="1253"/>
      <c r="BU53" s="1253"/>
      <c r="BV53" s="1253"/>
      <c r="BW53" s="1253"/>
      <c r="BX53" s="1253">
        <v>59.7</v>
      </c>
      <c r="BY53" s="1253"/>
      <c r="BZ53" s="1253"/>
      <c r="CA53" s="1253"/>
      <c r="CB53" s="1253"/>
      <c r="CC53" s="1253"/>
      <c r="CD53" s="1253"/>
      <c r="CE53" s="1253"/>
      <c r="CF53" s="1253">
        <v>62</v>
      </c>
      <c r="CG53" s="1253"/>
      <c r="CH53" s="1253"/>
      <c r="CI53" s="1253"/>
      <c r="CJ53" s="1253"/>
      <c r="CK53" s="1253"/>
      <c r="CL53" s="1253"/>
      <c r="CM53" s="1253"/>
      <c r="CN53" s="1253">
        <v>64.3</v>
      </c>
      <c r="CO53" s="1253"/>
      <c r="CP53" s="1253"/>
      <c r="CQ53" s="1253"/>
      <c r="CR53" s="1253"/>
      <c r="CS53" s="1253"/>
      <c r="CT53" s="1253"/>
      <c r="CU53" s="1253"/>
      <c r="CV53" s="1253">
        <v>66.099999999999994</v>
      </c>
      <c r="CW53" s="1253"/>
      <c r="CX53" s="1253"/>
      <c r="CY53" s="1253"/>
      <c r="CZ53" s="1253"/>
      <c r="DA53" s="1253"/>
      <c r="DB53" s="1253"/>
      <c r="DC53" s="1253"/>
    </row>
    <row r="54" spans="1:109" x14ac:dyDescent="0.15">
      <c r="A54" s="380"/>
      <c r="B54" s="372"/>
      <c r="G54" s="1261"/>
      <c r="H54" s="1261"/>
      <c r="I54" s="1259"/>
      <c r="J54" s="1259"/>
      <c r="K54" s="1260"/>
      <c r="L54" s="1260"/>
      <c r="M54" s="1260"/>
      <c r="N54" s="1260"/>
      <c r="AM54" s="381"/>
      <c r="AN54" s="1256"/>
      <c r="AO54" s="1256"/>
      <c r="AP54" s="1256"/>
      <c r="AQ54" s="1256"/>
      <c r="AR54" s="1256"/>
      <c r="AS54" s="1256"/>
      <c r="AT54" s="1256"/>
      <c r="AU54" s="1256"/>
      <c r="AV54" s="1256"/>
      <c r="AW54" s="1256"/>
      <c r="AX54" s="1256"/>
      <c r="AY54" s="1256"/>
      <c r="AZ54" s="1256"/>
      <c r="BA54" s="1256"/>
      <c r="BB54" s="1256"/>
      <c r="BC54" s="1256"/>
      <c r="BD54" s="1256"/>
      <c r="BE54" s="1256"/>
      <c r="BF54" s="1256"/>
      <c r="BG54" s="1256"/>
      <c r="BH54" s="1256"/>
      <c r="BI54" s="1256"/>
      <c r="BJ54" s="1256"/>
      <c r="BK54" s="1256"/>
      <c r="BL54" s="1256"/>
      <c r="BM54" s="1256"/>
      <c r="BN54" s="1256"/>
      <c r="BO54" s="1256"/>
      <c r="BP54" s="1253"/>
      <c r="BQ54" s="1253"/>
      <c r="BR54" s="1253"/>
      <c r="BS54" s="1253"/>
      <c r="BT54" s="1253"/>
      <c r="BU54" s="1253"/>
      <c r="BV54" s="1253"/>
      <c r="BW54" s="1253"/>
      <c r="BX54" s="1253"/>
      <c r="BY54" s="1253"/>
      <c r="BZ54" s="1253"/>
      <c r="CA54" s="1253"/>
      <c r="CB54" s="1253"/>
      <c r="CC54" s="1253"/>
      <c r="CD54" s="1253"/>
      <c r="CE54" s="1253"/>
      <c r="CF54" s="1253"/>
      <c r="CG54" s="1253"/>
      <c r="CH54" s="1253"/>
      <c r="CI54" s="1253"/>
      <c r="CJ54" s="1253"/>
      <c r="CK54" s="1253"/>
      <c r="CL54" s="1253"/>
      <c r="CM54" s="1253"/>
      <c r="CN54" s="1253"/>
      <c r="CO54" s="1253"/>
      <c r="CP54" s="1253"/>
      <c r="CQ54" s="1253"/>
      <c r="CR54" s="1253"/>
      <c r="CS54" s="1253"/>
      <c r="CT54" s="1253"/>
      <c r="CU54" s="1253"/>
      <c r="CV54" s="1253"/>
      <c r="CW54" s="1253"/>
      <c r="CX54" s="1253"/>
      <c r="CY54" s="1253"/>
      <c r="CZ54" s="1253"/>
      <c r="DA54" s="1253"/>
      <c r="DB54" s="1253"/>
      <c r="DC54" s="1253"/>
    </row>
    <row r="55" spans="1:109" x14ac:dyDescent="0.15">
      <c r="A55" s="380"/>
      <c r="B55" s="372"/>
      <c r="G55" s="1259"/>
      <c r="H55" s="1259"/>
      <c r="I55" s="1259"/>
      <c r="J55" s="1259"/>
      <c r="K55" s="1260"/>
      <c r="L55" s="1260"/>
      <c r="M55" s="1260"/>
      <c r="N55" s="1260"/>
      <c r="AN55" s="1258" t="s">
        <v>607</v>
      </c>
      <c r="AO55" s="1258"/>
      <c r="AP55" s="1258"/>
      <c r="AQ55" s="1258"/>
      <c r="AR55" s="1258"/>
      <c r="AS55" s="1258"/>
      <c r="AT55" s="1258"/>
      <c r="AU55" s="1258"/>
      <c r="AV55" s="1258"/>
      <c r="AW55" s="1258"/>
      <c r="AX55" s="1258"/>
      <c r="AY55" s="1258"/>
      <c r="AZ55" s="1258"/>
      <c r="BA55" s="1258"/>
      <c r="BB55" s="1256" t="s">
        <v>605</v>
      </c>
      <c r="BC55" s="1256"/>
      <c r="BD55" s="1256"/>
      <c r="BE55" s="1256"/>
      <c r="BF55" s="1256"/>
      <c r="BG55" s="1256"/>
      <c r="BH55" s="1256"/>
      <c r="BI55" s="1256"/>
      <c r="BJ55" s="1256"/>
      <c r="BK55" s="1256"/>
      <c r="BL55" s="1256"/>
      <c r="BM55" s="1256"/>
      <c r="BN55" s="1256"/>
      <c r="BO55" s="1256"/>
      <c r="BP55" s="1253">
        <v>19.8</v>
      </c>
      <c r="BQ55" s="1253"/>
      <c r="BR55" s="1253"/>
      <c r="BS55" s="1253"/>
      <c r="BT55" s="1253"/>
      <c r="BU55" s="1253"/>
      <c r="BV55" s="1253"/>
      <c r="BW55" s="1253"/>
      <c r="BX55" s="1253">
        <v>20</v>
      </c>
      <c r="BY55" s="1253"/>
      <c r="BZ55" s="1253"/>
      <c r="CA55" s="1253"/>
      <c r="CB55" s="1253"/>
      <c r="CC55" s="1253"/>
      <c r="CD55" s="1253"/>
      <c r="CE55" s="1253"/>
      <c r="CF55" s="1253">
        <v>10.199999999999999</v>
      </c>
      <c r="CG55" s="1253"/>
      <c r="CH55" s="1253"/>
      <c r="CI55" s="1253"/>
      <c r="CJ55" s="1253"/>
      <c r="CK55" s="1253"/>
      <c r="CL55" s="1253"/>
      <c r="CM55" s="1253"/>
      <c r="CN55" s="1253">
        <v>0</v>
      </c>
      <c r="CO55" s="1253"/>
      <c r="CP55" s="1253"/>
      <c r="CQ55" s="1253"/>
      <c r="CR55" s="1253"/>
      <c r="CS55" s="1253"/>
      <c r="CT55" s="1253"/>
      <c r="CU55" s="1253"/>
      <c r="CV55" s="1253">
        <v>0</v>
      </c>
      <c r="CW55" s="1253"/>
      <c r="CX55" s="1253"/>
      <c r="CY55" s="1253"/>
      <c r="CZ55" s="1253"/>
      <c r="DA55" s="1253"/>
      <c r="DB55" s="1253"/>
      <c r="DC55" s="1253"/>
    </row>
    <row r="56" spans="1:109" x14ac:dyDescent="0.15">
      <c r="A56" s="380"/>
      <c r="B56" s="372"/>
      <c r="G56" s="1259"/>
      <c r="H56" s="1259"/>
      <c r="I56" s="1259"/>
      <c r="J56" s="1259"/>
      <c r="K56" s="1260"/>
      <c r="L56" s="1260"/>
      <c r="M56" s="1260"/>
      <c r="N56" s="1260"/>
      <c r="AN56" s="1258"/>
      <c r="AO56" s="1258"/>
      <c r="AP56" s="1258"/>
      <c r="AQ56" s="1258"/>
      <c r="AR56" s="1258"/>
      <c r="AS56" s="1258"/>
      <c r="AT56" s="1258"/>
      <c r="AU56" s="1258"/>
      <c r="AV56" s="1258"/>
      <c r="AW56" s="1258"/>
      <c r="AX56" s="1258"/>
      <c r="AY56" s="1258"/>
      <c r="AZ56" s="1258"/>
      <c r="BA56" s="1258"/>
      <c r="BB56" s="1256"/>
      <c r="BC56" s="1256"/>
      <c r="BD56" s="1256"/>
      <c r="BE56" s="1256"/>
      <c r="BF56" s="1256"/>
      <c r="BG56" s="1256"/>
      <c r="BH56" s="1256"/>
      <c r="BI56" s="1256"/>
      <c r="BJ56" s="1256"/>
      <c r="BK56" s="1256"/>
      <c r="BL56" s="1256"/>
      <c r="BM56" s="1256"/>
      <c r="BN56" s="1256"/>
      <c r="BO56" s="1256"/>
      <c r="BP56" s="1253"/>
      <c r="BQ56" s="1253"/>
      <c r="BR56" s="1253"/>
      <c r="BS56" s="1253"/>
      <c r="BT56" s="1253"/>
      <c r="BU56" s="1253"/>
      <c r="BV56" s="1253"/>
      <c r="BW56" s="1253"/>
      <c r="BX56" s="1253"/>
      <c r="BY56" s="1253"/>
      <c r="BZ56" s="1253"/>
      <c r="CA56" s="1253"/>
      <c r="CB56" s="1253"/>
      <c r="CC56" s="1253"/>
      <c r="CD56" s="1253"/>
      <c r="CE56" s="1253"/>
      <c r="CF56" s="1253"/>
      <c r="CG56" s="1253"/>
      <c r="CH56" s="1253"/>
      <c r="CI56" s="1253"/>
      <c r="CJ56" s="1253"/>
      <c r="CK56" s="1253"/>
      <c r="CL56" s="1253"/>
      <c r="CM56" s="1253"/>
      <c r="CN56" s="1253"/>
      <c r="CO56" s="1253"/>
      <c r="CP56" s="1253"/>
      <c r="CQ56" s="1253"/>
      <c r="CR56" s="1253"/>
      <c r="CS56" s="1253"/>
      <c r="CT56" s="1253"/>
      <c r="CU56" s="1253"/>
      <c r="CV56" s="1253"/>
      <c r="CW56" s="1253"/>
      <c r="CX56" s="1253"/>
      <c r="CY56" s="1253"/>
      <c r="CZ56" s="1253"/>
      <c r="DA56" s="1253"/>
      <c r="DB56" s="1253"/>
      <c r="DC56" s="1253"/>
    </row>
    <row r="57" spans="1:109" s="380" customFormat="1" x14ac:dyDescent="0.15">
      <c r="B57" s="384"/>
      <c r="G57" s="1259"/>
      <c r="H57" s="1259"/>
      <c r="I57" s="1254"/>
      <c r="J57" s="1254"/>
      <c r="K57" s="1260"/>
      <c r="L57" s="1260"/>
      <c r="M57" s="1260"/>
      <c r="N57" s="1260"/>
      <c r="AM57" s="366"/>
      <c r="AN57" s="1258"/>
      <c r="AO57" s="1258"/>
      <c r="AP57" s="1258"/>
      <c r="AQ57" s="1258"/>
      <c r="AR57" s="1258"/>
      <c r="AS57" s="1258"/>
      <c r="AT57" s="1258"/>
      <c r="AU57" s="1258"/>
      <c r="AV57" s="1258"/>
      <c r="AW57" s="1258"/>
      <c r="AX57" s="1258"/>
      <c r="AY57" s="1258"/>
      <c r="AZ57" s="1258"/>
      <c r="BA57" s="1258"/>
      <c r="BB57" s="1256" t="s">
        <v>606</v>
      </c>
      <c r="BC57" s="1256"/>
      <c r="BD57" s="1256"/>
      <c r="BE57" s="1256"/>
      <c r="BF57" s="1256"/>
      <c r="BG57" s="1256"/>
      <c r="BH57" s="1256"/>
      <c r="BI57" s="1256"/>
      <c r="BJ57" s="1256"/>
      <c r="BK57" s="1256"/>
      <c r="BL57" s="1256"/>
      <c r="BM57" s="1256"/>
      <c r="BN57" s="1256"/>
      <c r="BO57" s="1256"/>
      <c r="BP57" s="1253">
        <v>59.7</v>
      </c>
      <c r="BQ57" s="1253"/>
      <c r="BR57" s="1253"/>
      <c r="BS57" s="1253"/>
      <c r="BT57" s="1253"/>
      <c r="BU57" s="1253"/>
      <c r="BV57" s="1253"/>
      <c r="BW57" s="1253"/>
      <c r="BX57" s="1253">
        <v>60.7</v>
      </c>
      <c r="BY57" s="1253"/>
      <c r="BZ57" s="1253"/>
      <c r="CA57" s="1253"/>
      <c r="CB57" s="1253"/>
      <c r="CC57" s="1253"/>
      <c r="CD57" s="1253"/>
      <c r="CE57" s="1253"/>
      <c r="CF57" s="1253">
        <v>61.1</v>
      </c>
      <c r="CG57" s="1253"/>
      <c r="CH57" s="1253"/>
      <c r="CI57" s="1253"/>
      <c r="CJ57" s="1253"/>
      <c r="CK57" s="1253"/>
      <c r="CL57" s="1253"/>
      <c r="CM57" s="1253"/>
      <c r="CN57" s="1253">
        <v>63.1</v>
      </c>
      <c r="CO57" s="1253"/>
      <c r="CP57" s="1253"/>
      <c r="CQ57" s="1253"/>
      <c r="CR57" s="1253"/>
      <c r="CS57" s="1253"/>
      <c r="CT57" s="1253"/>
      <c r="CU57" s="1253"/>
      <c r="CV57" s="1253">
        <v>65.400000000000006</v>
      </c>
      <c r="CW57" s="1253"/>
      <c r="CX57" s="1253"/>
      <c r="CY57" s="1253"/>
      <c r="CZ57" s="1253"/>
      <c r="DA57" s="1253"/>
      <c r="DB57" s="1253"/>
      <c r="DC57" s="1253"/>
      <c r="DD57" s="385"/>
      <c r="DE57" s="384"/>
    </row>
    <row r="58" spans="1:109" s="380" customFormat="1" x14ac:dyDescent="0.15">
      <c r="A58" s="366"/>
      <c r="B58" s="384"/>
      <c r="G58" s="1259"/>
      <c r="H58" s="1259"/>
      <c r="I58" s="1254"/>
      <c r="J58" s="1254"/>
      <c r="K58" s="1260"/>
      <c r="L58" s="1260"/>
      <c r="M58" s="1260"/>
      <c r="N58" s="1260"/>
      <c r="AM58" s="366"/>
      <c r="AN58" s="1258"/>
      <c r="AO58" s="1258"/>
      <c r="AP58" s="1258"/>
      <c r="AQ58" s="1258"/>
      <c r="AR58" s="1258"/>
      <c r="AS58" s="1258"/>
      <c r="AT58" s="1258"/>
      <c r="AU58" s="1258"/>
      <c r="AV58" s="1258"/>
      <c r="AW58" s="1258"/>
      <c r="AX58" s="1258"/>
      <c r="AY58" s="1258"/>
      <c r="AZ58" s="1258"/>
      <c r="BA58" s="1258"/>
      <c r="BB58" s="1256"/>
      <c r="BC58" s="1256"/>
      <c r="BD58" s="1256"/>
      <c r="BE58" s="1256"/>
      <c r="BF58" s="1256"/>
      <c r="BG58" s="1256"/>
      <c r="BH58" s="1256"/>
      <c r="BI58" s="1256"/>
      <c r="BJ58" s="1256"/>
      <c r="BK58" s="1256"/>
      <c r="BL58" s="1256"/>
      <c r="BM58" s="1256"/>
      <c r="BN58" s="1256"/>
      <c r="BO58" s="1256"/>
      <c r="BP58" s="1253"/>
      <c r="BQ58" s="1253"/>
      <c r="BR58" s="1253"/>
      <c r="BS58" s="1253"/>
      <c r="BT58" s="1253"/>
      <c r="BU58" s="1253"/>
      <c r="BV58" s="1253"/>
      <c r="BW58" s="1253"/>
      <c r="BX58" s="1253"/>
      <c r="BY58" s="1253"/>
      <c r="BZ58" s="1253"/>
      <c r="CA58" s="1253"/>
      <c r="CB58" s="1253"/>
      <c r="CC58" s="1253"/>
      <c r="CD58" s="1253"/>
      <c r="CE58" s="1253"/>
      <c r="CF58" s="1253"/>
      <c r="CG58" s="1253"/>
      <c r="CH58" s="1253"/>
      <c r="CI58" s="1253"/>
      <c r="CJ58" s="1253"/>
      <c r="CK58" s="1253"/>
      <c r="CL58" s="1253"/>
      <c r="CM58" s="1253"/>
      <c r="CN58" s="1253"/>
      <c r="CO58" s="1253"/>
      <c r="CP58" s="1253"/>
      <c r="CQ58" s="1253"/>
      <c r="CR58" s="1253"/>
      <c r="CS58" s="1253"/>
      <c r="CT58" s="1253"/>
      <c r="CU58" s="1253"/>
      <c r="CV58" s="1253"/>
      <c r="CW58" s="1253"/>
      <c r="CX58" s="1253"/>
      <c r="CY58" s="1253"/>
      <c r="CZ58" s="1253"/>
      <c r="DA58" s="1253"/>
      <c r="DB58" s="1253"/>
      <c r="DC58" s="1253"/>
      <c r="DD58" s="385"/>
      <c r="DE58" s="384"/>
    </row>
    <row r="59" spans="1:109" s="380" customFormat="1" x14ac:dyDescent="0.15">
      <c r="A59" s="366"/>
      <c r="B59" s="384"/>
      <c r="K59" s="386"/>
      <c r="L59" s="386"/>
      <c r="M59" s="386"/>
      <c r="N59" s="386"/>
      <c r="AQ59" s="386"/>
      <c r="AR59" s="386"/>
      <c r="AS59" s="386"/>
      <c r="AT59" s="386"/>
      <c r="BC59" s="386"/>
      <c r="BD59" s="386"/>
      <c r="BE59" s="386"/>
      <c r="BF59" s="386"/>
      <c r="BO59" s="386"/>
      <c r="BP59" s="386"/>
      <c r="BQ59" s="386"/>
      <c r="BR59" s="386"/>
      <c r="CA59" s="386"/>
      <c r="CB59" s="386"/>
      <c r="CC59" s="386"/>
      <c r="CD59" s="386"/>
      <c r="CM59" s="386"/>
      <c r="CN59" s="386"/>
      <c r="CO59" s="386"/>
      <c r="CP59" s="386"/>
      <c r="CY59" s="386"/>
      <c r="CZ59" s="386"/>
      <c r="DA59" s="386"/>
      <c r="DB59" s="386"/>
      <c r="DC59" s="386"/>
      <c r="DD59" s="385"/>
      <c r="DE59" s="384"/>
    </row>
    <row r="60" spans="1:109" s="380" customFormat="1" x14ac:dyDescent="0.15">
      <c r="A60" s="366"/>
      <c r="B60" s="384"/>
      <c r="K60" s="386"/>
      <c r="L60" s="386"/>
      <c r="M60" s="386"/>
      <c r="N60" s="386"/>
      <c r="AQ60" s="386"/>
      <c r="AR60" s="386"/>
      <c r="AS60" s="386"/>
      <c r="AT60" s="386"/>
      <c r="BC60" s="386"/>
      <c r="BD60" s="386"/>
      <c r="BE60" s="386"/>
      <c r="BF60" s="386"/>
      <c r="BO60" s="386"/>
      <c r="BP60" s="386"/>
      <c r="BQ60" s="386"/>
      <c r="BR60" s="386"/>
      <c r="CA60" s="386"/>
      <c r="CB60" s="386"/>
      <c r="CC60" s="386"/>
      <c r="CD60" s="386"/>
      <c r="CM60" s="386"/>
      <c r="CN60" s="386"/>
      <c r="CO60" s="386"/>
      <c r="CP60" s="386"/>
      <c r="CY60" s="386"/>
      <c r="CZ60" s="386"/>
      <c r="DA60" s="386"/>
      <c r="DB60" s="386"/>
      <c r="DC60" s="386"/>
      <c r="DD60" s="385"/>
      <c r="DE60" s="384"/>
    </row>
    <row r="61" spans="1:109" s="380" customFormat="1" x14ac:dyDescent="0.15">
      <c r="A61" s="366"/>
      <c r="B61" s="387"/>
      <c r="C61" s="388"/>
      <c r="D61" s="388"/>
      <c r="E61" s="388"/>
      <c r="F61" s="388"/>
      <c r="G61" s="388"/>
      <c r="H61" s="388"/>
      <c r="I61" s="388"/>
      <c r="J61" s="388"/>
      <c r="K61" s="388"/>
      <c r="L61" s="388"/>
      <c r="M61" s="389"/>
      <c r="N61" s="389"/>
      <c r="O61" s="388"/>
      <c r="P61" s="388"/>
      <c r="Q61" s="388"/>
      <c r="R61" s="388"/>
      <c r="S61" s="388"/>
      <c r="T61" s="388"/>
      <c r="U61" s="388"/>
      <c r="V61" s="388"/>
      <c r="W61" s="388"/>
      <c r="X61" s="388"/>
      <c r="Y61" s="388"/>
      <c r="Z61" s="388"/>
      <c r="AA61" s="388"/>
      <c r="AB61" s="388"/>
      <c r="AC61" s="388"/>
      <c r="AD61" s="388"/>
      <c r="AE61" s="388"/>
      <c r="AF61" s="388"/>
      <c r="AG61" s="388"/>
      <c r="AH61" s="388"/>
      <c r="AI61" s="388"/>
      <c r="AJ61" s="388"/>
      <c r="AK61" s="388"/>
      <c r="AL61" s="388"/>
      <c r="AM61" s="388"/>
      <c r="AN61" s="388"/>
      <c r="AO61" s="388"/>
      <c r="AP61" s="388"/>
      <c r="AQ61" s="388"/>
      <c r="AR61" s="388"/>
      <c r="AS61" s="389"/>
      <c r="AT61" s="389"/>
      <c r="AU61" s="388"/>
      <c r="AV61" s="388"/>
      <c r="AW61" s="388"/>
      <c r="AX61" s="388"/>
      <c r="AY61" s="388"/>
      <c r="AZ61" s="388"/>
      <c r="BA61" s="388"/>
      <c r="BB61" s="388"/>
      <c r="BC61" s="388"/>
      <c r="BD61" s="388"/>
      <c r="BE61" s="389"/>
      <c r="BF61" s="389"/>
      <c r="BG61" s="388"/>
      <c r="BH61" s="388"/>
      <c r="BI61" s="388"/>
      <c r="BJ61" s="388"/>
      <c r="BK61" s="388"/>
      <c r="BL61" s="388"/>
      <c r="BM61" s="388"/>
      <c r="BN61" s="388"/>
      <c r="BO61" s="388"/>
      <c r="BP61" s="388"/>
      <c r="BQ61" s="389"/>
      <c r="BR61" s="389"/>
      <c r="BS61" s="388"/>
      <c r="BT61" s="388"/>
      <c r="BU61" s="388"/>
      <c r="BV61" s="388"/>
      <c r="BW61" s="388"/>
      <c r="BX61" s="388"/>
      <c r="BY61" s="388"/>
      <c r="BZ61" s="388"/>
      <c r="CA61" s="388"/>
      <c r="CB61" s="388"/>
      <c r="CC61" s="389"/>
      <c r="CD61" s="389"/>
      <c r="CE61" s="388"/>
      <c r="CF61" s="388"/>
      <c r="CG61" s="388"/>
      <c r="CH61" s="388"/>
      <c r="CI61" s="388"/>
      <c r="CJ61" s="388"/>
      <c r="CK61" s="388"/>
      <c r="CL61" s="388"/>
      <c r="CM61" s="388"/>
      <c r="CN61" s="388"/>
      <c r="CO61" s="389"/>
      <c r="CP61" s="389"/>
      <c r="CQ61" s="388"/>
      <c r="CR61" s="388"/>
      <c r="CS61" s="388"/>
      <c r="CT61" s="388"/>
      <c r="CU61" s="388"/>
      <c r="CV61" s="388"/>
      <c r="CW61" s="388"/>
      <c r="CX61" s="388"/>
      <c r="CY61" s="388"/>
      <c r="CZ61" s="388"/>
      <c r="DA61" s="389"/>
      <c r="DB61" s="389"/>
      <c r="DC61" s="389"/>
      <c r="DD61" s="390"/>
      <c r="DE61" s="384"/>
    </row>
    <row r="62" spans="1:109" x14ac:dyDescent="0.15">
      <c r="B62" s="377"/>
      <c r="C62" s="377"/>
      <c r="D62" s="377"/>
      <c r="E62" s="377"/>
      <c r="F62" s="377"/>
      <c r="G62" s="377"/>
      <c r="H62" s="377"/>
      <c r="I62" s="377"/>
      <c r="J62" s="377"/>
      <c r="K62" s="377"/>
      <c r="L62" s="377"/>
      <c r="M62" s="377"/>
      <c r="N62" s="377"/>
      <c r="O62" s="377"/>
      <c r="P62" s="377"/>
      <c r="Q62" s="377"/>
      <c r="R62" s="377"/>
      <c r="S62" s="377"/>
      <c r="T62" s="377"/>
      <c r="U62" s="377"/>
      <c r="V62" s="377"/>
      <c r="W62" s="377"/>
      <c r="X62" s="377"/>
      <c r="Y62" s="377"/>
      <c r="Z62" s="377"/>
      <c r="AA62" s="377"/>
      <c r="AB62" s="377"/>
      <c r="AC62" s="377"/>
      <c r="AD62" s="377"/>
      <c r="AE62" s="377"/>
      <c r="AF62" s="377"/>
      <c r="AG62" s="377"/>
      <c r="AH62" s="377"/>
      <c r="AI62" s="377"/>
      <c r="AJ62" s="377"/>
      <c r="AK62" s="377"/>
      <c r="AL62" s="377"/>
      <c r="AM62" s="377"/>
      <c r="AN62" s="377"/>
      <c r="AO62" s="377"/>
      <c r="AP62" s="377"/>
      <c r="AQ62" s="377"/>
      <c r="AR62" s="377"/>
      <c r="AS62" s="377"/>
      <c r="AT62" s="377"/>
      <c r="AU62" s="377"/>
      <c r="AV62" s="377"/>
      <c r="AW62" s="377"/>
      <c r="AX62" s="377"/>
      <c r="AY62" s="377"/>
      <c r="AZ62" s="377"/>
      <c r="BA62" s="377"/>
      <c r="BB62" s="377"/>
      <c r="BC62" s="377"/>
      <c r="BD62" s="377"/>
      <c r="BE62" s="377"/>
      <c r="BF62" s="377"/>
      <c r="BG62" s="377"/>
      <c r="BH62" s="377"/>
      <c r="BI62" s="377"/>
      <c r="BJ62" s="377"/>
      <c r="BK62" s="377"/>
      <c r="BL62" s="377"/>
      <c r="BM62" s="377"/>
      <c r="BN62" s="377"/>
      <c r="BO62" s="377"/>
      <c r="BP62" s="377"/>
      <c r="BQ62" s="377"/>
      <c r="BR62" s="377"/>
      <c r="BS62" s="377"/>
      <c r="BT62" s="377"/>
      <c r="BU62" s="377"/>
      <c r="BV62" s="377"/>
      <c r="BW62" s="377"/>
      <c r="BX62" s="377"/>
      <c r="BY62" s="377"/>
      <c r="BZ62" s="377"/>
      <c r="CA62" s="377"/>
      <c r="CB62" s="377"/>
      <c r="CC62" s="377"/>
      <c r="CD62" s="377"/>
      <c r="CE62" s="377"/>
      <c r="CF62" s="377"/>
      <c r="CG62" s="377"/>
      <c r="CH62" s="377"/>
      <c r="CI62" s="377"/>
      <c r="CJ62" s="377"/>
      <c r="CK62" s="377"/>
      <c r="CL62" s="377"/>
      <c r="CM62" s="377"/>
      <c r="CN62" s="377"/>
      <c r="CO62" s="377"/>
      <c r="CP62" s="377"/>
      <c r="CQ62" s="377"/>
      <c r="CR62" s="377"/>
      <c r="CS62" s="377"/>
      <c r="CT62" s="377"/>
      <c r="CU62" s="377"/>
      <c r="CV62" s="377"/>
      <c r="CW62" s="377"/>
      <c r="CX62" s="377"/>
      <c r="CY62" s="377"/>
      <c r="CZ62" s="377"/>
      <c r="DA62" s="377"/>
      <c r="DB62" s="377"/>
      <c r="DC62" s="377"/>
      <c r="DD62" s="377"/>
      <c r="DE62" s="366"/>
    </row>
    <row r="63" spans="1:109" ht="17.25" x14ac:dyDescent="0.15">
      <c r="B63" s="391" t="s">
        <v>608</v>
      </c>
    </row>
    <row r="64" spans="1:109" x14ac:dyDescent="0.15">
      <c r="B64" s="372"/>
      <c r="G64" s="379"/>
      <c r="I64" s="392"/>
      <c r="J64" s="392"/>
      <c r="K64" s="392"/>
      <c r="L64" s="392"/>
      <c r="M64" s="392"/>
      <c r="N64" s="393"/>
      <c r="AM64" s="379"/>
      <c r="AN64" s="379" t="s">
        <v>601</v>
      </c>
      <c r="AP64" s="380"/>
      <c r="AQ64" s="380"/>
      <c r="AR64" s="380"/>
      <c r="AY64" s="379"/>
      <c r="BA64" s="380"/>
      <c r="BB64" s="380"/>
      <c r="BC64" s="380"/>
      <c r="BK64" s="379"/>
      <c r="BM64" s="380"/>
      <c r="BN64" s="380"/>
      <c r="BO64" s="380"/>
      <c r="BW64" s="379"/>
      <c r="BY64" s="380"/>
      <c r="BZ64" s="380"/>
      <c r="CA64" s="380"/>
      <c r="CI64" s="379"/>
      <c r="CK64" s="380"/>
      <c r="CL64" s="380"/>
      <c r="CM64" s="380"/>
      <c r="CU64" s="379"/>
      <c r="CW64" s="380"/>
      <c r="CX64" s="380"/>
      <c r="CY64" s="380"/>
    </row>
    <row r="65" spans="2:107" x14ac:dyDescent="0.15">
      <c r="B65" s="372"/>
      <c r="AN65" s="1265" t="s">
        <v>609</v>
      </c>
      <c r="AO65" s="1266"/>
      <c r="AP65" s="1266"/>
      <c r="AQ65" s="1266"/>
      <c r="AR65" s="1266"/>
      <c r="AS65" s="1266"/>
      <c r="AT65" s="1266"/>
      <c r="AU65" s="1266"/>
      <c r="AV65" s="1266"/>
      <c r="AW65" s="1266"/>
      <c r="AX65" s="1266"/>
      <c r="AY65" s="1266"/>
      <c r="AZ65" s="1266"/>
      <c r="BA65" s="1266"/>
      <c r="BB65" s="1266"/>
      <c r="BC65" s="1266"/>
      <c r="BD65" s="1266"/>
      <c r="BE65" s="1266"/>
      <c r="BF65" s="1266"/>
      <c r="BG65" s="1266"/>
      <c r="BH65" s="1266"/>
      <c r="BI65" s="1266"/>
      <c r="BJ65" s="1266"/>
      <c r="BK65" s="1266"/>
      <c r="BL65" s="1266"/>
      <c r="BM65" s="1266"/>
      <c r="BN65" s="1266"/>
      <c r="BO65" s="1266"/>
      <c r="BP65" s="1266"/>
      <c r="BQ65" s="1266"/>
      <c r="BR65" s="1266"/>
      <c r="BS65" s="1266"/>
      <c r="BT65" s="1266"/>
      <c r="BU65" s="1266"/>
      <c r="BV65" s="1266"/>
      <c r="BW65" s="1266"/>
      <c r="BX65" s="1266"/>
      <c r="BY65" s="1266"/>
      <c r="BZ65" s="1266"/>
      <c r="CA65" s="1266"/>
      <c r="CB65" s="1266"/>
      <c r="CC65" s="1266"/>
      <c r="CD65" s="1266"/>
      <c r="CE65" s="1266"/>
      <c r="CF65" s="1266"/>
      <c r="CG65" s="1266"/>
      <c r="CH65" s="1266"/>
      <c r="CI65" s="1266"/>
      <c r="CJ65" s="1266"/>
      <c r="CK65" s="1266"/>
      <c r="CL65" s="1266"/>
      <c r="CM65" s="1266"/>
      <c r="CN65" s="1266"/>
      <c r="CO65" s="1266"/>
      <c r="CP65" s="1266"/>
      <c r="CQ65" s="1266"/>
      <c r="CR65" s="1266"/>
      <c r="CS65" s="1266"/>
      <c r="CT65" s="1266"/>
      <c r="CU65" s="1266"/>
      <c r="CV65" s="1266"/>
      <c r="CW65" s="1266"/>
      <c r="CX65" s="1266"/>
      <c r="CY65" s="1266"/>
      <c r="CZ65" s="1266"/>
      <c r="DA65" s="1266"/>
      <c r="DB65" s="1266"/>
      <c r="DC65" s="1267"/>
    </row>
    <row r="66" spans="2:107" x14ac:dyDescent="0.15">
      <c r="B66" s="372"/>
      <c r="AN66" s="1268"/>
      <c r="AO66" s="1269"/>
      <c r="AP66" s="1269"/>
      <c r="AQ66" s="1269"/>
      <c r="AR66" s="1269"/>
      <c r="AS66" s="1269"/>
      <c r="AT66" s="1269"/>
      <c r="AU66" s="1269"/>
      <c r="AV66" s="1269"/>
      <c r="AW66" s="1269"/>
      <c r="AX66" s="1269"/>
      <c r="AY66" s="1269"/>
      <c r="AZ66" s="1269"/>
      <c r="BA66" s="1269"/>
      <c r="BB66" s="1269"/>
      <c r="BC66" s="1269"/>
      <c r="BD66" s="1269"/>
      <c r="BE66" s="1269"/>
      <c r="BF66" s="1269"/>
      <c r="BG66" s="1269"/>
      <c r="BH66" s="1269"/>
      <c r="BI66" s="1269"/>
      <c r="BJ66" s="1269"/>
      <c r="BK66" s="1269"/>
      <c r="BL66" s="1269"/>
      <c r="BM66" s="1269"/>
      <c r="BN66" s="1269"/>
      <c r="BO66" s="1269"/>
      <c r="BP66" s="1269"/>
      <c r="BQ66" s="1269"/>
      <c r="BR66" s="1269"/>
      <c r="BS66" s="1269"/>
      <c r="BT66" s="1269"/>
      <c r="BU66" s="1269"/>
      <c r="BV66" s="1269"/>
      <c r="BW66" s="1269"/>
      <c r="BX66" s="1269"/>
      <c r="BY66" s="1269"/>
      <c r="BZ66" s="1269"/>
      <c r="CA66" s="1269"/>
      <c r="CB66" s="1269"/>
      <c r="CC66" s="1269"/>
      <c r="CD66" s="1269"/>
      <c r="CE66" s="1269"/>
      <c r="CF66" s="1269"/>
      <c r="CG66" s="1269"/>
      <c r="CH66" s="1269"/>
      <c r="CI66" s="1269"/>
      <c r="CJ66" s="1269"/>
      <c r="CK66" s="1269"/>
      <c r="CL66" s="1269"/>
      <c r="CM66" s="1269"/>
      <c r="CN66" s="1269"/>
      <c r="CO66" s="1269"/>
      <c r="CP66" s="1269"/>
      <c r="CQ66" s="1269"/>
      <c r="CR66" s="1269"/>
      <c r="CS66" s="1269"/>
      <c r="CT66" s="1269"/>
      <c r="CU66" s="1269"/>
      <c r="CV66" s="1269"/>
      <c r="CW66" s="1269"/>
      <c r="CX66" s="1269"/>
      <c r="CY66" s="1269"/>
      <c r="CZ66" s="1269"/>
      <c r="DA66" s="1269"/>
      <c r="DB66" s="1269"/>
      <c r="DC66" s="1270"/>
    </row>
    <row r="67" spans="2:107" x14ac:dyDescent="0.15">
      <c r="B67" s="372"/>
      <c r="AN67" s="1268"/>
      <c r="AO67" s="1269"/>
      <c r="AP67" s="1269"/>
      <c r="AQ67" s="1269"/>
      <c r="AR67" s="1269"/>
      <c r="AS67" s="1269"/>
      <c r="AT67" s="1269"/>
      <c r="AU67" s="1269"/>
      <c r="AV67" s="1269"/>
      <c r="AW67" s="1269"/>
      <c r="AX67" s="1269"/>
      <c r="AY67" s="1269"/>
      <c r="AZ67" s="1269"/>
      <c r="BA67" s="1269"/>
      <c r="BB67" s="1269"/>
      <c r="BC67" s="1269"/>
      <c r="BD67" s="1269"/>
      <c r="BE67" s="1269"/>
      <c r="BF67" s="1269"/>
      <c r="BG67" s="1269"/>
      <c r="BH67" s="1269"/>
      <c r="BI67" s="1269"/>
      <c r="BJ67" s="1269"/>
      <c r="BK67" s="1269"/>
      <c r="BL67" s="1269"/>
      <c r="BM67" s="1269"/>
      <c r="BN67" s="1269"/>
      <c r="BO67" s="1269"/>
      <c r="BP67" s="1269"/>
      <c r="BQ67" s="1269"/>
      <c r="BR67" s="1269"/>
      <c r="BS67" s="1269"/>
      <c r="BT67" s="1269"/>
      <c r="BU67" s="1269"/>
      <c r="BV67" s="1269"/>
      <c r="BW67" s="1269"/>
      <c r="BX67" s="1269"/>
      <c r="BY67" s="1269"/>
      <c r="BZ67" s="1269"/>
      <c r="CA67" s="1269"/>
      <c r="CB67" s="1269"/>
      <c r="CC67" s="1269"/>
      <c r="CD67" s="1269"/>
      <c r="CE67" s="1269"/>
      <c r="CF67" s="1269"/>
      <c r="CG67" s="1269"/>
      <c r="CH67" s="1269"/>
      <c r="CI67" s="1269"/>
      <c r="CJ67" s="1269"/>
      <c r="CK67" s="1269"/>
      <c r="CL67" s="1269"/>
      <c r="CM67" s="1269"/>
      <c r="CN67" s="1269"/>
      <c r="CO67" s="1269"/>
      <c r="CP67" s="1269"/>
      <c r="CQ67" s="1269"/>
      <c r="CR67" s="1269"/>
      <c r="CS67" s="1269"/>
      <c r="CT67" s="1269"/>
      <c r="CU67" s="1269"/>
      <c r="CV67" s="1269"/>
      <c r="CW67" s="1269"/>
      <c r="CX67" s="1269"/>
      <c r="CY67" s="1269"/>
      <c r="CZ67" s="1269"/>
      <c r="DA67" s="1269"/>
      <c r="DB67" s="1269"/>
      <c r="DC67" s="1270"/>
    </row>
    <row r="68" spans="2:107" x14ac:dyDescent="0.15">
      <c r="B68" s="372"/>
      <c r="AN68" s="1268"/>
      <c r="AO68" s="1269"/>
      <c r="AP68" s="1269"/>
      <c r="AQ68" s="1269"/>
      <c r="AR68" s="1269"/>
      <c r="AS68" s="1269"/>
      <c r="AT68" s="1269"/>
      <c r="AU68" s="1269"/>
      <c r="AV68" s="1269"/>
      <c r="AW68" s="1269"/>
      <c r="AX68" s="1269"/>
      <c r="AY68" s="1269"/>
      <c r="AZ68" s="1269"/>
      <c r="BA68" s="1269"/>
      <c r="BB68" s="1269"/>
      <c r="BC68" s="1269"/>
      <c r="BD68" s="1269"/>
      <c r="BE68" s="1269"/>
      <c r="BF68" s="1269"/>
      <c r="BG68" s="1269"/>
      <c r="BH68" s="1269"/>
      <c r="BI68" s="1269"/>
      <c r="BJ68" s="1269"/>
      <c r="BK68" s="1269"/>
      <c r="BL68" s="1269"/>
      <c r="BM68" s="1269"/>
      <c r="BN68" s="1269"/>
      <c r="BO68" s="1269"/>
      <c r="BP68" s="1269"/>
      <c r="BQ68" s="1269"/>
      <c r="BR68" s="1269"/>
      <c r="BS68" s="1269"/>
      <c r="BT68" s="1269"/>
      <c r="BU68" s="1269"/>
      <c r="BV68" s="1269"/>
      <c r="BW68" s="1269"/>
      <c r="BX68" s="1269"/>
      <c r="BY68" s="1269"/>
      <c r="BZ68" s="1269"/>
      <c r="CA68" s="1269"/>
      <c r="CB68" s="1269"/>
      <c r="CC68" s="1269"/>
      <c r="CD68" s="1269"/>
      <c r="CE68" s="1269"/>
      <c r="CF68" s="1269"/>
      <c r="CG68" s="1269"/>
      <c r="CH68" s="1269"/>
      <c r="CI68" s="1269"/>
      <c r="CJ68" s="1269"/>
      <c r="CK68" s="1269"/>
      <c r="CL68" s="1269"/>
      <c r="CM68" s="1269"/>
      <c r="CN68" s="1269"/>
      <c r="CO68" s="1269"/>
      <c r="CP68" s="1269"/>
      <c r="CQ68" s="1269"/>
      <c r="CR68" s="1269"/>
      <c r="CS68" s="1269"/>
      <c r="CT68" s="1269"/>
      <c r="CU68" s="1269"/>
      <c r="CV68" s="1269"/>
      <c r="CW68" s="1269"/>
      <c r="CX68" s="1269"/>
      <c r="CY68" s="1269"/>
      <c r="CZ68" s="1269"/>
      <c r="DA68" s="1269"/>
      <c r="DB68" s="1269"/>
      <c r="DC68" s="1270"/>
    </row>
    <row r="69" spans="2:107" x14ac:dyDescent="0.15">
      <c r="B69" s="372"/>
      <c r="AN69" s="1271"/>
      <c r="AO69" s="1272"/>
      <c r="AP69" s="1272"/>
      <c r="AQ69" s="1272"/>
      <c r="AR69" s="1272"/>
      <c r="AS69" s="1272"/>
      <c r="AT69" s="1272"/>
      <c r="AU69" s="1272"/>
      <c r="AV69" s="1272"/>
      <c r="AW69" s="1272"/>
      <c r="AX69" s="1272"/>
      <c r="AY69" s="1272"/>
      <c r="AZ69" s="1272"/>
      <c r="BA69" s="1272"/>
      <c r="BB69" s="1272"/>
      <c r="BC69" s="1272"/>
      <c r="BD69" s="1272"/>
      <c r="BE69" s="1272"/>
      <c r="BF69" s="1272"/>
      <c r="BG69" s="1272"/>
      <c r="BH69" s="1272"/>
      <c r="BI69" s="1272"/>
      <c r="BJ69" s="1272"/>
      <c r="BK69" s="1272"/>
      <c r="BL69" s="1272"/>
      <c r="BM69" s="1272"/>
      <c r="BN69" s="1272"/>
      <c r="BO69" s="1272"/>
      <c r="BP69" s="1272"/>
      <c r="BQ69" s="1272"/>
      <c r="BR69" s="1272"/>
      <c r="BS69" s="1272"/>
      <c r="BT69" s="1272"/>
      <c r="BU69" s="1272"/>
      <c r="BV69" s="1272"/>
      <c r="BW69" s="1272"/>
      <c r="BX69" s="1272"/>
      <c r="BY69" s="1272"/>
      <c r="BZ69" s="1272"/>
      <c r="CA69" s="1272"/>
      <c r="CB69" s="1272"/>
      <c r="CC69" s="1272"/>
      <c r="CD69" s="1272"/>
      <c r="CE69" s="1272"/>
      <c r="CF69" s="1272"/>
      <c r="CG69" s="1272"/>
      <c r="CH69" s="1272"/>
      <c r="CI69" s="1272"/>
      <c r="CJ69" s="1272"/>
      <c r="CK69" s="1272"/>
      <c r="CL69" s="1272"/>
      <c r="CM69" s="1272"/>
      <c r="CN69" s="1272"/>
      <c r="CO69" s="1272"/>
      <c r="CP69" s="1272"/>
      <c r="CQ69" s="1272"/>
      <c r="CR69" s="1272"/>
      <c r="CS69" s="1272"/>
      <c r="CT69" s="1272"/>
      <c r="CU69" s="1272"/>
      <c r="CV69" s="1272"/>
      <c r="CW69" s="1272"/>
      <c r="CX69" s="1272"/>
      <c r="CY69" s="1272"/>
      <c r="CZ69" s="1272"/>
      <c r="DA69" s="1272"/>
      <c r="DB69" s="1272"/>
      <c r="DC69" s="1273"/>
    </row>
    <row r="70" spans="2:107" x14ac:dyDescent="0.15">
      <c r="B70" s="372"/>
      <c r="H70" s="394"/>
      <c r="I70" s="394"/>
      <c r="J70" s="395"/>
      <c r="K70" s="395"/>
      <c r="L70" s="396"/>
      <c r="M70" s="395"/>
      <c r="N70" s="396"/>
      <c r="AN70" s="381"/>
      <c r="AO70" s="381"/>
      <c r="AP70" s="381"/>
      <c r="AZ70" s="381"/>
      <c r="BA70" s="381"/>
      <c r="BB70" s="381"/>
      <c r="BL70" s="381"/>
      <c r="BM70" s="381"/>
      <c r="BN70" s="381"/>
      <c r="BX70" s="381"/>
      <c r="BY70" s="381"/>
      <c r="BZ70" s="381"/>
      <c r="CJ70" s="381"/>
      <c r="CK70" s="381"/>
      <c r="CL70" s="381"/>
      <c r="CV70" s="381"/>
      <c r="CW70" s="381"/>
      <c r="CX70" s="381"/>
    </row>
    <row r="71" spans="2:107" x14ac:dyDescent="0.15">
      <c r="B71" s="372"/>
      <c r="G71" s="397"/>
      <c r="I71" s="398"/>
      <c r="J71" s="395"/>
      <c r="K71" s="395"/>
      <c r="L71" s="396"/>
      <c r="M71" s="395"/>
      <c r="N71" s="396"/>
      <c r="AM71" s="397"/>
      <c r="AN71" s="366" t="s">
        <v>603</v>
      </c>
    </row>
    <row r="72" spans="2:107" x14ac:dyDescent="0.15">
      <c r="B72" s="372"/>
      <c r="G72" s="1259"/>
      <c r="H72" s="1259"/>
      <c r="I72" s="1259"/>
      <c r="J72" s="1259"/>
      <c r="K72" s="382"/>
      <c r="L72" s="382"/>
      <c r="M72" s="383"/>
      <c r="N72" s="383"/>
      <c r="AN72" s="1262"/>
      <c r="AO72" s="1263"/>
      <c r="AP72" s="1263"/>
      <c r="AQ72" s="1263"/>
      <c r="AR72" s="1263"/>
      <c r="AS72" s="1263"/>
      <c r="AT72" s="1263"/>
      <c r="AU72" s="1263"/>
      <c r="AV72" s="1263"/>
      <c r="AW72" s="1263"/>
      <c r="AX72" s="1263"/>
      <c r="AY72" s="1263"/>
      <c r="AZ72" s="1263"/>
      <c r="BA72" s="1263"/>
      <c r="BB72" s="1263"/>
      <c r="BC72" s="1263"/>
      <c r="BD72" s="1263"/>
      <c r="BE72" s="1263"/>
      <c r="BF72" s="1263"/>
      <c r="BG72" s="1263"/>
      <c r="BH72" s="1263"/>
      <c r="BI72" s="1263"/>
      <c r="BJ72" s="1263"/>
      <c r="BK72" s="1263"/>
      <c r="BL72" s="1263"/>
      <c r="BM72" s="1263"/>
      <c r="BN72" s="1263"/>
      <c r="BO72" s="1264"/>
      <c r="BP72" s="1258" t="s">
        <v>560</v>
      </c>
      <c r="BQ72" s="1258"/>
      <c r="BR72" s="1258"/>
      <c r="BS72" s="1258"/>
      <c r="BT72" s="1258"/>
      <c r="BU72" s="1258"/>
      <c r="BV72" s="1258"/>
      <c r="BW72" s="1258"/>
      <c r="BX72" s="1258" t="s">
        <v>561</v>
      </c>
      <c r="BY72" s="1258"/>
      <c r="BZ72" s="1258"/>
      <c r="CA72" s="1258"/>
      <c r="CB72" s="1258"/>
      <c r="CC72" s="1258"/>
      <c r="CD72" s="1258"/>
      <c r="CE72" s="1258"/>
      <c r="CF72" s="1258" t="s">
        <v>562</v>
      </c>
      <c r="CG72" s="1258"/>
      <c r="CH72" s="1258"/>
      <c r="CI72" s="1258"/>
      <c r="CJ72" s="1258"/>
      <c r="CK72" s="1258"/>
      <c r="CL72" s="1258"/>
      <c r="CM72" s="1258"/>
      <c r="CN72" s="1258" t="s">
        <v>563</v>
      </c>
      <c r="CO72" s="1258"/>
      <c r="CP72" s="1258"/>
      <c r="CQ72" s="1258"/>
      <c r="CR72" s="1258"/>
      <c r="CS72" s="1258"/>
      <c r="CT72" s="1258"/>
      <c r="CU72" s="1258"/>
      <c r="CV72" s="1258" t="s">
        <v>564</v>
      </c>
      <c r="CW72" s="1258"/>
      <c r="CX72" s="1258"/>
      <c r="CY72" s="1258"/>
      <c r="CZ72" s="1258"/>
      <c r="DA72" s="1258"/>
      <c r="DB72" s="1258"/>
      <c r="DC72" s="1258"/>
    </row>
    <row r="73" spans="2:107" x14ac:dyDescent="0.15">
      <c r="B73" s="372"/>
      <c r="G73" s="1261"/>
      <c r="H73" s="1261"/>
      <c r="I73" s="1261"/>
      <c r="J73" s="1261"/>
      <c r="K73" s="1257"/>
      <c r="L73" s="1257"/>
      <c r="M73" s="1257"/>
      <c r="N73" s="1257"/>
      <c r="AM73" s="381"/>
      <c r="AN73" s="1256" t="s">
        <v>604</v>
      </c>
      <c r="AO73" s="1256"/>
      <c r="AP73" s="1256"/>
      <c r="AQ73" s="1256"/>
      <c r="AR73" s="1256"/>
      <c r="AS73" s="1256"/>
      <c r="AT73" s="1256"/>
      <c r="AU73" s="1256"/>
      <c r="AV73" s="1256"/>
      <c r="AW73" s="1256"/>
      <c r="AX73" s="1256"/>
      <c r="AY73" s="1256"/>
      <c r="AZ73" s="1256"/>
      <c r="BA73" s="1256"/>
      <c r="BB73" s="1256" t="s">
        <v>605</v>
      </c>
      <c r="BC73" s="1256"/>
      <c r="BD73" s="1256"/>
      <c r="BE73" s="1256"/>
      <c r="BF73" s="1256"/>
      <c r="BG73" s="1256"/>
      <c r="BH73" s="1256"/>
      <c r="BI73" s="1256"/>
      <c r="BJ73" s="1256"/>
      <c r="BK73" s="1256"/>
      <c r="BL73" s="1256"/>
      <c r="BM73" s="1256"/>
      <c r="BN73" s="1256"/>
      <c r="BO73" s="1256"/>
      <c r="BP73" s="1253">
        <v>27.1</v>
      </c>
      <c r="BQ73" s="1253"/>
      <c r="BR73" s="1253"/>
      <c r="BS73" s="1253"/>
      <c r="BT73" s="1253"/>
      <c r="BU73" s="1253"/>
      <c r="BV73" s="1253"/>
      <c r="BW73" s="1253"/>
      <c r="BX73" s="1253">
        <v>26.5</v>
      </c>
      <c r="BY73" s="1253"/>
      <c r="BZ73" s="1253"/>
      <c r="CA73" s="1253"/>
      <c r="CB73" s="1253"/>
      <c r="CC73" s="1253"/>
      <c r="CD73" s="1253"/>
      <c r="CE73" s="1253"/>
      <c r="CF73" s="1253">
        <v>19.100000000000001</v>
      </c>
      <c r="CG73" s="1253"/>
      <c r="CH73" s="1253"/>
      <c r="CI73" s="1253"/>
      <c r="CJ73" s="1253"/>
      <c r="CK73" s="1253"/>
      <c r="CL73" s="1253"/>
      <c r="CM73" s="1253"/>
      <c r="CN73" s="1253">
        <v>4.0999999999999996</v>
      </c>
      <c r="CO73" s="1253"/>
      <c r="CP73" s="1253"/>
      <c r="CQ73" s="1253"/>
      <c r="CR73" s="1253"/>
      <c r="CS73" s="1253"/>
      <c r="CT73" s="1253"/>
      <c r="CU73" s="1253"/>
      <c r="CV73" s="1253"/>
      <c r="CW73" s="1253"/>
      <c r="CX73" s="1253"/>
      <c r="CY73" s="1253"/>
      <c r="CZ73" s="1253"/>
      <c r="DA73" s="1253"/>
      <c r="DB73" s="1253"/>
      <c r="DC73" s="1253"/>
    </row>
    <row r="74" spans="2:107" x14ac:dyDescent="0.15">
      <c r="B74" s="372"/>
      <c r="G74" s="1261"/>
      <c r="H74" s="1261"/>
      <c r="I74" s="1261"/>
      <c r="J74" s="1261"/>
      <c r="K74" s="1257"/>
      <c r="L74" s="1257"/>
      <c r="M74" s="1257"/>
      <c r="N74" s="1257"/>
      <c r="AM74" s="381"/>
      <c r="AN74" s="1256"/>
      <c r="AO74" s="1256"/>
      <c r="AP74" s="1256"/>
      <c r="AQ74" s="1256"/>
      <c r="AR74" s="1256"/>
      <c r="AS74" s="1256"/>
      <c r="AT74" s="1256"/>
      <c r="AU74" s="1256"/>
      <c r="AV74" s="1256"/>
      <c r="AW74" s="1256"/>
      <c r="AX74" s="1256"/>
      <c r="AY74" s="1256"/>
      <c r="AZ74" s="1256"/>
      <c r="BA74" s="1256"/>
      <c r="BB74" s="1256"/>
      <c r="BC74" s="1256"/>
      <c r="BD74" s="1256"/>
      <c r="BE74" s="1256"/>
      <c r="BF74" s="1256"/>
      <c r="BG74" s="1256"/>
      <c r="BH74" s="1256"/>
      <c r="BI74" s="1256"/>
      <c r="BJ74" s="1256"/>
      <c r="BK74" s="1256"/>
      <c r="BL74" s="1256"/>
      <c r="BM74" s="1256"/>
      <c r="BN74" s="1256"/>
      <c r="BO74" s="1256"/>
      <c r="BP74" s="1253"/>
      <c r="BQ74" s="1253"/>
      <c r="BR74" s="1253"/>
      <c r="BS74" s="1253"/>
      <c r="BT74" s="1253"/>
      <c r="BU74" s="1253"/>
      <c r="BV74" s="1253"/>
      <c r="BW74" s="1253"/>
      <c r="BX74" s="1253"/>
      <c r="BY74" s="1253"/>
      <c r="BZ74" s="1253"/>
      <c r="CA74" s="1253"/>
      <c r="CB74" s="1253"/>
      <c r="CC74" s="1253"/>
      <c r="CD74" s="1253"/>
      <c r="CE74" s="1253"/>
      <c r="CF74" s="1253"/>
      <c r="CG74" s="1253"/>
      <c r="CH74" s="1253"/>
      <c r="CI74" s="1253"/>
      <c r="CJ74" s="1253"/>
      <c r="CK74" s="1253"/>
      <c r="CL74" s="1253"/>
      <c r="CM74" s="1253"/>
      <c r="CN74" s="1253"/>
      <c r="CO74" s="1253"/>
      <c r="CP74" s="1253"/>
      <c r="CQ74" s="1253"/>
      <c r="CR74" s="1253"/>
      <c r="CS74" s="1253"/>
      <c r="CT74" s="1253"/>
      <c r="CU74" s="1253"/>
      <c r="CV74" s="1253"/>
      <c r="CW74" s="1253"/>
      <c r="CX74" s="1253"/>
      <c r="CY74" s="1253"/>
      <c r="CZ74" s="1253"/>
      <c r="DA74" s="1253"/>
      <c r="DB74" s="1253"/>
      <c r="DC74" s="1253"/>
    </row>
    <row r="75" spans="2:107" x14ac:dyDescent="0.15">
      <c r="B75" s="372"/>
      <c r="G75" s="1261"/>
      <c r="H75" s="1261"/>
      <c r="I75" s="1259"/>
      <c r="J75" s="1259"/>
      <c r="K75" s="1260"/>
      <c r="L75" s="1260"/>
      <c r="M75" s="1260"/>
      <c r="N75" s="1260"/>
      <c r="AM75" s="381"/>
      <c r="AN75" s="1256"/>
      <c r="AO75" s="1256"/>
      <c r="AP75" s="1256"/>
      <c r="AQ75" s="1256"/>
      <c r="AR75" s="1256"/>
      <c r="AS75" s="1256"/>
      <c r="AT75" s="1256"/>
      <c r="AU75" s="1256"/>
      <c r="AV75" s="1256"/>
      <c r="AW75" s="1256"/>
      <c r="AX75" s="1256"/>
      <c r="AY75" s="1256"/>
      <c r="AZ75" s="1256"/>
      <c r="BA75" s="1256"/>
      <c r="BB75" s="1256" t="s">
        <v>610</v>
      </c>
      <c r="BC75" s="1256"/>
      <c r="BD75" s="1256"/>
      <c r="BE75" s="1256"/>
      <c r="BF75" s="1256"/>
      <c r="BG75" s="1256"/>
      <c r="BH75" s="1256"/>
      <c r="BI75" s="1256"/>
      <c r="BJ75" s="1256"/>
      <c r="BK75" s="1256"/>
      <c r="BL75" s="1256"/>
      <c r="BM75" s="1256"/>
      <c r="BN75" s="1256"/>
      <c r="BO75" s="1256"/>
      <c r="BP75" s="1253">
        <v>10</v>
      </c>
      <c r="BQ75" s="1253"/>
      <c r="BR75" s="1253"/>
      <c r="BS75" s="1253"/>
      <c r="BT75" s="1253"/>
      <c r="BU75" s="1253"/>
      <c r="BV75" s="1253"/>
      <c r="BW75" s="1253"/>
      <c r="BX75" s="1253">
        <v>9.6999999999999993</v>
      </c>
      <c r="BY75" s="1253"/>
      <c r="BZ75" s="1253"/>
      <c r="CA75" s="1253"/>
      <c r="CB75" s="1253"/>
      <c r="CC75" s="1253"/>
      <c r="CD75" s="1253"/>
      <c r="CE75" s="1253"/>
      <c r="CF75" s="1253">
        <v>9.4</v>
      </c>
      <c r="CG75" s="1253"/>
      <c r="CH75" s="1253"/>
      <c r="CI75" s="1253"/>
      <c r="CJ75" s="1253"/>
      <c r="CK75" s="1253"/>
      <c r="CL75" s="1253"/>
      <c r="CM75" s="1253"/>
      <c r="CN75" s="1253">
        <v>9.1999999999999993</v>
      </c>
      <c r="CO75" s="1253"/>
      <c r="CP75" s="1253"/>
      <c r="CQ75" s="1253"/>
      <c r="CR75" s="1253"/>
      <c r="CS75" s="1253"/>
      <c r="CT75" s="1253"/>
      <c r="CU75" s="1253"/>
      <c r="CV75" s="1253">
        <v>9.3000000000000007</v>
      </c>
      <c r="CW75" s="1253"/>
      <c r="CX75" s="1253"/>
      <c r="CY75" s="1253"/>
      <c r="CZ75" s="1253"/>
      <c r="DA75" s="1253"/>
      <c r="DB75" s="1253"/>
      <c r="DC75" s="1253"/>
    </row>
    <row r="76" spans="2:107" x14ac:dyDescent="0.15">
      <c r="B76" s="372"/>
      <c r="G76" s="1261"/>
      <c r="H76" s="1261"/>
      <c r="I76" s="1259"/>
      <c r="J76" s="1259"/>
      <c r="K76" s="1260"/>
      <c r="L76" s="1260"/>
      <c r="M76" s="1260"/>
      <c r="N76" s="1260"/>
      <c r="AM76" s="381"/>
      <c r="AN76" s="1256"/>
      <c r="AO76" s="1256"/>
      <c r="AP76" s="1256"/>
      <c r="AQ76" s="1256"/>
      <c r="AR76" s="1256"/>
      <c r="AS76" s="1256"/>
      <c r="AT76" s="1256"/>
      <c r="AU76" s="1256"/>
      <c r="AV76" s="1256"/>
      <c r="AW76" s="1256"/>
      <c r="AX76" s="1256"/>
      <c r="AY76" s="1256"/>
      <c r="AZ76" s="1256"/>
      <c r="BA76" s="1256"/>
      <c r="BB76" s="1256"/>
      <c r="BC76" s="1256"/>
      <c r="BD76" s="1256"/>
      <c r="BE76" s="1256"/>
      <c r="BF76" s="1256"/>
      <c r="BG76" s="1256"/>
      <c r="BH76" s="1256"/>
      <c r="BI76" s="1256"/>
      <c r="BJ76" s="1256"/>
      <c r="BK76" s="1256"/>
      <c r="BL76" s="1256"/>
      <c r="BM76" s="1256"/>
      <c r="BN76" s="1256"/>
      <c r="BO76" s="1256"/>
      <c r="BP76" s="1253"/>
      <c r="BQ76" s="1253"/>
      <c r="BR76" s="1253"/>
      <c r="BS76" s="1253"/>
      <c r="BT76" s="1253"/>
      <c r="BU76" s="1253"/>
      <c r="BV76" s="1253"/>
      <c r="BW76" s="1253"/>
      <c r="BX76" s="1253"/>
      <c r="BY76" s="1253"/>
      <c r="BZ76" s="1253"/>
      <c r="CA76" s="1253"/>
      <c r="CB76" s="1253"/>
      <c r="CC76" s="1253"/>
      <c r="CD76" s="1253"/>
      <c r="CE76" s="1253"/>
      <c r="CF76" s="1253"/>
      <c r="CG76" s="1253"/>
      <c r="CH76" s="1253"/>
      <c r="CI76" s="1253"/>
      <c r="CJ76" s="1253"/>
      <c r="CK76" s="1253"/>
      <c r="CL76" s="1253"/>
      <c r="CM76" s="1253"/>
      <c r="CN76" s="1253"/>
      <c r="CO76" s="1253"/>
      <c r="CP76" s="1253"/>
      <c r="CQ76" s="1253"/>
      <c r="CR76" s="1253"/>
      <c r="CS76" s="1253"/>
      <c r="CT76" s="1253"/>
      <c r="CU76" s="1253"/>
      <c r="CV76" s="1253"/>
      <c r="CW76" s="1253"/>
      <c r="CX76" s="1253"/>
      <c r="CY76" s="1253"/>
      <c r="CZ76" s="1253"/>
      <c r="DA76" s="1253"/>
      <c r="DB76" s="1253"/>
      <c r="DC76" s="1253"/>
    </row>
    <row r="77" spans="2:107" x14ac:dyDescent="0.15">
      <c r="B77" s="372"/>
      <c r="G77" s="1259"/>
      <c r="H77" s="1259"/>
      <c r="I77" s="1259"/>
      <c r="J77" s="1259"/>
      <c r="K77" s="1257"/>
      <c r="L77" s="1257"/>
      <c r="M77" s="1257"/>
      <c r="N77" s="1257"/>
      <c r="AN77" s="1258" t="s">
        <v>607</v>
      </c>
      <c r="AO77" s="1258"/>
      <c r="AP77" s="1258"/>
      <c r="AQ77" s="1258"/>
      <c r="AR77" s="1258"/>
      <c r="AS77" s="1258"/>
      <c r="AT77" s="1258"/>
      <c r="AU77" s="1258"/>
      <c r="AV77" s="1258"/>
      <c r="AW77" s="1258"/>
      <c r="AX77" s="1258"/>
      <c r="AY77" s="1258"/>
      <c r="AZ77" s="1258"/>
      <c r="BA77" s="1258"/>
      <c r="BB77" s="1256" t="s">
        <v>605</v>
      </c>
      <c r="BC77" s="1256"/>
      <c r="BD77" s="1256"/>
      <c r="BE77" s="1256"/>
      <c r="BF77" s="1256"/>
      <c r="BG77" s="1256"/>
      <c r="BH77" s="1256"/>
      <c r="BI77" s="1256"/>
      <c r="BJ77" s="1256"/>
      <c r="BK77" s="1256"/>
      <c r="BL77" s="1256"/>
      <c r="BM77" s="1256"/>
      <c r="BN77" s="1256"/>
      <c r="BO77" s="1256"/>
      <c r="BP77" s="1253">
        <v>19.8</v>
      </c>
      <c r="BQ77" s="1253"/>
      <c r="BR77" s="1253"/>
      <c r="BS77" s="1253"/>
      <c r="BT77" s="1253"/>
      <c r="BU77" s="1253"/>
      <c r="BV77" s="1253"/>
      <c r="BW77" s="1253"/>
      <c r="BX77" s="1253">
        <v>20</v>
      </c>
      <c r="BY77" s="1253"/>
      <c r="BZ77" s="1253"/>
      <c r="CA77" s="1253"/>
      <c r="CB77" s="1253"/>
      <c r="CC77" s="1253"/>
      <c r="CD77" s="1253"/>
      <c r="CE77" s="1253"/>
      <c r="CF77" s="1253">
        <v>10.199999999999999</v>
      </c>
      <c r="CG77" s="1253"/>
      <c r="CH77" s="1253"/>
      <c r="CI77" s="1253"/>
      <c r="CJ77" s="1253"/>
      <c r="CK77" s="1253"/>
      <c r="CL77" s="1253"/>
      <c r="CM77" s="1253"/>
      <c r="CN77" s="1253">
        <v>0</v>
      </c>
      <c r="CO77" s="1253"/>
      <c r="CP77" s="1253"/>
      <c r="CQ77" s="1253"/>
      <c r="CR77" s="1253"/>
      <c r="CS77" s="1253"/>
      <c r="CT77" s="1253"/>
      <c r="CU77" s="1253"/>
      <c r="CV77" s="1253">
        <v>0</v>
      </c>
      <c r="CW77" s="1253"/>
      <c r="CX77" s="1253"/>
      <c r="CY77" s="1253"/>
      <c r="CZ77" s="1253"/>
      <c r="DA77" s="1253"/>
      <c r="DB77" s="1253"/>
      <c r="DC77" s="1253"/>
    </row>
    <row r="78" spans="2:107" x14ac:dyDescent="0.15">
      <c r="B78" s="372"/>
      <c r="G78" s="1259"/>
      <c r="H78" s="1259"/>
      <c r="I78" s="1259"/>
      <c r="J78" s="1259"/>
      <c r="K78" s="1257"/>
      <c r="L78" s="1257"/>
      <c r="M78" s="1257"/>
      <c r="N78" s="1257"/>
      <c r="AN78" s="1258"/>
      <c r="AO78" s="1258"/>
      <c r="AP78" s="1258"/>
      <c r="AQ78" s="1258"/>
      <c r="AR78" s="1258"/>
      <c r="AS78" s="1258"/>
      <c r="AT78" s="1258"/>
      <c r="AU78" s="1258"/>
      <c r="AV78" s="1258"/>
      <c r="AW78" s="1258"/>
      <c r="AX78" s="1258"/>
      <c r="AY78" s="1258"/>
      <c r="AZ78" s="1258"/>
      <c r="BA78" s="1258"/>
      <c r="BB78" s="1256"/>
      <c r="BC78" s="1256"/>
      <c r="BD78" s="1256"/>
      <c r="BE78" s="1256"/>
      <c r="BF78" s="1256"/>
      <c r="BG78" s="1256"/>
      <c r="BH78" s="1256"/>
      <c r="BI78" s="1256"/>
      <c r="BJ78" s="1256"/>
      <c r="BK78" s="1256"/>
      <c r="BL78" s="1256"/>
      <c r="BM78" s="1256"/>
      <c r="BN78" s="1256"/>
      <c r="BO78" s="1256"/>
      <c r="BP78" s="1253"/>
      <c r="BQ78" s="1253"/>
      <c r="BR78" s="1253"/>
      <c r="BS78" s="1253"/>
      <c r="BT78" s="1253"/>
      <c r="BU78" s="1253"/>
      <c r="BV78" s="1253"/>
      <c r="BW78" s="1253"/>
      <c r="BX78" s="1253"/>
      <c r="BY78" s="1253"/>
      <c r="BZ78" s="1253"/>
      <c r="CA78" s="1253"/>
      <c r="CB78" s="1253"/>
      <c r="CC78" s="1253"/>
      <c r="CD78" s="1253"/>
      <c r="CE78" s="1253"/>
      <c r="CF78" s="1253"/>
      <c r="CG78" s="1253"/>
      <c r="CH78" s="1253"/>
      <c r="CI78" s="1253"/>
      <c r="CJ78" s="1253"/>
      <c r="CK78" s="1253"/>
      <c r="CL78" s="1253"/>
      <c r="CM78" s="1253"/>
      <c r="CN78" s="1253"/>
      <c r="CO78" s="1253"/>
      <c r="CP78" s="1253"/>
      <c r="CQ78" s="1253"/>
      <c r="CR78" s="1253"/>
      <c r="CS78" s="1253"/>
      <c r="CT78" s="1253"/>
      <c r="CU78" s="1253"/>
      <c r="CV78" s="1253"/>
      <c r="CW78" s="1253"/>
      <c r="CX78" s="1253"/>
      <c r="CY78" s="1253"/>
      <c r="CZ78" s="1253"/>
      <c r="DA78" s="1253"/>
      <c r="DB78" s="1253"/>
      <c r="DC78" s="1253"/>
    </row>
    <row r="79" spans="2:107" x14ac:dyDescent="0.15">
      <c r="B79" s="372"/>
      <c r="G79" s="1259"/>
      <c r="H79" s="1259"/>
      <c r="I79" s="1254"/>
      <c r="J79" s="1254"/>
      <c r="K79" s="1255"/>
      <c r="L79" s="1255"/>
      <c r="M79" s="1255"/>
      <c r="N79" s="1255"/>
      <c r="AN79" s="1258"/>
      <c r="AO79" s="1258"/>
      <c r="AP79" s="1258"/>
      <c r="AQ79" s="1258"/>
      <c r="AR79" s="1258"/>
      <c r="AS79" s="1258"/>
      <c r="AT79" s="1258"/>
      <c r="AU79" s="1258"/>
      <c r="AV79" s="1258"/>
      <c r="AW79" s="1258"/>
      <c r="AX79" s="1258"/>
      <c r="AY79" s="1258"/>
      <c r="AZ79" s="1258"/>
      <c r="BA79" s="1258"/>
      <c r="BB79" s="1256" t="s">
        <v>610</v>
      </c>
      <c r="BC79" s="1256"/>
      <c r="BD79" s="1256"/>
      <c r="BE79" s="1256"/>
      <c r="BF79" s="1256"/>
      <c r="BG79" s="1256"/>
      <c r="BH79" s="1256"/>
      <c r="BI79" s="1256"/>
      <c r="BJ79" s="1256"/>
      <c r="BK79" s="1256"/>
      <c r="BL79" s="1256"/>
      <c r="BM79" s="1256"/>
      <c r="BN79" s="1256"/>
      <c r="BO79" s="1256"/>
      <c r="BP79" s="1253">
        <v>8.8000000000000007</v>
      </c>
      <c r="BQ79" s="1253"/>
      <c r="BR79" s="1253"/>
      <c r="BS79" s="1253"/>
      <c r="BT79" s="1253"/>
      <c r="BU79" s="1253"/>
      <c r="BV79" s="1253"/>
      <c r="BW79" s="1253"/>
      <c r="BX79" s="1253">
        <v>8.9</v>
      </c>
      <c r="BY79" s="1253"/>
      <c r="BZ79" s="1253"/>
      <c r="CA79" s="1253"/>
      <c r="CB79" s="1253"/>
      <c r="CC79" s="1253"/>
      <c r="CD79" s="1253"/>
      <c r="CE79" s="1253"/>
      <c r="CF79" s="1253">
        <v>8.6999999999999993</v>
      </c>
      <c r="CG79" s="1253"/>
      <c r="CH79" s="1253"/>
      <c r="CI79" s="1253"/>
      <c r="CJ79" s="1253"/>
      <c r="CK79" s="1253"/>
      <c r="CL79" s="1253"/>
      <c r="CM79" s="1253"/>
      <c r="CN79" s="1253">
        <v>8</v>
      </c>
      <c r="CO79" s="1253"/>
      <c r="CP79" s="1253"/>
      <c r="CQ79" s="1253"/>
      <c r="CR79" s="1253"/>
      <c r="CS79" s="1253"/>
      <c r="CT79" s="1253"/>
      <c r="CU79" s="1253"/>
      <c r="CV79" s="1253">
        <v>8.1</v>
      </c>
      <c r="CW79" s="1253"/>
      <c r="CX79" s="1253"/>
      <c r="CY79" s="1253"/>
      <c r="CZ79" s="1253"/>
      <c r="DA79" s="1253"/>
      <c r="DB79" s="1253"/>
      <c r="DC79" s="1253"/>
    </row>
    <row r="80" spans="2:107" x14ac:dyDescent="0.15">
      <c r="B80" s="372"/>
      <c r="G80" s="1259"/>
      <c r="H80" s="1259"/>
      <c r="I80" s="1254"/>
      <c r="J80" s="1254"/>
      <c r="K80" s="1255"/>
      <c r="L80" s="1255"/>
      <c r="M80" s="1255"/>
      <c r="N80" s="1255"/>
      <c r="AN80" s="1258"/>
      <c r="AO80" s="1258"/>
      <c r="AP80" s="1258"/>
      <c r="AQ80" s="1258"/>
      <c r="AR80" s="1258"/>
      <c r="AS80" s="1258"/>
      <c r="AT80" s="1258"/>
      <c r="AU80" s="1258"/>
      <c r="AV80" s="1258"/>
      <c r="AW80" s="1258"/>
      <c r="AX80" s="1258"/>
      <c r="AY80" s="1258"/>
      <c r="AZ80" s="1258"/>
      <c r="BA80" s="1258"/>
      <c r="BB80" s="1256"/>
      <c r="BC80" s="1256"/>
      <c r="BD80" s="1256"/>
      <c r="BE80" s="1256"/>
      <c r="BF80" s="1256"/>
      <c r="BG80" s="1256"/>
      <c r="BH80" s="1256"/>
      <c r="BI80" s="1256"/>
      <c r="BJ80" s="1256"/>
      <c r="BK80" s="1256"/>
      <c r="BL80" s="1256"/>
      <c r="BM80" s="1256"/>
      <c r="BN80" s="1256"/>
      <c r="BO80" s="1256"/>
      <c r="BP80" s="1253"/>
      <c r="BQ80" s="1253"/>
      <c r="BR80" s="1253"/>
      <c r="BS80" s="1253"/>
      <c r="BT80" s="1253"/>
      <c r="BU80" s="1253"/>
      <c r="BV80" s="1253"/>
      <c r="BW80" s="1253"/>
      <c r="BX80" s="1253"/>
      <c r="BY80" s="1253"/>
      <c r="BZ80" s="1253"/>
      <c r="CA80" s="1253"/>
      <c r="CB80" s="1253"/>
      <c r="CC80" s="1253"/>
      <c r="CD80" s="1253"/>
      <c r="CE80" s="1253"/>
      <c r="CF80" s="1253"/>
      <c r="CG80" s="1253"/>
      <c r="CH80" s="1253"/>
      <c r="CI80" s="1253"/>
      <c r="CJ80" s="1253"/>
      <c r="CK80" s="1253"/>
      <c r="CL80" s="1253"/>
      <c r="CM80" s="1253"/>
      <c r="CN80" s="1253"/>
      <c r="CO80" s="1253"/>
      <c r="CP80" s="1253"/>
      <c r="CQ80" s="1253"/>
      <c r="CR80" s="1253"/>
      <c r="CS80" s="1253"/>
      <c r="CT80" s="1253"/>
      <c r="CU80" s="1253"/>
      <c r="CV80" s="1253"/>
      <c r="CW80" s="1253"/>
      <c r="CX80" s="1253"/>
      <c r="CY80" s="1253"/>
      <c r="CZ80" s="1253"/>
      <c r="DA80" s="1253"/>
      <c r="DB80" s="1253"/>
      <c r="DC80" s="1253"/>
    </row>
    <row r="81" spans="2:109" x14ac:dyDescent="0.15">
      <c r="B81" s="372"/>
    </row>
    <row r="82" spans="2:109" ht="17.25" x14ac:dyDescent="0.15">
      <c r="B82" s="372"/>
      <c r="K82" s="399"/>
      <c r="L82" s="399"/>
      <c r="M82" s="399"/>
      <c r="N82" s="399"/>
      <c r="AQ82" s="399"/>
      <c r="AR82" s="399"/>
      <c r="AS82" s="399"/>
      <c r="AT82" s="399"/>
      <c r="BC82" s="399"/>
      <c r="BD82" s="399"/>
      <c r="BE82" s="399"/>
      <c r="BF82" s="399"/>
      <c r="BO82" s="399"/>
      <c r="BP82" s="399"/>
      <c r="BQ82" s="399"/>
      <c r="BR82" s="399"/>
      <c r="CA82" s="399"/>
      <c r="CB82" s="399"/>
      <c r="CC82" s="399"/>
      <c r="CD82" s="399"/>
      <c r="CM82" s="399"/>
      <c r="CN82" s="399"/>
      <c r="CO82" s="399"/>
      <c r="CP82" s="399"/>
      <c r="CY82" s="399"/>
      <c r="CZ82" s="399"/>
      <c r="DA82" s="399"/>
      <c r="DB82" s="399"/>
      <c r="DC82" s="399"/>
    </row>
    <row r="83" spans="2:109" x14ac:dyDescent="0.15">
      <c r="B83" s="374"/>
      <c r="C83" s="375"/>
      <c r="D83" s="375"/>
      <c r="E83" s="375"/>
      <c r="F83" s="375"/>
      <c r="G83" s="375"/>
      <c r="H83" s="375"/>
      <c r="I83" s="375"/>
      <c r="J83" s="375"/>
      <c r="K83" s="375"/>
      <c r="L83" s="375"/>
      <c r="M83" s="375"/>
      <c r="N83" s="375"/>
      <c r="O83" s="375"/>
      <c r="P83" s="375"/>
      <c r="Q83" s="375"/>
      <c r="R83" s="375"/>
      <c r="S83" s="375"/>
      <c r="T83" s="375"/>
      <c r="U83" s="375"/>
      <c r="V83" s="375"/>
      <c r="W83" s="375"/>
      <c r="X83" s="375"/>
      <c r="Y83" s="375"/>
      <c r="Z83" s="375"/>
      <c r="AA83" s="375"/>
      <c r="AB83" s="375"/>
      <c r="AC83" s="375"/>
      <c r="AD83" s="375"/>
      <c r="AE83" s="375"/>
      <c r="AF83" s="375"/>
      <c r="AG83" s="375"/>
      <c r="AH83" s="375"/>
      <c r="AI83" s="375"/>
      <c r="AJ83" s="375"/>
      <c r="AK83" s="375"/>
      <c r="AL83" s="375"/>
      <c r="AM83" s="375"/>
      <c r="AN83" s="375"/>
      <c r="AO83" s="375"/>
      <c r="AP83" s="375"/>
      <c r="AQ83" s="375"/>
      <c r="AR83" s="375"/>
      <c r="AS83" s="375"/>
      <c r="AT83" s="375"/>
      <c r="AU83" s="375"/>
      <c r="AV83" s="375"/>
      <c r="AW83" s="375"/>
      <c r="AX83" s="375"/>
      <c r="AY83" s="375"/>
      <c r="AZ83" s="375"/>
      <c r="BA83" s="375"/>
      <c r="BB83" s="375"/>
      <c r="BC83" s="375"/>
      <c r="BD83" s="375"/>
      <c r="BE83" s="375"/>
      <c r="BF83" s="375"/>
      <c r="BG83" s="375"/>
      <c r="BH83" s="375"/>
      <c r="BI83" s="375"/>
      <c r="BJ83" s="375"/>
      <c r="BK83" s="375"/>
      <c r="BL83" s="375"/>
      <c r="BM83" s="375"/>
      <c r="BN83" s="375"/>
      <c r="BO83" s="375"/>
      <c r="BP83" s="375"/>
      <c r="BQ83" s="375"/>
      <c r="BR83" s="375"/>
      <c r="BS83" s="375"/>
      <c r="BT83" s="375"/>
      <c r="BU83" s="375"/>
      <c r="BV83" s="375"/>
      <c r="BW83" s="375"/>
      <c r="BX83" s="375"/>
      <c r="BY83" s="375"/>
      <c r="BZ83" s="375"/>
      <c r="CA83" s="375"/>
      <c r="CB83" s="375"/>
      <c r="CC83" s="375"/>
      <c r="CD83" s="375"/>
      <c r="CE83" s="375"/>
      <c r="CF83" s="375"/>
      <c r="CG83" s="375"/>
      <c r="CH83" s="375"/>
      <c r="CI83" s="375"/>
      <c r="CJ83" s="375"/>
      <c r="CK83" s="375"/>
      <c r="CL83" s="375"/>
      <c r="CM83" s="375"/>
      <c r="CN83" s="375"/>
      <c r="CO83" s="375"/>
      <c r="CP83" s="375"/>
      <c r="CQ83" s="375"/>
      <c r="CR83" s="375"/>
      <c r="CS83" s="375"/>
      <c r="CT83" s="375"/>
      <c r="CU83" s="375"/>
      <c r="CV83" s="375"/>
      <c r="CW83" s="375"/>
      <c r="CX83" s="375"/>
      <c r="CY83" s="375"/>
      <c r="CZ83" s="375"/>
      <c r="DA83" s="375"/>
      <c r="DB83" s="375"/>
      <c r="DC83" s="375"/>
      <c r="DD83" s="376"/>
    </row>
    <row r="84" spans="2:109" x14ac:dyDescent="0.15">
      <c r="DD84" s="366"/>
      <c r="DE84" s="366"/>
    </row>
    <row r="85" spans="2:109" x14ac:dyDescent="0.15">
      <c r="DD85" s="366"/>
      <c r="DE85" s="366"/>
    </row>
  </sheetData>
  <sheetProtection algorithmName="SHA-512" hashValue="0NZP4uXsqakViYOgTfpfvrBn8WWufZxFzd/lQaDideFz63KGJHXJeERSRZxbblhiNRegGNLNlL+5jH89jLkoCQ==" saltValue="UV36RUc5wAKxbG8V8Y/xCQ=="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1" orientation="landscape"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BB5C08-0ECB-4549-B173-28188A3C1BCA}">
  <sheetPr>
    <pageSetUpPr fitToPage="1"/>
  </sheetPr>
  <dimension ref="A1:DR125"/>
  <sheetViews>
    <sheetView showGridLines="0" zoomScaleNormal="100" zoomScaleSheetLayoutView="70" workbookViewId="0"/>
  </sheetViews>
  <sheetFormatPr defaultColWidth="0" defaultRowHeight="13.5" customHeight="1" zeroHeight="1" x14ac:dyDescent="0.15"/>
  <cols>
    <col min="1" max="34" width="2.5" style="260" customWidth="1"/>
    <col min="35" max="122" width="2.5" style="259" customWidth="1"/>
    <col min="123" max="16384" width="2.5" style="259" hidden="1"/>
  </cols>
  <sheetData>
    <row r="1" spans="1:34"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1:34" x14ac:dyDescent="0.15">
      <c r="S2" s="259"/>
      <c r="AH2" s="259"/>
    </row>
    <row r="3" spans="1:34"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1:34" x14ac:dyDescent="0.15"/>
    <row r="5" spans="1:34" x14ac:dyDescent="0.15"/>
    <row r="6" spans="1:34" x14ac:dyDescent="0.15"/>
    <row r="7" spans="1:34" x14ac:dyDescent="0.15"/>
    <row r="8" spans="1:34" x14ac:dyDescent="0.15"/>
    <row r="9" spans="1:34" x14ac:dyDescent="0.15">
      <c r="AH9" s="259"/>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59"/>
    </row>
    <row r="18" spans="12:34" x14ac:dyDescent="0.15"/>
    <row r="19" spans="12:34" x14ac:dyDescent="0.15"/>
    <row r="20" spans="12:34" x14ac:dyDescent="0.15">
      <c r="AH20" s="259"/>
    </row>
    <row r="21" spans="12:34" x14ac:dyDescent="0.15">
      <c r="AH21" s="259"/>
    </row>
    <row r="22" spans="12:34" x14ac:dyDescent="0.15"/>
    <row r="23" spans="12:34" x14ac:dyDescent="0.15"/>
    <row r="24" spans="12:34" x14ac:dyDescent="0.15">
      <c r="Q24" s="259"/>
    </row>
    <row r="25" spans="12:34" x14ac:dyDescent="0.15"/>
    <row r="26" spans="12:34" x14ac:dyDescent="0.15"/>
    <row r="27" spans="12:34" x14ac:dyDescent="0.15"/>
    <row r="28" spans="12:34" x14ac:dyDescent="0.15">
      <c r="O28" s="259"/>
      <c r="T28" s="259"/>
      <c r="AH28" s="259"/>
    </row>
    <row r="29" spans="12:34" x14ac:dyDescent="0.15"/>
    <row r="30" spans="12:34" x14ac:dyDescent="0.15"/>
    <row r="31" spans="12:34" x14ac:dyDescent="0.15">
      <c r="Q31" s="259"/>
    </row>
    <row r="32" spans="12:34" x14ac:dyDescent="0.15">
      <c r="L32" s="259"/>
    </row>
    <row r="33" spans="2:34" x14ac:dyDescent="0.15">
      <c r="C33" s="259"/>
      <c r="E33" s="259"/>
      <c r="G33" s="259"/>
      <c r="I33" s="259"/>
      <c r="X33" s="259"/>
    </row>
    <row r="34" spans="2:34" x14ac:dyDescent="0.15">
      <c r="B34" s="259"/>
      <c r="P34" s="259"/>
      <c r="R34" s="259"/>
      <c r="T34" s="259"/>
    </row>
    <row r="35" spans="2:34" x14ac:dyDescent="0.15">
      <c r="D35" s="259"/>
      <c r="W35" s="259"/>
      <c r="AC35" s="259"/>
      <c r="AD35" s="259"/>
      <c r="AE35" s="259"/>
      <c r="AF35" s="259"/>
      <c r="AG35" s="259"/>
      <c r="AH35" s="259"/>
    </row>
    <row r="36" spans="2:34" x14ac:dyDescent="0.15">
      <c r="H36" s="259"/>
      <c r="J36" s="259"/>
      <c r="K36" s="259"/>
      <c r="M36" s="259"/>
      <c r="Y36" s="259"/>
      <c r="Z36" s="259"/>
      <c r="AA36" s="259"/>
      <c r="AB36" s="259"/>
      <c r="AC36" s="259"/>
      <c r="AD36" s="259"/>
      <c r="AE36" s="259"/>
      <c r="AF36" s="259"/>
      <c r="AG36" s="259"/>
      <c r="AH36" s="259"/>
    </row>
    <row r="37" spans="2:34" x14ac:dyDescent="0.15">
      <c r="AH37" s="259"/>
    </row>
    <row r="38" spans="2:34" x14ac:dyDescent="0.15">
      <c r="AG38" s="259"/>
      <c r="AH38" s="259"/>
    </row>
    <row r="39" spans="2:34" x14ac:dyDescent="0.15"/>
    <row r="40" spans="2:34" x14ac:dyDescent="0.15">
      <c r="X40" s="259"/>
    </row>
    <row r="41" spans="2:34" x14ac:dyDescent="0.15">
      <c r="R41" s="259"/>
    </row>
    <row r="42" spans="2:34" x14ac:dyDescent="0.15">
      <c r="W42" s="259"/>
    </row>
    <row r="43" spans="2:34" x14ac:dyDescent="0.15">
      <c r="Y43" s="259"/>
      <c r="Z43" s="259"/>
      <c r="AA43" s="259"/>
      <c r="AB43" s="259"/>
      <c r="AC43" s="259"/>
      <c r="AD43" s="259"/>
      <c r="AE43" s="259"/>
      <c r="AF43" s="259"/>
      <c r="AG43" s="259"/>
      <c r="AH43" s="259"/>
    </row>
    <row r="44" spans="2:34" x14ac:dyDescent="0.15">
      <c r="AH44" s="259"/>
    </row>
    <row r="45" spans="2:34" x14ac:dyDescent="0.15">
      <c r="X45" s="259"/>
    </row>
    <row r="46" spans="2:34" x14ac:dyDescent="0.15"/>
    <row r="47" spans="2:34" x14ac:dyDescent="0.15"/>
    <row r="48" spans="2:34" x14ac:dyDescent="0.15">
      <c r="W48" s="259"/>
      <c r="Y48" s="259"/>
      <c r="Z48" s="259"/>
      <c r="AA48" s="259"/>
      <c r="AB48" s="259"/>
      <c r="AC48" s="259"/>
      <c r="AD48" s="259"/>
      <c r="AE48" s="259"/>
      <c r="AF48" s="259"/>
      <c r="AG48" s="259"/>
      <c r="AH48" s="259"/>
    </row>
    <row r="49" spans="28:34" x14ac:dyDescent="0.15"/>
    <row r="50" spans="28:34" x14ac:dyDescent="0.15">
      <c r="AE50" s="259"/>
      <c r="AF50" s="259"/>
      <c r="AG50" s="259"/>
      <c r="AH50" s="259"/>
    </row>
    <row r="51" spans="28:34" x14ac:dyDescent="0.15">
      <c r="AC51" s="259"/>
      <c r="AD51" s="259"/>
      <c r="AE51" s="259"/>
      <c r="AF51" s="259"/>
      <c r="AG51" s="259"/>
      <c r="AH51" s="259"/>
    </row>
    <row r="52" spans="28:34" x14ac:dyDescent="0.15"/>
    <row r="53" spans="28:34" x14ac:dyDescent="0.15">
      <c r="AF53" s="259"/>
      <c r="AG53" s="259"/>
      <c r="AH53" s="259"/>
    </row>
    <row r="54" spans="28:34" x14ac:dyDescent="0.15">
      <c r="AH54" s="259"/>
    </row>
    <row r="55" spans="28:34" x14ac:dyDescent="0.15"/>
    <row r="56" spans="28:34" x14ac:dyDescent="0.15">
      <c r="AB56" s="259"/>
      <c r="AC56" s="259"/>
      <c r="AD56" s="259"/>
      <c r="AE56" s="259"/>
      <c r="AF56" s="259"/>
      <c r="AG56" s="259"/>
      <c r="AH56" s="259"/>
    </row>
    <row r="57" spans="28:34" x14ac:dyDescent="0.15">
      <c r="AH57" s="259"/>
    </row>
    <row r="58" spans="28:34" x14ac:dyDescent="0.15">
      <c r="AH58" s="259"/>
    </row>
    <row r="59" spans="28:34" x14ac:dyDescent="0.15"/>
    <row r="60" spans="28:34" x14ac:dyDescent="0.15"/>
    <row r="61" spans="28:34" x14ac:dyDescent="0.15"/>
    <row r="62" spans="28:34" x14ac:dyDescent="0.15"/>
    <row r="63" spans="28:34" x14ac:dyDescent="0.15">
      <c r="AH63" s="259"/>
    </row>
    <row r="64" spans="28:34" x14ac:dyDescent="0.15">
      <c r="AG64" s="259"/>
      <c r="AH64" s="259"/>
    </row>
    <row r="65" spans="28:34" x14ac:dyDescent="0.15"/>
    <row r="66" spans="28:34" x14ac:dyDescent="0.15"/>
    <row r="67" spans="28:34" x14ac:dyDescent="0.15"/>
    <row r="68" spans="28:34" x14ac:dyDescent="0.15">
      <c r="AB68" s="259"/>
      <c r="AC68" s="259"/>
      <c r="AD68" s="259"/>
      <c r="AE68" s="259"/>
      <c r="AF68" s="259"/>
      <c r="AG68" s="259"/>
      <c r="AH68" s="259"/>
    </row>
    <row r="69" spans="28:34" x14ac:dyDescent="0.15">
      <c r="AF69" s="259"/>
      <c r="AG69" s="259"/>
      <c r="AH69" s="259"/>
    </row>
    <row r="70" spans="28:34" x14ac:dyDescent="0.15"/>
    <row r="71" spans="28:34" x14ac:dyDescent="0.15"/>
    <row r="72" spans="28:34" x14ac:dyDescent="0.15"/>
    <row r="73" spans="28:34" x14ac:dyDescent="0.15"/>
    <row r="74" spans="28:34" x14ac:dyDescent="0.15"/>
    <row r="75" spans="28:34" x14ac:dyDescent="0.15">
      <c r="AH75" s="259"/>
    </row>
    <row r="76" spans="28:34" x14ac:dyDescent="0.15">
      <c r="AF76" s="259"/>
      <c r="AG76" s="259"/>
      <c r="AH76" s="259"/>
    </row>
    <row r="77" spans="28:34" x14ac:dyDescent="0.15">
      <c r="AG77" s="259"/>
      <c r="AH77" s="259"/>
    </row>
    <row r="78" spans="28:34" x14ac:dyDescent="0.15"/>
    <row r="79" spans="28:34" x14ac:dyDescent="0.15"/>
    <row r="80" spans="28:34" x14ac:dyDescent="0.15"/>
    <row r="81" spans="25:34" x14ac:dyDescent="0.15"/>
    <row r="82" spans="25:34" x14ac:dyDescent="0.15">
      <c r="Y82" s="259"/>
    </row>
    <row r="83" spans="25:34" x14ac:dyDescent="0.15">
      <c r="Y83" s="259"/>
      <c r="Z83" s="259"/>
      <c r="AA83" s="259"/>
      <c r="AB83" s="259"/>
      <c r="AC83" s="259"/>
      <c r="AD83" s="259"/>
      <c r="AE83" s="259"/>
      <c r="AF83" s="259"/>
      <c r="AG83" s="259"/>
      <c r="AH83" s="259"/>
    </row>
    <row r="84" spans="25:34" x14ac:dyDescent="0.15"/>
    <row r="85" spans="25:34" x14ac:dyDescent="0.15"/>
    <row r="86" spans="25:34" x14ac:dyDescent="0.15"/>
    <row r="87" spans="25:34" x14ac:dyDescent="0.15"/>
    <row r="88" spans="25:34" x14ac:dyDescent="0.15">
      <c r="AH88" s="259"/>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9"/>
      <c r="AG94" s="259"/>
      <c r="AH94" s="259"/>
    </row>
    <row r="95" spans="25:34" ht="13.5" customHeight="1" x14ac:dyDescent="0.15">
      <c r="AH95" s="259"/>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9"/>
    </row>
    <row r="102" spans="33:34" ht="13.5" customHeight="1" x14ac:dyDescent="0.15"/>
    <row r="103" spans="33:34" ht="13.5" customHeight="1" x14ac:dyDescent="0.15"/>
    <row r="104" spans="33:34" ht="13.5" customHeight="1" x14ac:dyDescent="0.15">
      <c r="AG104" s="259"/>
      <c r="AH104" s="259"/>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9"/>
    </row>
    <row r="117" spans="34:122" ht="13.5" customHeight="1" x14ac:dyDescent="0.15"/>
    <row r="118" spans="34:122" ht="13.5" customHeight="1" x14ac:dyDescent="0.15"/>
    <row r="119" spans="34:122" ht="13.5" customHeight="1" x14ac:dyDescent="0.15"/>
    <row r="120" spans="34:122" ht="13.5" customHeight="1" x14ac:dyDescent="0.15">
      <c r="AH120" s="259"/>
    </row>
    <row r="121" spans="34:122" ht="13.5" customHeight="1" x14ac:dyDescent="0.15">
      <c r="AH121" s="259"/>
    </row>
    <row r="122" spans="34:122" ht="13.5" customHeight="1" x14ac:dyDescent="0.15"/>
    <row r="123" spans="34:122" ht="13.5" customHeight="1" x14ac:dyDescent="0.15"/>
    <row r="124" spans="34:122" ht="13.5" customHeight="1" x14ac:dyDescent="0.15"/>
    <row r="125" spans="34:122" ht="13.5" customHeight="1" x14ac:dyDescent="0.15">
      <c r="DR125" s="259" t="s">
        <v>507</v>
      </c>
    </row>
  </sheetData>
  <sheetProtection algorithmName="SHA-512" hashValue="MQM9Q3n/Y+bmT5VnF8hnFCkQBLzhTmr9gE9rFOBc9r/6kgL5KDI663Bws4lDyIVmUc5ew3gKeRCyV5+2tlA4EQ==" saltValue="tw3HNIxQxIyelAQrKPj3Wg==" spinCount="100000" sheet="1" objects="1" scenarios="1"/>
  <dataConsolidate/>
  <phoneticPr fontId="2"/>
  <printOptions horizontalCentered="1" verticalCentered="1"/>
  <pageMargins left="0" right="0" top="0.19685039370078741" bottom="0" header="0.39370078740157483" footer="0"/>
  <pageSetup paperSize="9" scale="36" orientation="landscape"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DA2384-63C5-468F-8C96-490D936B1724}">
  <sheetPr>
    <pageSetUpPr fitToPage="1"/>
  </sheetPr>
  <dimension ref="A1:DR125"/>
  <sheetViews>
    <sheetView showGridLines="0" zoomScaleNormal="100" zoomScaleSheetLayoutView="55" workbookViewId="0"/>
  </sheetViews>
  <sheetFormatPr defaultColWidth="0" defaultRowHeight="13.5" customHeight="1" zeroHeight="1" x14ac:dyDescent="0.15"/>
  <cols>
    <col min="1" max="34" width="2.5" style="260" customWidth="1"/>
    <col min="35" max="122" width="2.5" style="259" customWidth="1"/>
    <col min="123" max="16384" width="2.5" style="259" hidden="1"/>
  </cols>
  <sheetData>
    <row r="1" spans="2:34"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2:34" x14ac:dyDescent="0.15">
      <c r="S2" s="259"/>
      <c r="AH2" s="259"/>
    </row>
    <row r="3" spans="2:34"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2:34" x14ac:dyDescent="0.15"/>
    <row r="5" spans="2:34" x14ac:dyDescent="0.15"/>
    <row r="6" spans="2:34" x14ac:dyDescent="0.15"/>
    <row r="7" spans="2:34" x14ac:dyDescent="0.15"/>
    <row r="8" spans="2:34" x14ac:dyDescent="0.15"/>
    <row r="9" spans="2:34" x14ac:dyDescent="0.15">
      <c r="AH9" s="259"/>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59"/>
    </row>
    <row r="18" spans="12:34" x14ac:dyDescent="0.15"/>
    <row r="19" spans="12:34" x14ac:dyDescent="0.15"/>
    <row r="20" spans="12:34" x14ac:dyDescent="0.15">
      <c r="AH20" s="259"/>
    </row>
    <row r="21" spans="12:34" x14ac:dyDescent="0.15">
      <c r="AH21" s="259"/>
    </row>
    <row r="22" spans="12:34" x14ac:dyDescent="0.15"/>
    <row r="23" spans="12:34" x14ac:dyDescent="0.15"/>
    <row r="24" spans="12:34" x14ac:dyDescent="0.15">
      <c r="Q24" s="259"/>
    </row>
    <row r="25" spans="12:34" x14ac:dyDescent="0.15"/>
    <row r="26" spans="12:34" x14ac:dyDescent="0.15"/>
    <row r="27" spans="12:34" x14ac:dyDescent="0.15"/>
    <row r="28" spans="12:34" x14ac:dyDescent="0.15">
      <c r="O28" s="259"/>
      <c r="T28" s="259"/>
      <c r="AH28" s="259"/>
    </row>
    <row r="29" spans="12:34" x14ac:dyDescent="0.15"/>
    <row r="30" spans="12:34" x14ac:dyDescent="0.15"/>
    <row r="31" spans="12:34" x14ac:dyDescent="0.15">
      <c r="Q31" s="259"/>
    </row>
    <row r="32" spans="12:34" x14ac:dyDescent="0.15">
      <c r="L32" s="259"/>
    </row>
    <row r="33" spans="2:34" x14ac:dyDescent="0.15">
      <c r="C33" s="259"/>
      <c r="E33" s="259"/>
      <c r="G33" s="259"/>
      <c r="I33" s="259"/>
      <c r="X33" s="259"/>
    </row>
    <row r="34" spans="2:34" x14ac:dyDescent="0.15">
      <c r="B34" s="259"/>
      <c r="P34" s="259"/>
      <c r="R34" s="259"/>
      <c r="T34" s="259"/>
    </row>
    <row r="35" spans="2:34" x14ac:dyDescent="0.15">
      <c r="D35" s="259"/>
      <c r="W35" s="259"/>
      <c r="AC35" s="259"/>
      <c r="AD35" s="259"/>
      <c r="AE35" s="259"/>
      <c r="AF35" s="259"/>
      <c r="AG35" s="259"/>
      <c r="AH35" s="259"/>
    </row>
    <row r="36" spans="2:34" x14ac:dyDescent="0.15">
      <c r="H36" s="259"/>
      <c r="J36" s="259"/>
      <c r="K36" s="259"/>
      <c r="M36" s="259"/>
      <c r="Y36" s="259"/>
      <c r="Z36" s="259"/>
      <c r="AA36" s="259"/>
      <c r="AB36" s="259"/>
      <c r="AC36" s="259"/>
      <c r="AD36" s="259"/>
      <c r="AE36" s="259"/>
      <c r="AF36" s="259"/>
      <c r="AG36" s="259"/>
      <c r="AH36" s="259"/>
    </row>
    <row r="37" spans="2:34" x14ac:dyDescent="0.15">
      <c r="AH37" s="259"/>
    </row>
    <row r="38" spans="2:34" x14ac:dyDescent="0.15">
      <c r="AG38" s="259"/>
      <c r="AH38" s="259"/>
    </row>
    <row r="39" spans="2:34" x14ac:dyDescent="0.15"/>
    <row r="40" spans="2:34" x14ac:dyDescent="0.15">
      <c r="X40" s="259"/>
    </row>
    <row r="41" spans="2:34" x14ac:dyDescent="0.15">
      <c r="R41" s="259"/>
    </row>
    <row r="42" spans="2:34" x14ac:dyDescent="0.15">
      <c r="W42" s="259"/>
    </row>
    <row r="43" spans="2:34" x14ac:dyDescent="0.15">
      <c r="Y43" s="259"/>
      <c r="Z43" s="259"/>
      <c r="AA43" s="259"/>
      <c r="AB43" s="259"/>
      <c r="AC43" s="259"/>
      <c r="AD43" s="259"/>
      <c r="AE43" s="259"/>
      <c r="AF43" s="259"/>
      <c r="AG43" s="259"/>
      <c r="AH43" s="259"/>
    </row>
    <row r="44" spans="2:34" x14ac:dyDescent="0.15">
      <c r="AH44" s="259"/>
    </row>
    <row r="45" spans="2:34" x14ac:dyDescent="0.15">
      <c r="X45" s="259"/>
    </row>
    <row r="46" spans="2:34" x14ac:dyDescent="0.15"/>
    <row r="47" spans="2:34" x14ac:dyDescent="0.15"/>
    <row r="48" spans="2:34" x14ac:dyDescent="0.15">
      <c r="W48" s="259"/>
      <c r="Y48" s="259"/>
      <c r="Z48" s="259"/>
      <c r="AA48" s="259"/>
      <c r="AB48" s="259"/>
      <c r="AC48" s="259"/>
      <c r="AD48" s="259"/>
      <c r="AE48" s="259"/>
      <c r="AF48" s="259"/>
      <c r="AG48" s="259"/>
      <c r="AH48" s="259"/>
    </row>
    <row r="49" spans="28:34" x14ac:dyDescent="0.15"/>
    <row r="50" spans="28:34" x14ac:dyDescent="0.15">
      <c r="AE50" s="259"/>
      <c r="AF50" s="259"/>
      <c r="AG50" s="259"/>
      <c r="AH50" s="259"/>
    </row>
    <row r="51" spans="28:34" x14ac:dyDescent="0.15">
      <c r="AC51" s="259"/>
      <c r="AD51" s="259"/>
      <c r="AE51" s="259"/>
      <c r="AF51" s="259"/>
      <c r="AG51" s="259"/>
      <c r="AH51" s="259"/>
    </row>
    <row r="52" spans="28:34" x14ac:dyDescent="0.15"/>
    <row r="53" spans="28:34" x14ac:dyDescent="0.15">
      <c r="AF53" s="259"/>
      <c r="AG53" s="259"/>
      <c r="AH53" s="259"/>
    </row>
    <row r="54" spans="28:34" x14ac:dyDescent="0.15">
      <c r="AH54" s="259"/>
    </row>
    <row r="55" spans="28:34" x14ac:dyDescent="0.15"/>
    <row r="56" spans="28:34" x14ac:dyDescent="0.15">
      <c r="AB56" s="259"/>
      <c r="AC56" s="259"/>
      <c r="AD56" s="259"/>
      <c r="AE56" s="259"/>
      <c r="AF56" s="259"/>
      <c r="AG56" s="259"/>
      <c r="AH56" s="259"/>
    </row>
    <row r="57" spans="28:34" x14ac:dyDescent="0.15">
      <c r="AH57" s="259"/>
    </row>
    <row r="58" spans="28:34" x14ac:dyDescent="0.15">
      <c r="AH58" s="259"/>
    </row>
    <row r="59" spans="28:34" x14ac:dyDescent="0.15">
      <c r="AG59" s="259"/>
      <c r="AH59" s="259"/>
    </row>
    <row r="60" spans="28:34" x14ac:dyDescent="0.15"/>
    <row r="61" spans="28:34" x14ac:dyDescent="0.15"/>
    <row r="62" spans="28:34" x14ac:dyDescent="0.15"/>
    <row r="63" spans="28:34" x14ac:dyDescent="0.15">
      <c r="AH63" s="259"/>
    </row>
    <row r="64" spans="28:34" x14ac:dyDescent="0.15">
      <c r="AG64" s="259"/>
      <c r="AH64" s="259"/>
    </row>
    <row r="65" spans="28:34" x14ac:dyDescent="0.15"/>
    <row r="66" spans="28:34" x14ac:dyDescent="0.15"/>
    <row r="67" spans="28:34" x14ac:dyDescent="0.15"/>
    <row r="68" spans="28:34" x14ac:dyDescent="0.15">
      <c r="AB68" s="259"/>
      <c r="AC68" s="259"/>
      <c r="AD68" s="259"/>
      <c r="AE68" s="259"/>
      <c r="AF68" s="259"/>
      <c r="AG68" s="259"/>
      <c r="AH68" s="259"/>
    </row>
    <row r="69" spans="28:34" x14ac:dyDescent="0.15">
      <c r="AF69" s="259"/>
      <c r="AG69" s="259"/>
      <c r="AH69" s="259"/>
    </row>
    <row r="70" spans="28:34" x14ac:dyDescent="0.15"/>
    <row r="71" spans="28:34" x14ac:dyDescent="0.15"/>
    <row r="72" spans="28:34" x14ac:dyDescent="0.15"/>
    <row r="73" spans="28:34" x14ac:dyDescent="0.15"/>
    <row r="74" spans="28:34" x14ac:dyDescent="0.15"/>
    <row r="75" spans="28:34" x14ac:dyDescent="0.15">
      <c r="AH75" s="259"/>
    </row>
    <row r="76" spans="28:34" x14ac:dyDescent="0.15">
      <c r="AF76" s="259"/>
      <c r="AG76" s="259"/>
      <c r="AH76" s="259"/>
    </row>
    <row r="77" spans="28:34" x14ac:dyDescent="0.15">
      <c r="AG77" s="259"/>
      <c r="AH77" s="259"/>
    </row>
    <row r="78" spans="28:34" x14ac:dyDescent="0.15"/>
    <row r="79" spans="28:34" x14ac:dyDescent="0.15"/>
    <row r="80" spans="28:34" x14ac:dyDescent="0.15"/>
    <row r="81" spans="25:34" x14ac:dyDescent="0.15"/>
    <row r="82" spans="25:34" x14ac:dyDescent="0.15">
      <c r="Y82" s="259"/>
    </row>
    <row r="83" spans="25:34" x14ac:dyDescent="0.15">
      <c r="Y83" s="259"/>
      <c r="Z83" s="259"/>
      <c r="AA83" s="259"/>
      <c r="AB83" s="259"/>
      <c r="AC83" s="259"/>
      <c r="AD83" s="259"/>
      <c r="AE83" s="259"/>
      <c r="AF83" s="259"/>
      <c r="AG83" s="259"/>
      <c r="AH83" s="259"/>
    </row>
    <row r="84" spans="25:34" x14ac:dyDescent="0.15"/>
    <row r="85" spans="25:34" x14ac:dyDescent="0.15"/>
    <row r="86" spans="25:34" x14ac:dyDescent="0.15"/>
    <row r="87" spans="25:34" x14ac:dyDescent="0.15"/>
    <row r="88" spans="25:34" x14ac:dyDescent="0.15">
      <c r="AH88" s="259"/>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9"/>
      <c r="AG94" s="259"/>
      <c r="AH94" s="259"/>
    </row>
    <row r="95" spans="25:34" ht="13.5" customHeight="1" x14ac:dyDescent="0.15">
      <c r="AH95" s="259"/>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9"/>
    </row>
    <row r="102" spans="33:34" ht="13.5" customHeight="1" x14ac:dyDescent="0.15"/>
    <row r="103" spans="33:34" ht="13.5" customHeight="1" x14ac:dyDescent="0.15"/>
    <row r="104" spans="33:34" ht="13.5" customHeight="1" x14ac:dyDescent="0.15">
      <c r="AG104" s="259"/>
      <c r="AH104" s="259"/>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9"/>
    </row>
    <row r="117" spans="34:122" ht="13.5" customHeight="1" x14ac:dyDescent="0.15"/>
    <row r="118" spans="34:122" ht="13.5" customHeight="1" x14ac:dyDescent="0.15"/>
    <row r="119" spans="34:122" ht="13.5" customHeight="1" x14ac:dyDescent="0.15"/>
    <row r="120" spans="34:122" ht="13.5" customHeight="1" x14ac:dyDescent="0.15">
      <c r="AH120" s="259"/>
    </row>
    <row r="121" spans="34:122" ht="13.5" customHeight="1" x14ac:dyDescent="0.15">
      <c r="AH121" s="259"/>
    </row>
    <row r="122" spans="34:122" ht="13.5" customHeight="1" x14ac:dyDescent="0.15"/>
    <row r="123" spans="34:122" ht="13.5" customHeight="1" x14ac:dyDescent="0.15"/>
    <row r="124" spans="34:122" ht="13.5" customHeight="1" x14ac:dyDescent="0.15"/>
    <row r="125" spans="34:122" ht="13.5" customHeight="1" x14ac:dyDescent="0.15">
      <c r="DR125" s="259" t="s">
        <v>507</v>
      </c>
    </row>
  </sheetData>
  <sheetProtection algorithmName="SHA-512" hashValue="yX4tQMXQmO44RsHv+37FnWArrjnBnAt+Cq2QjGT33uthIkJ/4tKdjapCu1Xojldkt7kOVj7w6UM2DfcpmI/a8w==" saltValue="JDJbDEzbTosdeoMEa08RxA==" spinCount="100000" sheet="1" objects="1" scenarios="1"/>
  <dataConsolidate/>
  <phoneticPr fontId="2"/>
  <printOptions horizontalCentered="1" verticalCentered="1"/>
  <pageMargins left="0" right="0" top="0.19685039370078741" bottom="0" header="0.39370078740157483" footer="0"/>
  <pageSetup paperSize="9" scale="36" orientation="landscape"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4" customWidth="1"/>
    <col min="2" max="8" width="13.375" style="144" customWidth="1"/>
    <col min="9" max="16384" width="11.125" style="144"/>
  </cols>
  <sheetData>
    <row r="1" spans="1:8" x14ac:dyDescent="0.15">
      <c r="A1" s="138"/>
      <c r="B1" s="139"/>
      <c r="C1" s="140"/>
      <c r="D1" s="141"/>
      <c r="E1" s="142"/>
      <c r="F1" s="142"/>
      <c r="G1" s="142"/>
      <c r="H1" s="143"/>
    </row>
    <row r="2" spans="1:8" x14ac:dyDescent="0.15">
      <c r="A2" s="145"/>
      <c r="B2" s="146"/>
      <c r="C2" s="147"/>
      <c r="D2" s="148" t="s">
        <v>54</v>
      </c>
      <c r="E2" s="149"/>
      <c r="F2" s="150" t="s">
        <v>557</v>
      </c>
      <c r="G2" s="151"/>
      <c r="H2" s="152"/>
    </row>
    <row r="3" spans="1:8" x14ac:dyDescent="0.15">
      <c r="A3" s="148" t="s">
        <v>550</v>
      </c>
      <c r="B3" s="153"/>
      <c r="C3" s="154"/>
      <c r="D3" s="155">
        <v>28888</v>
      </c>
      <c r="E3" s="156"/>
      <c r="F3" s="157">
        <v>98507</v>
      </c>
      <c r="G3" s="158"/>
      <c r="H3" s="159"/>
    </row>
    <row r="4" spans="1:8" x14ac:dyDescent="0.15">
      <c r="A4" s="160"/>
      <c r="B4" s="161"/>
      <c r="C4" s="162"/>
      <c r="D4" s="163">
        <v>20659</v>
      </c>
      <c r="E4" s="164"/>
      <c r="F4" s="165">
        <v>47567</v>
      </c>
      <c r="G4" s="166"/>
      <c r="H4" s="167"/>
    </row>
    <row r="5" spans="1:8" x14ac:dyDescent="0.15">
      <c r="A5" s="148" t="s">
        <v>552</v>
      </c>
      <c r="B5" s="153"/>
      <c r="C5" s="154"/>
      <c r="D5" s="155">
        <v>47546</v>
      </c>
      <c r="E5" s="156"/>
      <c r="F5" s="157">
        <v>113347</v>
      </c>
      <c r="G5" s="158"/>
      <c r="H5" s="159"/>
    </row>
    <row r="6" spans="1:8" x14ac:dyDescent="0.15">
      <c r="A6" s="160"/>
      <c r="B6" s="161"/>
      <c r="C6" s="162"/>
      <c r="D6" s="163">
        <v>20964</v>
      </c>
      <c r="E6" s="164"/>
      <c r="F6" s="165">
        <v>58728</v>
      </c>
      <c r="G6" s="166"/>
      <c r="H6" s="167"/>
    </row>
    <row r="7" spans="1:8" x14ac:dyDescent="0.15">
      <c r="A7" s="148" t="s">
        <v>553</v>
      </c>
      <c r="B7" s="153"/>
      <c r="C7" s="154"/>
      <c r="D7" s="155">
        <v>32260</v>
      </c>
      <c r="E7" s="156"/>
      <c r="F7" s="157">
        <v>125418</v>
      </c>
      <c r="G7" s="158"/>
      <c r="H7" s="159"/>
    </row>
    <row r="8" spans="1:8" x14ac:dyDescent="0.15">
      <c r="A8" s="160"/>
      <c r="B8" s="161"/>
      <c r="C8" s="162"/>
      <c r="D8" s="163">
        <v>18990</v>
      </c>
      <c r="E8" s="164"/>
      <c r="F8" s="165">
        <v>60445</v>
      </c>
      <c r="G8" s="166"/>
      <c r="H8" s="167"/>
    </row>
    <row r="9" spans="1:8" x14ac:dyDescent="0.15">
      <c r="A9" s="148" t="s">
        <v>554</v>
      </c>
      <c r="B9" s="153"/>
      <c r="C9" s="154"/>
      <c r="D9" s="155">
        <v>38246</v>
      </c>
      <c r="E9" s="156"/>
      <c r="F9" s="157">
        <v>108384</v>
      </c>
      <c r="G9" s="158"/>
      <c r="H9" s="159"/>
    </row>
    <row r="10" spans="1:8" x14ac:dyDescent="0.15">
      <c r="A10" s="160"/>
      <c r="B10" s="161"/>
      <c r="C10" s="162"/>
      <c r="D10" s="163">
        <v>29674</v>
      </c>
      <c r="E10" s="164"/>
      <c r="F10" s="165">
        <v>51153</v>
      </c>
      <c r="G10" s="166"/>
      <c r="H10" s="167"/>
    </row>
    <row r="11" spans="1:8" x14ac:dyDescent="0.15">
      <c r="A11" s="148" t="s">
        <v>555</v>
      </c>
      <c r="B11" s="153"/>
      <c r="C11" s="154"/>
      <c r="D11" s="155">
        <v>38510</v>
      </c>
      <c r="E11" s="156"/>
      <c r="F11" s="157">
        <v>80959</v>
      </c>
      <c r="G11" s="158"/>
      <c r="H11" s="159"/>
    </row>
    <row r="12" spans="1:8" x14ac:dyDescent="0.15">
      <c r="A12" s="160"/>
      <c r="B12" s="161"/>
      <c r="C12" s="168"/>
      <c r="D12" s="163">
        <v>28527</v>
      </c>
      <c r="E12" s="164"/>
      <c r="F12" s="165">
        <v>43928</v>
      </c>
      <c r="G12" s="166"/>
      <c r="H12" s="167"/>
    </row>
    <row r="13" spans="1:8" x14ac:dyDescent="0.15">
      <c r="A13" s="148"/>
      <c r="B13" s="153"/>
      <c r="C13" s="169"/>
      <c r="D13" s="170">
        <v>37090</v>
      </c>
      <c r="E13" s="171"/>
      <c r="F13" s="172">
        <v>105323</v>
      </c>
      <c r="G13" s="173"/>
      <c r="H13" s="159"/>
    </row>
    <row r="14" spans="1:8" x14ac:dyDescent="0.15">
      <c r="A14" s="160"/>
      <c r="B14" s="161"/>
      <c r="C14" s="162"/>
      <c r="D14" s="163">
        <v>23763</v>
      </c>
      <c r="E14" s="164"/>
      <c r="F14" s="165">
        <v>52364</v>
      </c>
      <c r="G14" s="166"/>
      <c r="H14" s="167"/>
    </row>
    <row r="17" spans="1:11" x14ac:dyDescent="0.15">
      <c r="A17" s="144" t="s">
        <v>55</v>
      </c>
    </row>
    <row r="18" spans="1:11" x14ac:dyDescent="0.15">
      <c r="A18" s="174"/>
      <c r="B18" s="174" t="str">
        <f>実質収支比率等に係る経年分析!F$46</f>
        <v>H30</v>
      </c>
      <c r="C18" s="174" t="str">
        <f>実質収支比率等に係る経年分析!G$46</f>
        <v>R01</v>
      </c>
      <c r="D18" s="174" t="str">
        <f>実質収支比率等に係る経年分析!H$46</f>
        <v>R02</v>
      </c>
      <c r="E18" s="174" t="str">
        <f>実質収支比率等に係る経年分析!I$46</f>
        <v>R03</v>
      </c>
      <c r="F18" s="174" t="str">
        <f>実質収支比率等に係る経年分析!J$46</f>
        <v>R04</v>
      </c>
    </row>
    <row r="19" spans="1:11" x14ac:dyDescent="0.15">
      <c r="A19" s="174" t="s">
        <v>56</v>
      </c>
      <c r="B19" s="174">
        <f>ROUND(VALUE(SUBSTITUTE(実質収支比率等に係る経年分析!F$48,"▲","-")),2)</f>
        <v>3.67</v>
      </c>
      <c r="C19" s="174">
        <f>ROUND(VALUE(SUBSTITUTE(実質収支比率等に係る経年分析!G$48,"▲","-")),2)</f>
        <v>2.67</v>
      </c>
      <c r="D19" s="174">
        <f>ROUND(VALUE(SUBSTITUTE(実質収支比率等に係る経年分析!H$48,"▲","-")),2)</f>
        <v>3.61</v>
      </c>
      <c r="E19" s="174">
        <f>ROUND(VALUE(SUBSTITUTE(実質収支比率等に係る経年分析!I$48,"▲","-")),2)</f>
        <v>3.35</v>
      </c>
      <c r="F19" s="174">
        <f>ROUND(VALUE(SUBSTITUTE(実質収支比率等に係る経年分析!J$48,"▲","-")),2)</f>
        <v>2.74</v>
      </c>
    </row>
    <row r="20" spans="1:11" x14ac:dyDescent="0.15">
      <c r="A20" s="174" t="s">
        <v>57</v>
      </c>
      <c r="B20" s="174">
        <f>ROUND(VALUE(SUBSTITUTE(実質収支比率等に係る経年分析!F$47,"▲","-")),2)</f>
        <v>35.380000000000003</v>
      </c>
      <c r="C20" s="174">
        <f>ROUND(VALUE(SUBSTITUTE(実質収支比率等に係る経年分析!G$47,"▲","-")),2)</f>
        <v>32.450000000000003</v>
      </c>
      <c r="D20" s="174">
        <f>ROUND(VALUE(SUBSTITUTE(実質収支比率等に係る経年分析!H$47,"▲","-")),2)</f>
        <v>32.56</v>
      </c>
      <c r="E20" s="174">
        <f>ROUND(VALUE(SUBSTITUTE(実質収支比率等に係る経年分析!I$47,"▲","-")),2)</f>
        <v>39.119999999999997</v>
      </c>
      <c r="F20" s="174">
        <f>ROUND(VALUE(SUBSTITUTE(実質収支比率等に係る経年分析!J$47,"▲","-")),2)</f>
        <v>44.74</v>
      </c>
    </row>
    <row r="21" spans="1:11" x14ac:dyDescent="0.15">
      <c r="A21" s="174" t="s">
        <v>58</v>
      </c>
      <c r="B21" s="174">
        <f>IF(ISNUMBER(VALUE(SUBSTITUTE(実質収支比率等に係る経年分析!F$49,"▲","-"))),ROUND(VALUE(SUBSTITUTE(実質収支比率等に係る経年分析!F$49,"▲","-")),2),NA())</f>
        <v>1.28</v>
      </c>
      <c r="C21" s="174">
        <f>IF(ISNUMBER(VALUE(SUBSTITUTE(実質収支比率等に係る経年分析!G$49,"▲","-"))),ROUND(VALUE(SUBSTITUTE(実質収支比率等に係る経年分析!G$49,"▲","-")),2),NA())</f>
        <v>-4.34</v>
      </c>
      <c r="D21" s="174">
        <f>IF(ISNUMBER(VALUE(SUBSTITUTE(実質収支比率等に係る経年分析!H$49,"▲","-"))),ROUND(VALUE(SUBSTITUTE(実質収支比率等に係る経年分析!H$49,"▲","-")),2),NA())</f>
        <v>-0.22</v>
      </c>
      <c r="E21" s="174">
        <f>IF(ISNUMBER(VALUE(SUBSTITUTE(実質収支比率等に係る経年分析!I$49,"▲","-"))),ROUND(VALUE(SUBSTITUTE(実質収支比率等に係る経年分析!I$49,"▲","-")),2),NA())</f>
        <v>6.58</v>
      </c>
      <c r="F21" s="174">
        <f>IF(ISNUMBER(VALUE(SUBSTITUTE(実質収支比率等に係る経年分析!J$49,"▲","-"))),ROUND(VALUE(SUBSTITUTE(実質収支比率等に係る経年分析!J$49,"▲","-")),2),NA())</f>
        <v>2.11</v>
      </c>
    </row>
    <row r="24" spans="1:11" x14ac:dyDescent="0.15">
      <c r="A24" s="144" t="s">
        <v>59</v>
      </c>
    </row>
    <row r="25" spans="1:11" x14ac:dyDescent="0.15">
      <c r="A25" s="175"/>
      <c r="B25" s="175" t="str">
        <f>連結実質赤字比率に係る赤字・黒字の構成分析!F$33</f>
        <v>H30</v>
      </c>
      <c r="C25" s="175"/>
      <c r="D25" s="175" t="str">
        <f>連結実質赤字比率に係る赤字・黒字の構成分析!G$33</f>
        <v>R01</v>
      </c>
      <c r="E25" s="175"/>
      <c r="F25" s="175" t="str">
        <f>連結実質赤字比率に係る赤字・黒字の構成分析!H$33</f>
        <v>R02</v>
      </c>
      <c r="G25" s="175"/>
      <c r="H25" s="175" t="str">
        <f>連結実質赤字比率に係る赤字・黒字の構成分析!I$33</f>
        <v>R03</v>
      </c>
      <c r="I25" s="175"/>
      <c r="J25" s="175" t="str">
        <f>連結実質赤字比率に係る赤字・黒字の構成分析!J$33</f>
        <v>R04</v>
      </c>
      <c r="K25" s="175"/>
    </row>
    <row r="26" spans="1:11" x14ac:dyDescent="0.15">
      <c r="A26" s="175"/>
      <c r="B26" s="175" t="s">
        <v>60</v>
      </c>
      <c r="C26" s="175" t="s">
        <v>61</v>
      </c>
      <c r="D26" s="175" t="s">
        <v>60</v>
      </c>
      <c r="E26" s="175" t="s">
        <v>61</v>
      </c>
      <c r="F26" s="175" t="s">
        <v>60</v>
      </c>
      <c r="G26" s="175" t="s">
        <v>61</v>
      </c>
      <c r="H26" s="175" t="s">
        <v>60</v>
      </c>
      <c r="I26" s="175" t="s">
        <v>61</v>
      </c>
      <c r="J26" s="175" t="s">
        <v>60</v>
      </c>
      <c r="K26" s="175" t="s">
        <v>61</v>
      </c>
    </row>
    <row r="27" spans="1:11" x14ac:dyDescent="0.15">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0.13</v>
      </c>
      <c r="D27" s="175" t="e">
        <f>IF(ROUND(VALUE(SUBSTITUTE(連結実質赤字比率に係る赤字・黒字の構成分析!G$43,"▲", "-")), 2) &lt; 0, ABS(ROUND(VALUE(SUBSTITUTE(連結実質赤字比率に係る赤字・黒字の構成分析!G$43,"▲", "-")), 2)), NA())</f>
        <v>#N/A</v>
      </c>
      <c r="E27" s="175">
        <f>IF(ROUND(VALUE(SUBSTITUTE(連結実質赤字比率に係る赤字・黒字の構成分析!G$43,"▲", "-")), 2) &gt;= 0, ABS(ROUND(VALUE(SUBSTITUTE(連結実質赤字比率に係る赤字・黒字の構成分析!G$43,"▲", "-")), 2)), NA())</f>
        <v>0.06</v>
      </c>
      <c r="F27" s="175" t="e">
        <f>IF(ROUND(VALUE(SUBSTITUTE(連結実質赤字比率に係る赤字・黒字の構成分析!H$43,"▲", "-")), 2) &lt; 0, ABS(ROUND(VALUE(SUBSTITUTE(連結実質赤字比率に係る赤字・黒字の構成分析!H$43,"▲", "-")), 2)), NA())</f>
        <v>#N/A</v>
      </c>
      <c r="G27" s="175">
        <f>IF(ROUND(VALUE(SUBSTITUTE(連結実質赤字比率に係る赤字・黒字の構成分析!H$43,"▲", "-")), 2) &gt;= 0, ABS(ROUND(VALUE(SUBSTITUTE(連結実質赤字比率に係る赤字・黒字の構成分析!H$43,"▲", "-")), 2)), NA())</f>
        <v>0.05</v>
      </c>
      <c r="H27" s="175" t="e">
        <f>IF(ROUND(VALUE(SUBSTITUTE(連結実質赤字比率に係る赤字・黒字の構成分析!I$43,"▲", "-")), 2) &lt; 0, ABS(ROUND(VALUE(SUBSTITUTE(連結実質赤字比率に係る赤字・黒字の構成分析!I$43,"▲", "-")), 2)), NA())</f>
        <v>#N/A</v>
      </c>
      <c r="I27" s="175">
        <f>IF(ROUND(VALUE(SUBSTITUTE(連結実質赤字比率に係る赤字・黒字の構成分析!I$43,"▲", "-")), 2) &gt;= 0, ABS(ROUND(VALUE(SUBSTITUTE(連結実質赤字比率に係る赤字・黒字の構成分析!I$43,"▲", "-")), 2)), NA())</f>
        <v>0.05</v>
      </c>
      <c r="J27" s="175" t="e">
        <f>IF(ROUND(VALUE(SUBSTITUTE(連結実質赤字比率に係る赤字・黒字の構成分析!J$43,"▲", "-")), 2) &lt; 0, ABS(ROUND(VALUE(SUBSTITUTE(連結実質赤字比率に係る赤字・黒字の構成分析!J$43,"▲", "-")), 2)), NA())</f>
        <v>#N/A</v>
      </c>
      <c r="K27" s="175">
        <f>IF(ROUND(VALUE(SUBSTITUTE(連結実質赤字比率に係る赤字・黒字の構成分析!J$43,"▲", "-")), 2) &gt;= 0, ABS(ROUND(VALUE(SUBSTITUTE(連結実質赤字比率に係る赤字・黒字の構成分析!J$43,"▲", "-")), 2)), NA())</f>
        <v>0.04</v>
      </c>
    </row>
    <row r="28" spans="1:11" x14ac:dyDescent="0.15">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15">
      <c r="A29" s="175" t="str">
        <f>IF(連結実質赤字比率に係る赤字・黒字の構成分析!C$41="",NA(),連結実質赤字比率に係る赤字・黒字の構成分析!C$41)</f>
        <v>五戸町下水道事業特別会計</v>
      </c>
      <c r="B29" s="175" t="e">
        <f>IF(ROUND(VALUE(SUBSTITUTE(連結実質赤字比率に係る赤字・黒字の構成分析!F$41,"▲", "-")), 2) &lt; 0, ABS(ROUND(VALUE(SUBSTITUTE(連結実質赤字比率に係る赤字・黒字の構成分析!F$41,"▲", "-")), 2)), NA())</f>
        <v>#N/A</v>
      </c>
      <c r="C29" s="175">
        <f>IF(ROUND(VALUE(SUBSTITUTE(連結実質赤字比率に係る赤字・黒字の構成分析!F$41,"▲", "-")), 2) &gt;= 0, ABS(ROUND(VALUE(SUBSTITUTE(連結実質赤字比率に係る赤字・黒字の構成分析!F$41,"▲", "-")), 2)), NA())</f>
        <v>7.0000000000000007E-2</v>
      </c>
      <c r="D29" s="175" t="e">
        <f>IF(ROUND(VALUE(SUBSTITUTE(連結実質赤字比率に係る赤字・黒字の構成分析!G$41,"▲", "-")), 2) &lt; 0, ABS(ROUND(VALUE(SUBSTITUTE(連結実質赤字比率に係る赤字・黒字の構成分析!G$41,"▲", "-")), 2)), NA())</f>
        <v>#N/A</v>
      </c>
      <c r="E29" s="175">
        <f>IF(ROUND(VALUE(SUBSTITUTE(連結実質赤字比率に係る赤字・黒字の構成分析!G$41,"▲", "-")), 2) &gt;= 0, ABS(ROUND(VALUE(SUBSTITUTE(連結実質赤字比率に係る赤字・黒字の構成分析!G$41,"▲", "-")), 2)), NA())</f>
        <v>0.05</v>
      </c>
      <c r="F29" s="175" t="e">
        <f>IF(ROUND(VALUE(SUBSTITUTE(連結実質赤字比率に係る赤字・黒字の構成分析!H$41,"▲", "-")), 2) &lt; 0, ABS(ROUND(VALUE(SUBSTITUTE(連結実質赤字比率に係る赤字・黒字の構成分析!H$41,"▲", "-")), 2)), NA())</f>
        <v>#N/A</v>
      </c>
      <c r="G29" s="175">
        <f>IF(ROUND(VALUE(SUBSTITUTE(連結実質赤字比率に係る赤字・黒字の構成分析!H$41,"▲", "-")), 2) &gt;= 0, ABS(ROUND(VALUE(SUBSTITUTE(連結実質赤字比率に係る赤字・黒字の構成分析!H$41,"▲", "-")), 2)), NA())</f>
        <v>0.04</v>
      </c>
      <c r="H29" s="175" t="e">
        <f>IF(ROUND(VALUE(SUBSTITUTE(連結実質赤字比率に係る赤字・黒字の構成分析!I$41,"▲", "-")), 2) &lt; 0, ABS(ROUND(VALUE(SUBSTITUTE(連結実質赤字比率に係る赤字・黒字の構成分析!I$41,"▲", "-")), 2)), NA())</f>
        <v>#N/A</v>
      </c>
      <c r="I29" s="175">
        <f>IF(ROUND(VALUE(SUBSTITUTE(連結実質赤字比率に係る赤字・黒字の構成分析!I$41,"▲", "-")), 2) &gt;= 0, ABS(ROUND(VALUE(SUBSTITUTE(連結実質赤字比率に係る赤字・黒字の構成分析!I$41,"▲", "-")), 2)), NA())</f>
        <v>0.03</v>
      </c>
      <c r="J29" s="175" t="e">
        <f>IF(ROUND(VALUE(SUBSTITUTE(連結実質赤字比率に係る赤字・黒字の構成分析!J$41,"▲", "-")), 2) &lt; 0, ABS(ROUND(VALUE(SUBSTITUTE(連結実質赤字比率に係る赤字・黒字の構成分析!J$41,"▲", "-")), 2)), NA())</f>
        <v>#N/A</v>
      </c>
      <c r="K29" s="175">
        <f>IF(ROUND(VALUE(SUBSTITUTE(連結実質赤字比率に係る赤字・黒字の構成分析!J$41,"▲", "-")), 2) &gt;= 0, ABS(ROUND(VALUE(SUBSTITUTE(連結実質赤字比率に係る赤字・黒字の構成分析!J$41,"▲", "-")), 2)), NA())</f>
        <v>0.03</v>
      </c>
    </row>
    <row r="30" spans="1:11" x14ac:dyDescent="0.15">
      <c r="A30" s="175" t="str">
        <f>IF(連結実質赤字比率に係る赤字・黒字の構成分析!C$40="",NA(),連結実質赤字比率に係る赤字・黒字の構成分析!C$40)</f>
        <v>五戸町住宅用地造成事業等特別会計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0.19</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0.01</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0.1</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0.08</v>
      </c>
    </row>
    <row r="31" spans="1:11" x14ac:dyDescent="0.15">
      <c r="A31" s="175" t="str">
        <f>IF(連結実質赤字比率に係る赤字・黒字の構成分析!C$39="",NA(),連結実質赤字比率に係る赤字・黒字の構成分析!C$39)</f>
        <v>五戸町後期高齢者医療特別会計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0.04</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0.04</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0.04</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0.09</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0.12</v>
      </c>
    </row>
    <row r="32" spans="1:11" x14ac:dyDescent="0.15">
      <c r="A32" s="175" t="str">
        <f>IF(連結実質赤字比率に係る赤字・黒字の構成分析!C$38="",NA(),連結実質赤字比率に係る赤字・黒字の構成分析!C$38)</f>
        <v>五戸町浄化槽事業特別会計</v>
      </c>
      <c r="B32" s="175" t="e">
        <f>IF(ROUND(VALUE(SUBSTITUTE(連結実質赤字比率に係る赤字・黒字の構成分析!F$38,"▲", "-")), 2) &lt; 0, ABS(ROUND(VALUE(SUBSTITUTE(連結実質赤字比率に係る赤字・黒字の構成分析!F$38,"▲", "-")), 2)), NA())</f>
        <v>#VALUE!</v>
      </c>
      <c r="C32" s="175" t="e">
        <f>IF(ROUND(VALUE(SUBSTITUTE(連結実質赤字比率に係る赤字・黒字の構成分析!F$38,"▲", "-")), 2) &gt;= 0, ABS(ROUND(VALUE(SUBSTITUTE(連結実質赤字比率に係る赤字・黒字の構成分析!F$38,"▲", "-")), 2)), NA())</f>
        <v>#VALUE!</v>
      </c>
      <c r="D32" s="175" t="e">
        <f>IF(ROUND(VALUE(SUBSTITUTE(連結実質赤字比率に係る赤字・黒字の構成分析!G$38,"▲", "-")), 2) &lt; 0, ABS(ROUND(VALUE(SUBSTITUTE(連結実質赤字比率に係る赤字・黒字の構成分析!G$38,"▲", "-")), 2)), NA())</f>
        <v>#VALUE!</v>
      </c>
      <c r="E32" s="175" t="e">
        <f>IF(ROUND(VALUE(SUBSTITUTE(連結実質赤字比率に係る赤字・黒字の構成分析!G$38,"▲", "-")), 2) &gt;= 0, ABS(ROUND(VALUE(SUBSTITUTE(連結実質赤字比率に係る赤字・黒字の構成分析!G$38,"▲", "-")), 2)), NA())</f>
        <v>#VALUE!</v>
      </c>
      <c r="F32" s="175" t="e">
        <f>IF(ROUND(VALUE(SUBSTITUTE(連結実質赤字比率に係る赤字・黒字の構成分析!H$38,"▲", "-")), 2) &lt; 0, ABS(ROUND(VALUE(SUBSTITUTE(連結実質赤字比率に係る赤字・黒字の構成分析!H$38,"▲", "-")), 2)), NA())</f>
        <v>#VALUE!</v>
      </c>
      <c r="G32" s="175" t="e">
        <f>IF(ROUND(VALUE(SUBSTITUTE(連結実質赤字比率に係る赤字・黒字の構成分析!H$38,"▲", "-")), 2) &gt;= 0, ABS(ROUND(VALUE(SUBSTITUTE(連結実質赤字比率に係る赤字・黒字の構成分析!H$38,"▲", "-")), 2)), NA())</f>
        <v>#VALUE!</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7.0000000000000007E-2</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0.18</v>
      </c>
    </row>
    <row r="33" spans="1:16" x14ac:dyDescent="0.15">
      <c r="A33" s="175" t="str">
        <f>IF(連結実質赤字比率に係る赤字・黒字の構成分析!C$37="",NA(),連結実質赤字比率に係る赤字・黒字の構成分析!C$37)</f>
        <v>五戸町国民健康保険特別会計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0.86</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0.36</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0.15</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0.43</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0.27</v>
      </c>
    </row>
    <row r="34" spans="1:16" x14ac:dyDescent="0.15">
      <c r="A34" s="175" t="str">
        <f>IF(連結実質赤字比率に係る赤字・黒字の構成分析!C$36="",NA(),連結実質赤字比率に係る赤字・黒字の構成分析!C$36)</f>
        <v>五戸町介護保険特別会計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2.88</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2.5499999999999998</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2.11</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2.12</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2.12</v>
      </c>
    </row>
    <row r="35" spans="1:16" x14ac:dyDescent="0.15">
      <c r="A35" s="175" t="str">
        <f>IF(連結実質赤字比率に係る赤字・黒字の構成分析!C$35="",NA(),連結実質赤字比率に係る赤字・黒字の構成分析!C$35)</f>
        <v>一般会計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3.63</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2.64</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3.6</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3.33</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2.73</v>
      </c>
    </row>
    <row r="36" spans="1:16" x14ac:dyDescent="0.15">
      <c r="A36" s="175" t="str">
        <f>IF(連結実質赤字比率に係る赤字・黒字の構成分析!C$34="",NA(),連結実質赤字比率に係る赤字・黒字の構成分析!C$34)</f>
        <v>五戸町病院事業会計</v>
      </c>
      <c r="B36" s="175">
        <f>IF(ROUND(VALUE(SUBSTITUTE(連結実質赤字比率に係る赤字・黒字の構成分析!F$34,"▲", "-")), 2) &lt; 0, ABS(ROUND(VALUE(SUBSTITUTE(連結実質赤字比率に係る赤字・黒字の構成分析!F$34,"▲", "-")), 2)), NA())</f>
        <v>1.32</v>
      </c>
      <c r="C36" s="175" t="e">
        <f>IF(ROUND(VALUE(SUBSTITUTE(連結実質赤字比率に係る赤字・黒字の構成分析!F$34,"▲", "-")), 2) &gt;= 0, ABS(ROUND(VALUE(SUBSTITUTE(連結実質赤字比率に係る赤字・黒字の構成分析!F$34,"▲", "-")), 2)), NA())</f>
        <v>#N/A</v>
      </c>
      <c r="D36" s="175">
        <f>IF(ROUND(VALUE(SUBSTITUTE(連結実質赤字比率に係る赤字・黒字の構成分析!G$34,"▲", "-")), 2) &lt; 0, ABS(ROUND(VALUE(SUBSTITUTE(連結実質赤字比率に係る赤字・黒字の構成分析!G$34,"▲", "-")), 2)), NA())</f>
        <v>0.12</v>
      </c>
      <c r="E36" s="175" t="e">
        <f>IF(ROUND(VALUE(SUBSTITUTE(連結実質赤字比率に係る赤字・黒字の構成分析!G$34,"▲", "-")), 2) &gt;= 0, ABS(ROUND(VALUE(SUBSTITUTE(連結実質赤字比率に係る赤字・黒字の構成分析!G$34,"▲", "-")), 2)), NA())</f>
        <v>#N/A</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0</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0</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6.46</v>
      </c>
    </row>
    <row r="39" spans="1:16" x14ac:dyDescent="0.15">
      <c r="A39" s="144" t="s">
        <v>62</v>
      </c>
    </row>
    <row r="40" spans="1:16" x14ac:dyDescent="0.15">
      <c r="A40" s="176"/>
      <c r="B40" s="176" t="str">
        <f>'実質公債費比率（分子）の構造'!K$44</f>
        <v>H30</v>
      </c>
      <c r="C40" s="176"/>
      <c r="D40" s="176"/>
      <c r="E40" s="176" t="str">
        <f>'実質公債費比率（分子）の構造'!L$44</f>
        <v>R01</v>
      </c>
      <c r="F40" s="176"/>
      <c r="G40" s="176"/>
      <c r="H40" s="176" t="str">
        <f>'実質公債費比率（分子）の構造'!M$44</f>
        <v>R02</v>
      </c>
      <c r="I40" s="176"/>
      <c r="J40" s="176"/>
      <c r="K40" s="176" t="str">
        <f>'実質公債費比率（分子）の構造'!N$44</f>
        <v>R03</v>
      </c>
      <c r="L40" s="176"/>
      <c r="M40" s="176"/>
      <c r="N40" s="176" t="str">
        <f>'実質公債費比率（分子）の構造'!O$44</f>
        <v>R04</v>
      </c>
      <c r="O40" s="176"/>
      <c r="P40" s="176"/>
    </row>
    <row r="41" spans="1:16" x14ac:dyDescent="0.15">
      <c r="A41" s="176"/>
      <c r="B41" s="176" t="s">
        <v>63</v>
      </c>
      <c r="C41" s="176"/>
      <c r="D41" s="176" t="s">
        <v>64</v>
      </c>
      <c r="E41" s="176" t="s">
        <v>63</v>
      </c>
      <c r="F41" s="176"/>
      <c r="G41" s="176" t="s">
        <v>64</v>
      </c>
      <c r="H41" s="176" t="s">
        <v>63</v>
      </c>
      <c r="I41" s="176"/>
      <c r="J41" s="176" t="s">
        <v>64</v>
      </c>
      <c r="K41" s="176" t="s">
        <v>63</v>
      </c>
      <c r="L41" s="176"/>
      <c r="M41" s="176" t="s">
        <v>64</v>
      </c>
      <c r="N41" s="176" t="s">
        <v>63</v>
      </c>
      <c r="O41" s="176"/>
      <c r="P41" s="176" t="s">
        <v>64</v>
      </c>
    </row>
    <row r="42" spans="1:16" x14ac:dyDescent="0.15">
      <c r="A42" s="176" t="s">
        <v>65</v>
      </c>
      <c r="B42" s="176"/>
      <c r="C42" s="176"/>
      <c r="D42" s="176">
        <f>'実質公債費比率（分子）の構造'!K$52</f>
        <v>1214</v>
      </c>
      <c r="E42" s="176"/>
      <c r="F42" s="176"/>
      <c r="G42" s="176">
        <f>'実質公債費比率（分子）の構造'!L$52</f>
        <v>1177</v>
      </c>
      <c r="H42" s="176"/>
      <c r="I42" s="176"/>
      <c r="J42" s="176">
        <f>'実質公債費比率（分子）の構造'!M$52</f>
        <v>1153</v>
      </c>
      <c r="K42" s="176"/>
      <c r="L42" s="176"/>
      <c r="M42" s="176">
        <f>'実質公債費比率（分子）の構造'!N$52</f>
        <v>1160</v>
      </c>
      <c r="N42" s="176"/>
      <c r="O42" s="176"/>
      <c r="P42" s="176">
        <f>'実質公債費比率（分子）の構造'!O$52</f>
        <v>1156</v>
      </c>
    </row>
    <row r="43" spans="1:16" x14ac:dyDescent="0.15">
      <c r="A43" s="176" t="s">
        <v>66</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15">
      <c r="A44" s="176" t="s">
        <v>67</v>
      </c>
      <c r="B44" s="176" t="str">
        <f>'実質公債費比率（分子）の構造'!K$50</f>
        <v>-</v>
      </c>
      <c r="C44" s="176"/>
      <c r="D44" s="176"/>
      <c r="E44" s="176" t="str">
        <f>'実質公債費比率（分子）の構造'!L$50</f>
        <v>-</v>
      </c>
      <c r="F44" s="176"/>
      <c r="G44" s="176"/>
      <c r="H44" s="176" t="str">
        <f>'実質公債費比率（分子）の構造'!M$50</f>
        <v>-</v>
      </c>
      <c r="I44" s="176"/>
      <c r="J44" s="176"/>
      <c r="K44" s="176" t="str">
        <f>'実質公債費比率（分子）の構造'!N$50</f>
        <v>-</v>
      </c>
      <c r="L44" s="176"/>
      <c r="M44" s="176"/>
      <c r="N44" s="176" t="str">
        <f>'実質公債費比率（分子）の構造'!O$50</f>
        <v>-</v>
      </c>
      <c r="O44" s="176"/>
      <c r="P44" s="176"/>
    </row>
    <row r="45" spans="1:16" x14ac:dyDescent="0.15">
      <c r="A45" s="176" t="s">
        <v>68</v>
      </c>
      <c r="B45" s="176">
        <f>'実質公債費比率（分子）の構造'!K$49</f>
        <v>22</v>
      </c>
      <c r="C45" s="176"/>
      <c r="D45" s="176"/>
      <c r="E45" s="176">
        <f>'実質公債費比率（分子）の構造'!L$49</f>
        <v>21</v>
      </c>
      <c r="F45" s="176"/>
      <c r="G45" s="176"/>
      <c r="H45" s="176">
        <f>'実質公債費比率（分子）の構造'!M$49</f>
        <v>18</v>
      </c>
      <c r="I45" s="176"/>
      <c r="J45" s="176"/>
      <c r="K45" s="176">
        <f>'実質公債費比率（分子）の構造'!N$49</f>
        <v>19</v>
      </c>
      <c r="L45" s="176"/>
      <c r="M45" s="176"/>
      <c r="N45" s="176">
        <f>'実質公債費比率（分子）の構造'!O$49</f>
        <v>22</v>
      </c>
      <c r="O45" s="176"/>
      <c r="P45" s="176"/>
    </row>
    <row r="46" spans="1:16" x14ac:dyDescent="0.15">
      <c r="A46" s="176" t="s">
        <v>69</v>
      </c>
      <c r="B46" s="176">
        <f>'実質公債費比率（分子）の構造'!K$48</f>
        <v>517</v>
      </c>
      <c r="C46" s="176"/>
      <c r="D46" s="176"/>
      <c r="E46" s="176">
        <f>'実質公債費比率（分子）の構造'!L$48</f>
        <v>548</v>
      </c>
      <c r="F46" s="176"/>
      <c r="G46" s="176"/>
      <c r="H46" s="176">
        <f>'実質公債費比率（分子）の構造'!M$48</f>
        <v>577</v>
      </c>
      <c r="I46" s="176"/>
      <c r="J46" s="176"/>
      <c r="K46" s="176">
        <f>'実質公債費比率（分子）の構造'!N$48</f>
        <v>604</v>
      </c>
      <c r="L46" s="176"/>
      <c r="M46" s="176"/>
      <c r="N46" s="176">
        <f>'実質公債費比率（分子）の構造'!O$48</f>
        <v>566</v>
      </c>
      <c r="O46" s="176"/>
      <c r="P46" s="176"/>
    </row>
    <row r="47" spans="1:16" x14ac:dyDescent="0.15">
      <c r="A47" s="176" t="s">
        <v>70</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15">
      <c r="A48" s="176" t="s">
        <v>71</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15">
      <c r="A49" s="176" t="s">
        <v>72</v>
      </c>
      <c r="B49" s="176">
        <f>'実質公債費比率（分子）の構造'!K$45</f>
        <v>1155</v>
      </c>
      <c r="C49" s="176"/>
      <c r="D49" s="176"/>
      <c r="E49" s="176">
        <f>'実質公債費比率（分子）の構造'!L$45</f>
        <v>1054</v>
      </c>
      <c r="F49" s="176"/>
      <c r="G49" s="176"/>
      <c r="H49" s="176">
        <f>'実質公債費比率（分子）の構造'!M$45</f>
        <v>1026</v>
      </c>
      <c r="I49" s="176"/>
      <c r="J49" s="176"/>
      <c r="K49" s="176">
        <f>'実質公債費比率（分子）の構造'!N$45</f>
        <v>1034</v>
      </c>
      <c r="L49" s="176"/>
      <c r="M49" s="176"/>
      <c r="N49" s="176">
        <f>'実質公債費比率（分子）の構造'!O$45</f>
        <v>1054</v>
      </c>
      <c r="O49" s="176"/>
      <c r="P49" s="176"/>
    </row>
    <row r="50" spans="1:16" x14ac:dyDescent="0.15">
      <c r="A50" s="176" t="s">
        <v>73</v>
      </c>
      <c r="B50" s="176" t="e">
        <f>NA()</f>
        <v>#N/A</v>
      </c>
      <c r="C50" s="176">
        <f>IF(ISNUMBER('実質公債費比率（分子）の構造'!K$53),'実質公債費比率（分子）の構造'!K$53,NA())</f>
        <v>480</v>
      </c>
      <c r="D50" s="176" t="e">
        <f>NA()</f>
        <v>#N/A</v>
      </c>
      <c r="E50" s="176" t="e">
        <f>NA()</f>
        <v>#N/A</v>
      </c>
      <c r="F50" s="176">
        <f>IF(ISNUMBER('実質公債費比率（分子）の構造'!L$53),'実質公債費比率（分子）の構造'!L$53,NA())</f>
        <v>446</v>
      </c>
      <c r="G50" s="176" t="e">
        <f>NA()</f>
        <v>#N/A</v>
      </c>
      <c r="H50" s="176" t="e">
        <f>NA()</f>
        <v>#N/A</v>
      </c>
      <c r="I50" s="176">
        <f>IF(ISNUMBER('実質公債費比率（分子）の構造'!M$53),'実質公債費比率（分子）の構造'!M$53,NA())</f>
        <v>468</v>
      </c>
      <c r="J50" s="176" t="e">
        <f>NA()</f>
        <v>#N/A</v>
      </c>
      <c r="K50" s="176" t="e">
        <f>NA()</f>
        <v>#N/A</v>
      </c>
      <c r="L50" s="176">
        <f>IF(ISNUMBER('実質公債費比率（分子）の構造'!N$53),'実質公債費比率（分子）の構造'!N$53,NA())</f>
        <v>497</v>
      </c>
      <c r="M50" s="176" t="e">
        <f>NA()</f>
        <v>#N/A</v>
      </c>
      <c r="N50" s="176" t="e">
        <f>NA()</f>
        <v>#N/A</v>
      </c>
      <c r="O50" s="176">
        <f>IF(ISNUMBER('実質公債費比率（分子）の構造'!O$53),'実質公債費比率（分子）の構造'!O$53,NA())</f>
        <v>486</v>
      </c>
      <c r="P50" s="176" t="e">
        <f>NA()</f>
        <v>#N/A</v>
      </c>
    </row>
    <row r="53" spans="1:16" x14ac:dyDescent="0.15">
      <c r="A53" s="144" t="s">
        <v>74</v>
      </c>
    </row>
    <row r="54" spans="1:16" x14ac:dyDescent="0.15">
      <c r="A54" s="175"/>
      <c r="B54" s="175" t="str">
        <f>'将来負担比率（分子）の構造'!I$40</f>
        <v>H30</v>
      </c>
      <c r="C54" s="175"/>
      <c r="D54" s="175"/>
      <c r="E54" s="175" t="str">
        <f>'将来負担比率（分子）の構造'!J$40</f>
        <v>R01</v>
      </c>
      <c r="F54" s="175"/>
      <c r="G54" s="175"/>
      <c r="H54" s="175" t="str">
        <f>'将来負担比率（分子）の構造'!K$40</f>
        <v>R02</v>
      </c>
      <c r="I54" s="175"/>
      <c r="J54" s="175"/>
      <c r="K54" s="175" t="str">
        <f>'将来負担比率（分子）の構造'!L$40</f>
        <v>R03</v>
      </c>
      <c r="L54" s="175"/>
      <c r="M54" s="175"/>
      <c r="N54" s="175" t="str">
        <f>'将来負担比率（分子）の構造'!M$40</f>
        <v>R04</v>
      </c>
      <c r="O54" s="175"/>
      <c r="P54" s="175"/>
    </row>
    <row r="55" spans="1:16" x14ac:dyDescent="0.15">
      <c r="A55" s="175"/>
      <c r="B55" s="175" t="s">
        <v>75</v>
      </c>
      <c r="C55" s="175"/>
      <c r="D55" s="175" t="s">
        <v>76</v>
      </c>
      <c r="E55" s="175" t="s">
        <v>75</v>
      </c>
      <c r="F55" s="175"/>
      <c r="G55" s="175" t="s">
        <v>76</v>
      </c>
      <c r="H55" s="175" t="s">
        <v>75</v>
      </c>
      <c r="I55" s="175"/>
      <c r="J55" s="175" t="s">
        <v>76</v>
      </c>
      <c r="K55" s="175" t="s">
        <v>75</v>
      </c>
      <c r="L55" s="175"/>
      <c r="M55" s="175" t="s">
        <v>76</v>
      </c>
      <c r="N55" s="175" t="s">
        <v>75</v>
      </c>
      <c r="O55" s="175"/>
      <c r="P55" s="175" t="s">
        <v>76</v>
      </c>
    </row>
    <row r="56" spans="1:16" x14ac:dyDescent="0.15">
      <c r="A56" s="175" t="s">
        <v>45</v>
      </c>
      <c r="B56" s="175"/>
      <c r="C56" s="175"/>
      <c r="D56" s="175">
        <f>'将来負担比率（分子）の構造'!I$52</f>
        <v>11440</v>
      </c>
      <c r="E56" s="175"/>
      <c r="F56" s="175"/>
      <c r="G56" s="175">
        <f>'将来負担比率（分子）の構造'!J$52</f>
        <v>10751</v>
      </c>
      <c r="H56" s="175"/>
      <c r="I56" s="175"/>
      <c r="J56" s="175">
        <f>'将来負担比率（分子）の構造'!K$52</f>
        <v>10504</v>
      </c>
      <c r="K56" s="175"/>
      <c r="L56" s="175"/>
      <c r="M56" s="175">
        <f>'将来負担比率（分子）の構造'!L$52</f>
        <v>9712</v>
      </c>
      <c r="N56" s="175"/>
      <c r="O56" s="175"/>
      <c r="P56" s="175">
        <f>'将来負担比率（分子）の構造'!M$52</f>
        <v>8954</v>
      </c>
    </row>
    <row r="57" spans="1:16" x14ac:dyDescent="0.15">
      <c r="A57" s="175" t="s">
        <v>44</v>
      </c>
      <c r="B57" s="175"/>
      <c r="C57" s="175"/>
      <c r="D57" s="175">
        <f>'将来負担比率（分子）の構造'!I$51</f>
        <v>497</v>
      </c>
      <c r="E57" s="175"/>
      <c r="F57" s="175"/>
      <c r="G57" s="175">
        <f>'将来負担比率（分子）の構造'!J$51</f>
        <v>479</v>
      </c>
      <c r="H57" s="175"/>
      <c r="I57" s="175"/>
      <c r="J57" s="175">
        <f>'将来負担比率（分子）の構造'!K$51</f>
        <v>419</v>
      </c>
      <c r="K57" s="175"/>
      <c r="L57" s="175"/>
      <c r="M57" s="175">
        <f>'将来負担比率（分子）の構造'!L$51</f>
        <v>382</v>
      </c>
      <c r="N57" s="175"/>
      <c r="O57" s="175"/>
      <c r="P57" s="175">
        <f>'将来負担比率（分子）の構造'!M$51</f>
        <v>343</v>
      </c>
    </row>
    <row r="58" spans="1:16" x14ac:dyDescent="0.15">
      <c r="A58" s="175" t="s">
        <v>43</v>
      </c>
      <c r="B58" s="175"/>
      <c r="C58" s="175"/>
      <c r="D58" s="175">
        <f>'将来負担比率（分子）の構造'!I$50</f>
        <v>3505</v>
      </c>
      <c r="E58" s="175"/>
      <c r="F58" s="175"/>
      <c r="G58" s="175">
        <f>'将来負担比率（分子）の構造'!J$50</f>
        <v>3654</v>
      </c>
      <c r="H58" s="175"/>
      <c r="I58" s="175"/>
      <c r="J58" s="175">
        <f>'将来負担比率（分子）の構造'!K$50</f>
        <v>3849</v>
      </c>
      <c r="K58" s="175"/>
      <c r="L58" s="175"/>
      <c r="M58" s="175">
        <f>'将来負担比率（分子）の構造'!L$50</f>
        <v>4646</v>
      </c>
      <c r="N58" s="175"/>
      <c r="O58" s="175"/>
      <c r="P58" s="175">
        <f>'将来負担比率（分子）の構造'!M$50</f>
        <v>5107</v>
      </c>
    </row>
    <row r="59" spans="1:16" x14ac:dyDescent="0.15">
      <c r="A59" s="175" t="s">
        <v>41</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15">
      <c r="A60" s="175" t="s">
        <v>40</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15">
      <c r="A61" s="175" t="s">
        <v>38</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15">
      <c r="A62" s="175" t="s">
        <v>37</v>
      </c>
      <c r="B62" s="175">
        <f>'将来負担比率（分子）の構造'!I$45</f>
        <v>1007</v>
      </c>
      <c r="C62" s="175"/>
      <c r="D62" s="175"/>
      <c r="E62" s="175">
        <f>'将来負担比率（分子）の構造'!J$45</f>
        <v>939</v>
      </c>
      <c r="F62" s="175"/>
      <c r="G62" s="175"/>
      <c r="H62" s="175">
        <f>'将来負担比率（分子）の構造'!K$45</f>
        <v>904</v>
      </c>
      <c r="I62" s="175"/>
      <c r="J62" s="175"/>
      <c r="K62" s="175">
        <f>'将来負担比率（分子）の構造'!L$45</f>
        <v>852</v>
      </c>
      <c r="L62" s="175"/>
      <c r="M62" s="175"/>
      <c r="N62" s="175">
        <f>'将来負担比率（分子）の構造'!M$45</f>
        <v>901</v>
      </c>
      <c r="O62" s="175"/>
      <c r="P62" s="175"/>
    </row>
    <row r="63" spans="1:16" x14ac:dyDescent="0.15">
      <c r="A63" s="175" t="s">
        <v>36</v>
      </c>
      <c r="B63" s="175">
        <f>'将来負担比率（分子）の構造'!I$44</f>
        <v>193</v>
      </c>
      <c r="C63" s="175"/>
      <c r="D63" s="175"/>
      <c r="E63" s="175">
        <f>'将来負担比率（分子）の構造'!J$44</f>
        <v>228</v>
      </c>
      <c r="F63" s="175"/>
      <c r="G63" s="175"/>
      <c r="H63" s="175">
        <f>'将来負担比率（分子）の構造'!K$44</f>
        <v>421</v>
      </c>
      <c r="I63" s="175"/>
      <c r="J63" s="175"/>
      <c r="K63" s="175">
        <f>'将来負担比率（分子）の構造'!L$44</f>
        <v>411</v>
      </c>
      <c r="L63" s="175"/>
      <c r="M63" s="175"/>
      <c r="N63" s="175">
        <f>'将来負担比率（分子）の構造'!M$44</f>
        <v>387</v>
      </c>
      <c r="O63" s="175"/>
      <c r="P63" s="175"/>
    </row>
    <row r="64" spans="1:16" x14ac:dyDescent="0.15">
      <c r="A64" s="175" t="s">
        <v>35</v>
      </c>
      <c r="B64" s="175">
        <f>'将来負担比率（分子）の構造'!I$43</f>
        <v>4394</v>
      </c>
      <c r="C64" s="175"/>
      <c r="D64" s="175"/>
      <c r="E64" s="175">
        <f>'将来負担比率（分子）の構造'!J$43</f>
        <v>4067</v>
      </c>
      <c r="F64" s="175"/>
      <c r="G64" s="175"/>
      <c r="H64" s="175">
        <f>'将来負担比率（分子）の構造'!K$43</f>
        <v>3772</v>
      </c>
      <c r="I64" s="175"/>
      <c r="J64" s="175"/>
      <c r="K64" s="175">
        <f>'将来負担比率（分子）の構造'!L$43</f>
        <v>3528</v>
      </c>
      <c r="L64" s="175"/>
      <c r="M64" s="175"/>
      <c r="N64" s="175">
        <f>'将来負担比率（分子）の構造'!M$43</f>
        <v>3137</v>
      </c>
      <c r="O64" s="175"/>
      <c r="P64" s="175"/>
    </row>
    <row r="65" spans="1:16" x14ac:dyDescent="0.15">
      <c r="A65" s="175" t="s">
        <v>34</v>
      </c>
      <c r="B65" s="175" t="str">
        <f>'将来負担比率（分子）の構造'!I$42</f>
        <v>-</v>
      </c>
      <c r="C65" s="175"/>
      <c r="D65" s="175"/>
      <c r="E65" s="175" t="str">
        <f>'将来負担比率（分子）の構造'!J$42</f>
        <v>-</v>
      </c>
      <c r="F65" s="175"/>
      <c r="G65" s="175"/>
      <c r="H65" s="175" t="str">
        <f>'将来負担比率（分子）の構造'!K$42</f>
        <v>-</v>
      </c>
      <c r="I65" s="175"/>
      <c r="J65" s="175"/>
      <c r="K65" s="175" t="str">
        <f>'将来負担比率（分子）の構造'!L$42</f>
        <v>-</v>
      </c>
      <c r="L65" s="175"/>
      <c r="M65" s="175"/>
      <c r="N65" s="175" t="str">
        <f>'将来負担比率（分子）の構造'!M$42</f>
        <v>-</v>
      </c>
      <c r="O65" s="175"/>
      <c r="P65" s="175"/>
    </row>
    <row r="66" spans="1:16" x14ac:dyDescent="0.15">
      <c r="A66" s="175" t="s">
        <v>33</v>
      </c>
      <c r="B66" s="175">
        <f>'将来負担比率（分子）の構造'!I$41</f>
        <v>11172</v>
      </c>
      <c r="C66" s="175"/>
      <c r="D66" s="175"/>
      <c r="E66" s="175">
        <f>'将来負担比率（分子）の構造'!J$41</f>
        <v>10938</v>
      </c>
      <c r="F66" s="175"/>
      <c r="G66" s="175"/>
      <c r="H66" s="175">
        <f>'将来負担比率（分子）の構造'!K$41</f>
        <v>10633</v>
      </c>
      <c r="I66" s="175"/>
      <c r="J66" s="175"/>
      <c r="K66" s="175">
        <f>'将来負担比率（分子）の構造'!L$41</f>
        <v>10171</v>
      </c>
      <c r="L66" s="175"/>
      <c r="M66" s="175"/>
      <c r="N66" s="175">
        <f>'将来負担比率（分子）の構造'!M$41</f>
        <v>9554</v>
      </c>
      <c r="O66" s="175"/>
      <c r="P66" s="175"/>
    </row>
    <row r="67" spans="1:16" x14ac:dyDescent="0.15">
      <c r="A67" s="175" t="s">
        <v>77</v>
      </c>
      <c r="B67" s="175" t="e">
        <f>NA()</f>
        <v>#N/A</v>
      </c>
      <c r="C67" s="175">
        <f>IF(ISNUMBER('将来負担比率（分子）の構造'!I$53), IF('将来負担比率（分子）の構造'!I$53 &lt; 0, 0, '将来負担比率（分子）の構造'!I$53), NA())</f>
        <v>1324</v>
      </c>
      <c r="D67" s="175" t="e">
        <f>NA()</f>
        <v>#N/A</v>
      </c>
      <c r="E67" s="175" t="e">
        <f>NA()</f>
        <v>#N/A</v>
      </c>
      <c r="F67" s="175">
        <f>IF(ISNUMBER('将来負担比率（分子）の構造'!J$53), IF('将来負担比率（分子）の構造'!J$53 &lt; 0, 0, '将来負担比率（分子）の構造'!J$53), NA())</f>
        <v>1287</v>
      </c>
      <c r="G67" s="175" t="e">
        <f>NA()</f>
        <v>#N/A</v>
      </c>
      <c r="H67" s="175" t="e">
        <f>NA()</f>
        <v>#N/A</v>
      </c>
      <c r="I67" s="175">
        <f>IF(ISNUMBER('将来負担比率（分子）の構造'!K$53), IF('将来負担比率（分子）の構造'!K$53 &lt; 0, 0, '将来負担比率（分子）の構造'!K$53), NA())</f>
        <v>958</v>
      </c>
      <c r="J67" s="175" t="e">
        <f>NA()</f>
        <v>#N/A</v>
      </c>
      <c r="K67" s="175" t="e">
        <f>NA()</f>
        <v>#N/A</v>
      </c>
      <c r="L67" s="175">
        <f>IF(ISNUMBER('将来負担比率（分子）の構造'!L$53), IF('将来負担比率（分子）の構造'!L$53 &lt; 0, 0, '将来負担比率（分子）の構造'!L$53), NA())</f>
        <v>223</v>
      </c>
      <c r="M67" s="175" t="e">
        <f>NA()</f>
        <v>#N/A</v>
      </c>
      <c r="N67" s="175" t="e">
        <f>NA()</f>
        <v>#N/A</v>
      </c>
      <c r="O67" s="175">
        <f>IF(ISNUMBER('将来負担比率（分子）の構造'!M$53), IF('将来負担比率（分子）の構造'!M$53 &lt; 0, 0, '将来負担比率（分子）の構造'!M$53), NA())</f>
        <v>0</v>
      </c>
      <c r="P67" s="175" t="e">
        <f>NA()</f>
        <v>#N/A</v>
      </c>
    </row>
    <row r="70" spans="1:16" x14ac:dyDescent="0.15">
      <c r="A70" s="177" t="s">
        <v>78</v>
      </c>
      <c r="B70" s="177"/>
      <c r="C70" s="177"/>
      <c r="D70" s="177"/>
      <c r="E70" s="177"/>
      <c r="F70" s="177"/>
    </row>
    <row r="71" spans="1:16" x14ac:dyDescent="0.15">
      <c r="A71" s="178"/>
      <c r="B71" s="178" t="str">
        <f>基金残高に係る経年分析!F54</f>
        <v>R02</v>
      </c>
      <c r="C71" s="178" t="str">
        <f>基金残高に係る経年分析!G54</f>
        <v>R03</v>
      </c>
      <c r="D71" s="178" t="str">
        <f>基金残高に係る経年分析!H54</f>
        <v>R04</v>
      </c>
    </row>
    <row r="72" spans="1:16" x14ac:dyDescent="0.15">
      <c r="A72" s="178" t="s">
        <v>79</v>
      </c>
      <c r="B72" s="179">
        <f>基金残高に係る経年分析!F55</f>
        <v>1991</v>
      </c>
      <c r="C72" s="179">
        <f>基金残高に係る経年分析!G55</f>
        <v>2521</v>
      </c>
      <c r="D72" s="179">
        <f>基金残高に係る経年分析!H55</f>
        <v>2797</v>
      </c>
    </row>
    <row r="73" spans="1:16" x14ac:dyDescent="0.15">
      <c r="A73" s="178" t="s">
        <v>80</v>
      </c>
      <c r="B73" s="179">
        <f>基金残高に係る経年分析!F56</f>
        <v>675</v>
      </c>
      <c r="C73" s="179">
        <f>基金残高に係る経年分析!G56</f>
        <v>675</v>
      </c>
      <c r="D73" s="179">
        <f>基金残高に係る経年分析!H56</f>
        <v>675</v>
      </c>
    </row>
    <row r="74" spans="1:16" x14ac:dyDescent="0.15">
      <c r="A74" s="178" t="s">
        <v>81</v>
      </c>
      <c r="B74" s="179">
        <f>基金残高に係る経年分析!F57</f>
        <v>1677</v>
      </c>
      <c r="C74" s="179">
        <f>基金残高に係る経年分析!G57</f>
        <v>1910</v>
      </c>
      <c r="D74" s="179">
        <f>基金残高に係る経年分析!H57</f>
        <v>2056</v>
      </c>
    </row>
  </sheetData>
  <sheetProtection algorithmName="SHA-512" hashValue="kxU+g+hvBUqp0ZzwMsGjZKy01/Ps3f0Ek2DQMnVvZ+BWx3pJHtFtPNX45g6RXZvEqh8xR26/IvFuchL45wjsVQ==" saltValue="+lkS/iS05/GBmBmuMGWxu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2024-03-21T04:11:54Z</cp:lastPrinted>
  <dcterms:created xsi:type="dcterms:W3CDTF">2024-03-14T00:58:38Z</dcterms:created>
  <dcterms:modified xsi:type="dcterms:W3CDTF">2024-09-20T06:46:22Z</dcterms:modified>
  <cp:category/>
</cp:coreProperties>
</file>