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3D47D287-DCF1-4186-BA5A-B72FDB29E83E}"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6" i="12" l="1"/>
  <c r="AA75" i="12"/>
  <c r="AA74" i="12"/>
  <c r="AA73" i="12"/>
  <c r="AA72" i="12"/>
  <c r="AA71" i="12"/>
  <c r="AA70" i="12"/>
  <c r="AA69" i="12"/>
  <c r="AA68" i="12"/>
  <c r="AU35" i="12"/>
  <c r="AU34" i="12"/>
  <c r="AA34" i="12"/>
  <c r="AA33" i="12"/>
  <c r="AA32" i="12"/>
  <c r="AA29" i="12"/>
  <c r="AA9" i="12"/>
  <c r="AA8" i="12"/>
  <c r="AA7"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s="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<sst xmlns="http://schemas.openxmlformats.org/spreadsheetml/2006/main" count="1169" uniqueCount="610">
  <si>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</si>
  <si>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</si>
  <si>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</si>
  <si>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</si>
  <si>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</si>
  <si>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</si>
  <si>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</si>
  <si>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</si>
  <si>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</si>
  <si>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</si>
  <si>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</si>
  <si>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</si>
  <si>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</si>
  <si>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</si>
  <si>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</si>
  <si>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</si>
  <si>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</si>
  <si>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</si>
  <si>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</si>
  <si>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</si>
  <si>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</si>
  <si>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</si>
  <si>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</si>
  <si>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</si>
  <si>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</si>
  <si>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</si>
  <si>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</si>
  <si>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</si>
  <si>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</si>
  <si>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</si>
  <si>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</si>
  <si>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</si>
  <si>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</si>
  <si>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</si>
  <si>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</si>
  <si>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</si>
  <si>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</si>
  <si>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</si>
  <si>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</si>
  <si>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</si>
  <si>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</si>
  <si>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</si>
  <si>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</si>
  <si>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</si>
  <si>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</si>
  <si>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</si>
  <si>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</si>
  <si>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</si>
  <si>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</si>
  <si>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</si>
  <si>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</si>
  <si>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</si>
  <si>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</si>
  <si>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</si>
  <si>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</si>
  <si>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</si>
  <si>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</si>
  <si>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</si>
  <si>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</si>
  <si>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</si>
  <si>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</si>
  <si>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</si>
  <si>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</si>
  <si>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</si>
  <si>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</si>
  <si>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</si>
  <si>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</si>
  <si>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</si>
  <si>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</si>
  <si>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</si>
  <si>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</si>
  <si>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</si>
  <si>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</si>
  <si>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</si>
  <si>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</si>
  <si>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</si>
  <si>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</si>
  <si>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</si>
  <si>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</si>
  <si>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</si>
  <si>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</si>
  <si>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</si>
  <si>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</si>
  <si>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</si>
  <si>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</si>
  <si>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</si>
  <si>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</si>
  <si>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</si>
  <si>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</si>
  <si>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</si>
  <si>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</si>
  <si>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</si>
  <si>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</si>
  <si>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</si>
  <si>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</si>
  <si>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</si>
  <si>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</si>
  <si>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</si>
  <si>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</si>
  <si>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</si>
  <si>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</si>
  <si>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</si>
  <si>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</si>
  <si>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</si>
  <si>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</si>
  <si>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</si>
  <si>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</si>
  <si>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</si>
  <si>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</si>
  <si>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</si>
  <si>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</si>
  <si>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</si>
  <si>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</si>
  <si>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</si>
  <si>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</si>
  <si>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</si>
  <si>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</si>
  <si>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</si>
  <si>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</si>
  <si>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</si>
  <si>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</si>
  <si>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</si>
  <si>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</si>
  <si>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</si>
  <si>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</si>
  <si>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</si>
  <si>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</si>
  <si>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</si>
  <si>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</si>
  <si>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</si>
  <si>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</si>
  <si>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</si>
  <si>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</si>
  <si>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</si>
  <si>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</si>
  <si>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</si>
  <si>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</si>
  <si>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</si>
  <si>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</si>
  <si>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</si>
  <si>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</si>
  <si>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</si>
  <si>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</si>
  <si>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</si>
  <si>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</si>
  <si>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</si>
  <si>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</si>
  <si>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</si>
  <si>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</si>
  <si>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</si>
  <si>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</si>
  <si>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</si>
  <si>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</si>
  <si>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</si>
  <si>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</si>
  <si>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</si>
  <si>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</si>
  <si>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</si>
  <si>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</si>
  <si>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</si>
  <si>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</si>
  <si>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</si>
  <si>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</si>
  <si>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</si>
  <si>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</si>
  <si>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</si>
  <si>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</si>
  <si>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</si>
  <si>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</si>
  <si>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</si>
  <si>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</si>
  <si>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</si>
  <si>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</si>
  <si>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</si>
  <si>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</si>
  <si>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</si>
  <si>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</si>
  <si>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</si>
  <si>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</si>
  <si>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</si>
  <si>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</si>
  <si>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</si>
  <si>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</si>
  <si>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</si>
  <si>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</si>
  <si>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</si>
  <si>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</si>
  <si>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</si>
  <si>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</si>
  <si>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</si>
  <si>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</si>
  <si>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</si>
  <si>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</si>
  <si>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</si>
  <si>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</si>
  <si>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</si>
  <si>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</si>
  <si>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</si>
  <si>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</si>
  <si>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</si>
  <si>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</si>
  <si>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</si>
  <si>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</si>
  <si>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</si>
  <si>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</si>
  <si>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</si>
  <si>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</si>
  <si>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</si>
  <si>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</si>
  <si>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</si>
  <si>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</si>
  <si>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</si>
  <si>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</si>
  <si>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</si>
  <si>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</si>
  <si>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</si>
  <si>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</si>
  <si>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</si>
  <si>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</si>
  <si>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</si>
  <si>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</si>
  <si>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</si>
  <si>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</si>
  <si>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</si>
  <si>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</si>
  <si>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</si>
  <si>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</si>
  <si>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</si>
  <si>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</si>
  <si>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</si>
  <si>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</si>
  <si>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</si>
  <si>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</si>
  <si>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</si>
  <si>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</si>
  <si>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</si>
  <si>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</si>
  <si>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</si>
  <si>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</si>
  <si>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</si>
  <si>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</si>
  <si>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</si>
  <si>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</si>
  <si>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</si>
  <si>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</si>
  <si>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</si>
  <si>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</si>
  <si>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</si>
  <si>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</si>
  <si>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</si>
  <si>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</si>
  <si>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</si>
  <si>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</si>
  <si>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</si>
  <si>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</si>
  <si>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</si>
  <si>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</si>
  <si>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</si>
  <si>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</si>
  <si>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</si>
  <si>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</si>
  <si>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</si>
  <si>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</si>
  <si>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</si>
  <si>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</si>
  <si>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</si>
  <si>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</si>
  <si>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</si>
  <si>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</si>
  <si>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</si>
  <si>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</si>
  <si>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</si>
  <si>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</si>
  <si>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</si>
  <si>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</si>
  <si>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</si>
  <si>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</si>
  <si>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</si>
  <si>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</si>
  <si>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</si>
  <si>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</si>
  <si>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</si>
  <si>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</si>
  <si>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</si>
  <si>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</si>
  <si>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</si>
  <si>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</si>
  <si>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</si>
  <si>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</si>
  <si>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</si>
  <si>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</si>
  <si>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</si>
  <si>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</si>
  <si>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</si>
  <si>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</si>
  <si>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</si>
  <si>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</si>
  <si>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</si>
  <si>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</si>
  <si>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</si>
  <si>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</si>
  <si>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</si>
  <si>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</si>
  <si>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</si>
  <si>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</si>
  <si>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</si>
  <si>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</si>
  <si>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</si>
  <si>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</si>
  <si>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</si>
  <si>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</si>
  <si>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</si>
  <si>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</si>
  <si>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</si>
  <si>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</si>
  <si>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</si>
  <si>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</si>
  <si>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</si>
  <si>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</si>
  <si>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</si>
  <si>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</si>
  <si>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</si>
  <si>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</si>
  <si>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</si>
  <si>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</si>
  <si>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</si>
  <si>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</si>
  <si>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</si>
  <si>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</si>
  <si>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</si>
  <si>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</si>
  <si>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</si>
  <si>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</si>
  <si>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</si>
  <si>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</si>
  <si>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</si>
  <si>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</si>
  <si>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</si>
  <si>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</si>
  <si>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</si>
  <si>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</si>
  <si>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</si>
  <si>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</si>
  <si>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</si>
  <si>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</si>
  <si>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</si>
  <si>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</si>
  <si>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</si>
  <si>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</si>
  <si>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</si>
  <si>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</si>
  <si>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</si>
  <si>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</si>
  <si>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</si>
  <si>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</si>
  <si>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</si>
  <si>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</si>
  <si>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</si>
  <si>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</si>
  <si>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</si>
  <si>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</si>
  <si>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</si>
  <si>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</si>
  <si>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</si>
  <si>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</si>
  <si>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</si>
  <si>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</si>
  <si>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</si>
  <si>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</si>
  <si>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</si>
  <si>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</si>
  <si>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</si>
  <si>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</si>
  <si>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</si>
  <si>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</si>
  <si>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</si>
  <si>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</si>
  <si>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</si>
  <si>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</si>
  <si>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</si>
  <si>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</si>
  <si>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</si>
  <si>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</si>
  <si>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</si>
  <si>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</si>
  <si>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</si>
  <si>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</si>
  <si>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</si>
  <si>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</si>
  <si>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</si>
  <si>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</si>
  <si>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</si>
  <si>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</si>
  <si>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</si>
  <si>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</si>
  <si>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</si>
  <si>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</si>
  <si>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</si>
  <si>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</si>
  <si>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</si>
  <si>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</si>
  <si>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</si>
  <si>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</si>
  <si>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</si>
  <si>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</si>
  <si>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</si>
  <si>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</si>
  <si>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</si>
  <si>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</si>
  <si>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南部町介護保険特別会計（保険事業勘定）</t>
    <phoneticPr fontId="5"/>
  </si>
  <si>
    <t>南部町後期高齢者医療特別会計</t>
    <phoneticPr fontId="5"/>
  </si>
  <si>
    <t>南部町介護保険特別会計（介護サービス事業勘定）</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</si>
  <si>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</si>
  <si>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</si>
  <si>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</si>
  <si>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</si>
  <si>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</si>
  <si>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</si>
  <si>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</si>
  <si>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</si>
  <si>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</si>
  <si>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</si>
  <si>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</si>
  <si>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</si>
  <si>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</si>
  <si>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</si>
  <si>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</si>
  <si>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</si>
  <si>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</si>
  <si>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</si>
  <si>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</si>
  <si>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</si>
  <si>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</si>
  <si>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</si>
  <si>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</si>
  <si>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</si>
  <si>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</si>
  <si>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</si>
  <si>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</si>
  <si>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</si>
  <si>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</si>
  <si>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</si>
  <si>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</si>
  <si>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</si>
  <si>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</si>
  <si>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</si>
  <si>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</si>
  <si>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</si>
  <si>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</si>
  <si>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</si>
  <si>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</si>
  <si>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</si>
  <si>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</si>
  <si>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</si>
  <si>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</si>
  <si>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</si>
  <si>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</si>
  <si>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</si>
  <si>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</si>
  <si>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</si>
  <si>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</si>
  <si>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</si>
  <si>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</si>
  <si>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</si>
  <si>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</si>
  <si>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</si>
  <si>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</si>
  <si>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</si>
  <si>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</si>
  <si>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</si>
  <si>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</si>
  <si>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</si>
  <si>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</si>
  <si>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</si>
  <si>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</si>
  <si>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</si>
  <si>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南部町農業集落排水事業特別会計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</si>
  <si>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</si>
  <si>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</si>
  <si>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</si>
  <si>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</si>
  <si>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</si>
  <si>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</si>
  <si>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</si>
  <si>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</si>
  <si>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</si>
  <si>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</si>
  <si>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</si>
  <si>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</si>
  <si>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</si>
  <si>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</si>
  <si>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</si>
  <si>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</si>
  <si>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</si>
  <si>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</si>
  <si>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</si>
  <si>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</si>
  <si>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</si>
  <si>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</si>
  <si>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</si>
  <si>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</si>
  <si>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</si>
  <si>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</si>
  <si>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</si>
  <si>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</si>
  <si>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</si>
  <si>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</si>
  <si>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</si>
  <si>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</si>
  <si>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</si>
  <si>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</si>
  <si>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</si>
  <si>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</si>
  <si>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</si>
  <si>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</si>
  <si>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</si>
  <si>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</si>
  <si>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</si>
  <si>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</si>
  <si>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</si>
  <si>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</si>
  <si>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</si>
  <si>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</si>
  <si>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</si>
  <si>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</si>
  <si>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</si>
  <si>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</si>
  <si>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</si>
  <si>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</si>
  <si>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</si>
  <si>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</si>
  <si>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</si>
  <si>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</si>
  <si>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</si>
  <si>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</si>
  <si>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</si>
  <si>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</si>
  <si>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</si>
  <si>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</si>
  <si>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</si>
  <si>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</si>
  <si>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</si>
  <si>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</si>
  <si>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</si>
  <si>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</si>
  <si>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</si>
  <si>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</si>
  <si>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</si>
  <si>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</si>
  <si>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</si>
  <si>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</si>
  <si>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</si>
  <si>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</si>
  <si>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</si>
  <si>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</si>
  <si>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</si>
  <si>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</si>
  <si>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</si>
  <si>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</si>
  <si>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</si>
  <si>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</si>
  <si>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</si>
  <si>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0.56</t>
  </si>
  <si>
    <t>▲ 2.57</t>
  </si>
  <si>
    <t>▲ 2.50</t>
  </si>
  <si>
    <t>▲ 4.60</t>
  </si>
  <si>
    <t>一般会計</t>
  </si>
  <si>
    <t>南部町病院事業会計</t>
  </si>
  <si>
    <t>南部町介護保険特別会計（保険事業勘定）</t>
  </si>
  <si>
    <t>南部町公共下水道事業特別会計</t>
  </si>
  <si>
    <t>南部町国民健康保険特別会計</t>
  </si>
  <si>
    <t>南部町営地方卸売市場特別会計</t>
  </si>
  <si>
    <t>南部町農林漁業体験実習館事業特別会計</t>
  </si>
  <si>
    <t>南部町後期高齢者医療特別会計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</si>
  <si>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</si>
  <si>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</si>
  <si>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</si>
  <si>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</si>
  <si>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</si>
  <si>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</si>
  <si>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</si>
  <si>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</si>
  <si>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</si>
  <si>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</si>
  <si>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</si>
  <si>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</si>
  <si>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青森県後期高齢者医療広域連合（一般会計）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</si>
  <si>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</si>
  <si>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</si>
  <si>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</si>
  <si>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</si>
  <si>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</si>
  <si>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南部町健康増進公社</t>
    <rPh sb="0" eb="3">
      <t>ナンブチョウ</t>
    </rPh>
    <rPh sb="3" eb="5">
      <t>ケンコウ</t>
    </rPh>
    <rPh sb="5" eb="7">
      <t>ゾウシン</t>
    </rPh>
    <rPh sb="7" eb="9">
      <t>コウシャ</t>
    </rPh>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</si>
  <si>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</si>
  <si>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</si>
  <si>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</si>
  <si>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下水道事業債償還基金</t>
    <rPh sb="0" eb="3">
      <t>ゲスイドウ</t>
    </rPh>
    <rPh sb="3" eb="5">
      <t>ジギョウ</t>
    </rPh>
    <rPh sb="5" eb="6">
      <t>サイ</t>
    </rPh>
    <rPh sb="6" eb="8">
      <t>ショウカン</t>
    </rPh>
    <rPh sb="8" eb="10">
      <t>キキン</t>
    </rPh>
    <phoneticPr fontId="5"/>
  </si>
  <si>
    <t>森林環境整備基金</t>
    <phoneticPr fontId="5"/>
  </si>
  <si>
    <t>ふるさと活性化対策基金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</si>
  <si>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</si>
  <si>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</si>
  <si>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</si>
  <si>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</si>
  <si>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</si>
  <si>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</si>
  <si>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</si>
  <si>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</si>
  <si>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</si>
  <si>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rPh sb="0" eb="2">
      <t>ユウケイ</t>
    </rPh>
    <rPh sb="2" eb="4">
      <t>コテイ</t>
    </rPh>
    <rPh sb="4" eb="6">
      <t>シサン</t>
    </rPh>
    <rPh sb="6" eb="8">
      <t>ゲンカ</t>
    </rPh>
    <rPh sb="8" eb="10">
      <t>ショウキャク</t>
    </rPh>
    <rPh sb="10" eb="11">
      <t>リツ</t>
    </rPh>
    <rPh sb="12" eb="13">
      <t>ヒク</t>
    </rPh>
    <rPh sb="14" eb="16">
      <t>ジョウキョウ</t>
    </rPh>
    <rPh sb="22" eb="24">
      <t>チョウソン</t>
    </rPh>
    <rPh sb="24" eb="26">
      <t>ガッペイ</t>
    </rPh>
    <rPh sb="26" eb="28">
      <t>イコウ</t>
    </rPh>
    <rPh sb="29" eb="32">
      <t>ロウキュウカ</t>
    </rPh>
    <rPh sb="36" eb="38">
      <t>シセツ</t>
    </rPh>
    <rPh sb="39" eb="42">
      <t>トウハイゴウ</t>
    </rPh>
    <rPh sb="43" eb="45">
      <t>コウシン</t>
    </rPh>
    <rPh sb="46" eb="49">
      <t>ケイカクテキ</t>
    </rPh>
    <rPh sb="50" eb="51">
      <t>ト</t>
    </rPh>
    <rPh sb="52" eb="53">
      <t>ク</t>
    </rPh>
    <rPh sb="65" eb="67">
      <t>スイソク</t>
    </rPh>
    <rPh sb="70" eb="72">
      <t>ショウライ</t>
    </rPh>
    <rPh sb="72" eb="74">
      <t>フタン</t>
    </rPh>
    <rPh sb="74" eb="76">
      <t>ヒリツ</t>
    </rPh>
    <rPh sb="82" eb="84">
      <t>クリアゲ</t>
    </rPh>
    <rPh sb="84" eb="86">
      <t>ショウカン</t>
    </rPh>
    <rPh sb="87" eb="89">
      <t>キキン</t>
    </rPh>
    <rPh sb="89" eb="91">
      <t>ツミタテ</t>
    </rPh>
    <rPh sb="92" eb="95">
      <t>セッキョクテキ</t>
    </rPh>
    <rPh sb="96" eb="98">
      <t>ジッシ</t>
    </rPh>
    <rPh sb="110" eb="112">
      <t>スイソク</t>
    </rPh>
    <phoneticPr fontId="5"/>
  </si>
  <si>
    <t>実質公債費比率は類似団体と比較して平成30年度から下まわっている。また、将来負担比率は低い状態が続いている。これは、繰上償還と基金積立を積極的に実施していることによるものと推測される。</t>
    <rPh sb="0" eb="2">
      <t>ジッシツ</t>
    </rPh>
    <rPh sb="2" eb="5">
      <t>コウサイヒ</t>
    </rPh>
    <rPh sb="5" eb="7">
      <t>ヒリツ</t>
    </rPh>
    <rPh sb="8" eb="10">
      <t>ルイジ</t>
    </rPh>
    <rPh sb="10" eb="12">
      <t>ダンタイ</t>
    </rPh>
    <rPh sb="13" eb="15">
      <t>ヒカク</t>
    </rPh>
    <rPh sb="17" eb="19">
      <t>ヘイセイ</t>
    </rPh>
    <rPh sb="21" eb="23">
      <t>ネンド</t>
    </rPh>
    <rPh sb="25" eb="26">
      <t>シタ</t>
    </rPh>
    <rPh sb="36" eb="38">
      <t>ショウライ</t>
    </rPh>
    <rPh sb="38" eb="40">
      <t>フタン</t>
    </rPh>
    <rPh sb="40" eb="42">
      <t>ヒリツ</t>
    </rPh>
    <rPh sb="43" eb="44">
      <t>ヒク</t>
    </rPh>
    <rPh sb="45" eb="47">
      <t>ジョウタイ</t>
    </rPh>
    <rPh sb="48" eb="49">
      <t>ツヅ</t>
    </rPh>
    <rPh sb="58" eb="60">
      <t>クリアゲ</t>
    </rPh>
    <rPh sb="60" eb="62">
      <t>ショウカン</t>
    </rPh>
    <rPh sb="63" eb="65">
      <t>キキン</t>
    </rPh>
    <rPh sb="65" eb="67">
      <t>ツミタテ</t>
    </rPh>
    <rPh sb="68" eb="71">
      <t>セッキョクテキ</t>
    </rPh>
    <rPh sb="72" eb="74">
      <t>ジッシ</t>
    </rPh>
    <rPh sb="86" eb="88">
      <t>スイソク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</si>
</sst>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37110F-71AA-49E0-9784-DC28EB7463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3D15-4FA2-9F9B-72D7789EC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62171</c:v>
                </c:pt>
                <c:pt idx="1">
                  <c:v>69322</c:v>
                </c:pt>
                <c:pt idx="2">
                  <c:v>235897</c:v>
                </c:pt>
                <c:pt idx="3">
                  <c:v>61152</c:v>
                </c:pt>
                <c:pt idx="4">
                  <c:v>82432</c:v>
                </c:pt>
              </c:numCache>
            </c:numRef>
          </c:val>
          <c:smooth val="0"/>
          <c:extLst>
            <c:ext xmlns:c16="http://schemas.microsoft.com/office/drawing/2014/chart" uri="{C3380CC4-5D6E-409C-BE32-E72D297353CC}">
              <c16:uniqueId val="{00000001-3D15-4FA2-9F9B-72D7789EC1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5.12</c:v>
                </c:pt>
                <c:pt idx="1">
                  <c:v>2.59</c:v>
                </c:pt>
                <c:pt idx="2">
                  <c:v>9.99</c:v>
                </c:pt>
                <c:pt idx="3">
                  <c:v>7.12</c:v>
                </c:pt>
                <c:pt idx="4">
                  <c:v>13.38</c:v>
                </c:pt>
              </c:numCache>
            </c:numRef>
          </c:val>
          <c:extLst>
            <c:ext xmlns:c16="http://schemas.microsoft.com/office/drawing/2014/chart" uri="{C3380CC4-5D6E-409C-BE32-E72D297353CC}">
              <c16:uniqueId val="{00000000-83B3-4166-8E74-A4296609B2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30.41</c:v>
                </c:pt>
                <c:pt idx="1">
                  <c:v>34.090000000000003</c:v>
                </c:pt>
                <c:pt idx="2">
                  <c:v>35.74</c:v>
                </c:pt>
                <c:pt idx="3">
                  <c:v>41.6</c:v>
                </c:pt>
                <c:pt idx="4">
                  <c:v>38.44</c:v>
                </c:pt>
              </c:numCache>
            </c:numRef>
          </c:val>
          <c:extLst>
            <c:ext xmlns:c16="http://schemas.microsoft.com/office/drawing/2014/chart" uri="{C3380CC4-5D6E-409C-BE32-E72D297353CC}">
              <c16:uniqueId val="{00000001-83B3-4166-8E74-A4296609B2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-0.56000000000000005</c:v>
                </c:pt>
                <c:pt idx="1">
                  <c:v>-2.57</c:v>
                </c:pt>
                <c:pt idx="2">
                  <c:v>7.37</c:v>
                </c:pt>
                <c:pt idx="3">
                  <c:v>-2.5</c:v>
                </c:pt>
                <c:pt idx="4">
                  <c:v>-4.5999999999999996</c:v>
                </c:pt>
              </c:numCache>
            </c:numRef>
          </c:val>
          <c:smooth val="0"/>
          <c:extLst>
            <c:ext xmlns:c16="http://schemas.microsoft.com/office/drawing/2014/chart" uri="{C3380CC4-5D6E-409C-BE32-E72D297353CC}">
              <c16:uniqueId val="{00000002-83B3-4166-8E74-A4296609B2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AF-4693-B49E-D773EF9E0E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AF-4693-B49E-D773EF9E0EA4}"/>
            </c:ext>
          </c:extLst>
        </c:ser>
        <c:ser>
          <c:idx val="2"/>
          <c:order val="2"/>
          <c:tx>
            <c:strRef>
              <c:f>データシート!$A$29</c:f>
              <c:strCache>
                <c:ptCount val="1"/>
                <c:pt idx="0">
                  <c:v>南部町後期高齢者医療特別会計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AF-4693-B49E-D773EF9E0EA4}"/>
            </c:ext>
          </c:extLst>
        </c:ser>
        <c:ser>
          <c:idx val="3"/>
          <c:order val="3"/>
          <c:tx>
            <c:strRef>
              <c:f>データシート!$A$30</c:f>
              <c:strCache>
                <c:ptCount val="1"/>
                <c:pt idx="0">
                  <c:v>南部町農林漁業体験実習館事業特別会計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AF-4693-B49E-D773EF9E0EA4}"/>
            </c:ext>
          </c:extLst>
        </c:ser>
        <c:ser>
          <c:idx val="4"/>
          <c:order val="4"/>
          <c:tx>
            <c:strRef>
              <c:f>データシート!$A$31</c:f>
              <c:strCache>
                <c:ptCount val="1"/>
                <c:pt idx="0">
                  <c:v>南部町営地方卸売市場特別会計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0.09</c:v>
                </c:pt>
                <c:pt idx="8">
                  <c:v>#N/A</c:v>
                </c:pt>
                <c:pt idx="9">
                  <c:v>0</c:v>
                </c:pt>
              </c:numCache>
            </c:numRef>
          </c:val>
          <c:extLst>
            <c:ext xmlns:c16="http://schemas.microsoft.com/office/drawing/2014/chart" uri="{C3380CC4-5D6E-409C-BE32-E72D297353CC}">
              <c16:uniqueId val="{00000004-43AF-4693-B49E-D773EF9E0EA4}"/>
            </c:ext>
          </c:extLst>
        </c:ser>
        <c:ser>
          <c:idx val="5"/>
          <c:order val="5"/>
          <c:tx>
            <c:strRef>
              <c:f>データシート!$A$32</c:f>
              <c:strCache>
                <c:ptCount val="1"/>
                <c:pt idx="0">
                  <c:v>南部町国民健康保険特別会計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0.25</c:v>
                </c:pt>
                <c:pt idx="4">
                  <c:v>#N/A</c:v>
                </c:pt>
                <c:pt idx="5">
                  <c:v>0.01</c:v>
                </c:pt>
                <c:pt idx="6">
                  <c:v>#N/A</c:v>
                </c:pt>
                <c:pt idx="7">
                  <c:v>0.05</c:v>
                </c:pt>
                <c:pt idx="8">
                  <c:v>#N/A</c:v>
                </c:pt>
                <c:pt idx="9">
                  <c:v>0.02</c:v>
                </c:pt>
              </c:numCache>
            </c:numRef>
          </c:val>
          <c:extLst>
            <c:ext xmlns:c16="http://schemas.microsoft.com/office/drawing/2014/chart" uri="{C3380CC4-5D6E-409C-BE32-E72D297353CC}">
              <c16:uniqueId val="{00000005-43AF-4693-B49E-D773EF9E0EA4}"/>
            </c:ext>
          </c:extLst>
        </c:ser>
        <c:ser>
          <c:idx val="6"/>
          <c:order val="6"/>
          <c:tx>
            <c:strRef>
              <c:f>データシート!$A$33</c:f>
              <c:strCache>
                <c:ptCount val="1"/>
                <c:pt idx="0">
                  <c:v>南部町公共下水道事業特別会計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6-43AF-4693-B49E-D773EF9E0EA4}"/>
            </c:ext>
          </c:extLst>
        </c:ser>
        <c:ser>
          <c:idx val="7"/>
          <c:order val="7"/>
          <c:tx>
            <c:strRef>
              <c:f>データシート!$A$34</c:f>
              <c:strCache>
                <c:ptCount val="1"/>
                <c:pt idx="0">
                  <c:v>南部町介護保険特別会計（保険事業勘定）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1.0900000000000001</c:v>
                </c:pt>
                <c:pt idx="2">
                  <c:v>#N/A</c:v>
                </c:pt>
                <c:pt idx="3">
                  <c:v>0.97</c:v>
                </c:pt>
                <c:pt idx="4">
                  <c:v>#N/A</c:v>
                </c:pt>
                <c:pt idx="5">
                  <c:v>1.07</c:v>
                </c:pt>
                <c:pt idx="6">
                  <c:v>#N/A</c:v>
                </c:pt>
                <c:pt idx="7">
                  <c:v>1.49</c:v>
                </c:pt>
                <c:pt idx="8">
                  <c:v>#N/A</c:v>
                </c:pt>
                <c:pt idx="9">
                  <c:v>1.58</c:v>
                </c:pt>
              </c:numCache>
            </c:numRef>
          </c:val>
          <c:extLst>
            <c:ext xmlns:c16="http://schemas.microsoft.com/office/drawing/2014/chart" uri="{C3380CC4-5D6E-409C-BE32-E72D297353CC}">
              <c16:uniqueId val="{00000007-43AF-4693-B49E-D773EF9E0EA4}"/>
            </c:ext>
          </c:extLst>
        </c:ser>
        <c:ser>
          <c:idx val="8"/>
          <c:order val="8"/>
          <c:tx>
            <c:strRef>
              <c:f>データシート!$A$35</c:f>
              <c:strCache>
                <c:ptCount val="1"/>
                <c:pt idx="0">
                  <c:v>南部町病院事業会計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9.14</c:v>
                </c:pt>
                <c:pt idx="2">
                  <c:v>#N/A</c:v>
                </c:pt>
                <c:pt idx="3">
                  <c:v>11.11</c:v>
                </c:pt>
                <c:pt idx="4">
                  <c:v>#N/A</c:v>
                </c:pt>
                <c:pt idx="5">
                  <c:v>8.56</c:v>
                </c:pt>
                <c:pt idx="6">
                  <c:v>#N/A</c:v>
                </c:pt>
                <c:pt idx="7">
                  <c:v>8.1999999999999993</c:v>
                </c:pt>
                <c:pt idx="8">
                  <c:v>#N/A</c:v>
                </c:pt>
                <c:pt idx="9">
                  <c:v>6.89</c:v>
                </c:pt>
              </c:numCache>
            </c:numRef>
          </c:val>
          <c:extLst>
            <c:ext xmlns:c16="http://schemas.microsoft.com/office/drawing/2014/chart" uri="{C3380CC4-5D6E-409C-BE32-E72D297353CC}">
              <c16:uniqueId val="{00000008-43AF-4693-B49E-D773EF9E0E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5.1100000000000003</c:v>
                </c:pt>
                <c:pt idx="2">
                  <c:v>#N/A</c:v>
                </c:pt>
                <c:pt idx="3">
                  <c:v>2.58</c:v>
                </c:pt>
                <c:pt idx="4">
                  <c:v>#N/A</c:v>
                </c:pt>
                <c:pt idx="5">
                  <c:v>9.98</c:v>
                </c:pt>
                <c:pt idx="6">
                  <c:v>#N/A</c:v>
                </c:pt>
                <c:pt idx="7">
                  <c:v>7.11</c:v>
                </c:pt>
                <c:pt idx="8">
                  <c:v>#N/A</c:v>
                </c:pt>
                <c:pt idx="9">
                  <c:v>13.37</c:v>
                </c:pt>
              </c:numCache>
            </c:numRef>
          </c:val>
          <c:extLst>
            <c:ext xmlns:c16="http://schemas.microsoft.com/office/drawing/2014/chart" uri="{C3380CC4-5D6E-409C-BE32-E72D297353CC}">
              <c16:uniqueId val="{00000009-43AF-4693-B49E-D773EF9E0E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1366</c:v>
                </c:pt>
                <c:pt idx="5">
                  <c:v>1299</c:v>
                </c:pt>
                <c:pt idx="8">
                  <c:v>1206</c:v>
                </c:pt>
                <c:pt idx="11">
                  <c:v>1153</c:v>
                </c:pt>
                <c:pt idx="14">
                  <c:v>1095</c:v>
                </c:pt>
              </c:numCache>
            </c:numRef>
          </c:val>
          <c:extLst>
            <c:ext xmlns:c16="http://schemas.microsoft.com/office/drawing/2014/chart" uri="{C3380CC4-5D6E-409C-BE32-E72D297353CC}">
              <c16:uniqueId val="{00000000-E570-4445-85C3-D5572E8E23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70-4445-85C3-D5572E8E23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570-4445-85C3-D5572E8E23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58</c:v>
                </c:pt>
                <c:pt idx="6">
                  <c:v>46</c:v>
                </c:pt>
                <c:pt idx="9">
                  <c:v>48</c:v>
                </c:pt>
                <c:pt idx="12">
                  <c:v>50</c:v>
                </c:pt>
              </c:numCache>
            </c:numRef>
          </c:val>
          <c:extLst>
            <c:ext xmlns:c16="http://schemas.microsoft.com/office/drawing/2014/chart" uri="{C3380CC4-5D6E-409C-BE32-E72D297353CC}">
              <c16:uniqueId val="{00000003-E570-4445-85C3-D5572E8E23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291</c:v>
                </c:pt>
                <c:pt idx="3">
                  <c:v>304</c:v>
                </c:pt>
                <c:pt idx="6">
                  <c:v>263</c:v>
                </c:pt>
                <c:pt idx="9">
                  <c:v>273</c:v>
                </c:pt>
                <c:pt idx="12">
                  <c:v>285</c:v>
                </c:pt>
              </c:numCache>
            </c:numRef>
          </c:val>
          <c:extLst>
            <c:ext xmlns:c16="http://schemas.microsoft.com/office/drawing/2014/chart" uri="{C3380CC4-5D6E-409C-BE32-E72D297353CC}">
              <c16:uniqueId val="{00000004-E570-4445-85C3-D5572E8E23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0-4445-85C3-D5572E8E23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70-4445-85C3-D5572E8E23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1428</c:v>
                </c:pt>
                <c:pt idx="3">
                  <c:v>1355</c:v>
                </c:pt>
                <c:pt idx="6">
                  <c:v>1302</c:v>
                </c:pt>
                <c:pt idx="9">
                  <c:v>1258</c:v>
                </c:pt>
                <c:pt idx="12">
                  <c:v>1231</c:v>
                </c:pt>
              </c:numCache>
            </c:numRef>
          </c:val>
          <c:extLst>
            <c:ext xmlns:c16="http://schemas.microsoft.com/office/drawing/2014/chart" uri="{C3380CC4-5D6E-409C-BE32-E72D297353CC}">
              <c16:uniqueId val="{00000007-E570-4445-85C3-D5572E8E23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421</c:v>
                </c:pt>
                <c:pt idx="2">
                  <c:v>#N/A</c:v>
                </c:pt>
                <c:pt idx="3">
                  <c:v>#N/A</c:v>
                </c:pt>
                <c:pt idx="4">
                  <c:v>418</c:v>
                </c:pt>
                <c:pt idx="5">
                  <c:v>#N/A</c:v>
                </c:pt>
                <c:pt idx="6">
                  <c:v>#N/A</c:v>
                </c:pt>
                <c:pt idx="7">
                  <c:v>405</c:v>
                </c:pt>
                <c:pt idx="8">
                  <c:v>#N/A</c:v>
                </c:pt>
                <c:pt idx="9">
                  <c:v>#N/A</c:v>
                </c:pt>
                <c:pt idx="10">
                  <c:v>426</c:v>
                </c:pt>
                <c:pt idx="11">
                  <c:v>#N/A</c:v>
                </c:pt>
                <c:pt idx="12">
                  <c:v>#N/A</c:v>
                </c:pt>
                <c:pt idx="13">
                  <c:v>471</c:v>
                </c:pt>
                <c:pt idx="14">
                  <c:v>#N/A</c:v>
                </c:pt>
              </c:numCache>
            </c:numRef>
          </c:val>
          <c:smooth val="0"/>
          <c:extLst>
            <c:ext xmlns:c16="http://schemas.microsoft.com/office/drawing/2014/chart" uri="{C3380CC4-5D6E-409C-BE32-E72D297353CC}">
              <c16:uniqueId val="{00000008-E570-4445-85C3-D5572E8E23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10951</c:v>
                </c:pt>
                <c:pt idx="5">
                  <c:v>10663</c:v>
                </c:pt>
                <c:pt idx="8">
                  <c:v>11926</c:v>
                </c:pt>
                <c:pt idx="11">
                  <c:v>11919</c:v>
                </c:pt>
                <c:pt idx="14">
                  <c:v>11276</c:v>
                </c:pt>
              </c:numCache>
            </c:numRef>
          </c:val>
          <c:extLst>
            <c:ext xmlns:c16="http://schemas.microsoft.com/office/drawing/2014/chart" uri="{C3380CC4-5D6E-409C-BE32-E72D297353CC}">
              <c16:uniqueId val="{00000000-E4CF-4CD1-91E2-31E3AC78FC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174</c:v>
                </c:pt>
                <c:pt idx="5">
                  <c:v>131</c:v>
                </c:pt>
                <c:pt idx="8">
                  <c:v>112</c:v>
                </c:pt>
                <c:pt idx="11">
                  <c:v>81</c:v>
                </c:pt>
                <c:pt idx="14">
                  <c:v>51</c:v>
                </c:pt>
              </c:numCache>
            </c:numRef>
          </c:val>
          <c:extLst>
            <c:ext xmlns:c16="http://schemas.microsoft.com/office/drawing/2014/chart" uri="{C3380CC4-5D6E-409C-BE32-E72D297353CC}">
              <c16:uniqueId val="{00000001-E4CF-4CD1-91E2-31E3AC78FC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9713</c:v>
                </c:pt>
                <c:pt idx="5">
                  <c:v>10189</c:v>
                </c:pt>
                <c:pt idx="8">
                  <c:v>9671</c:v>
                </c:pt>
                <c:pt idx="11">
                  <c:v>10580</c:v>
                </c:pt>
                <c:pt idx="14">
                  <c:v>11719</c:v>
                </c:pt>
              </c:numCache>
            </c:numRef>
          </c:val>
          <c:extLst>
            <c:ext xmlns:c16="http://schemas.microsoft.com/office/drawing/2014/chart" uri="{C3380CC4-5D6E-409C-BE32-E72D297353CC}">
              <c16:uniqueId val="{00000002-E4CF-4CD1-91E2-31E3AC78FC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CF-4CD1-91E2-31E3AC78FC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CF-4CD1-91E2-31E3AC78FC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CF-4CD1-91E2-31E3AC78FC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1254</c:v>
                </c:pt>
                <c:pt idx="3">
                  <c:v>1253</c:v>
                </c:pt>
                <c:pt idx="6">
                  <c:v>1150</c:v>
                </c:pt>
                <c:pt idx="9">
                  <c:v>1148</c:v>
                </c:pt>
                <c:pt idx="12">
                  <c:v>1115</c:v>
                </c:pt>
              </c:numCache>
            </c:numRef>
          </c:val>
          <c:extLst>
            <c:ext xmlns:c16="http://schemas.microsoft.com/office/drawing/2014/chart" uri="{C3380CC4-5D6E-409C-BE32-E72D297353CC}">
              <c16:uniqueId val="{00000006-E4CF-4CD1-91E2-31E3AC78FC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340</c:v>
                </c:pt>
                <c:pt idx="3">
                  <c:v>298</c:v>
                </c:pt>
                <c:pt idx="6">
                  <c:v>320</c:v>
                </c:pt>
                <c:pt idx="9">
                  <c:v>315</c:v>
                </c:pt>
                <c:pt idx="12">
                  <c:v>276</c:v>
                </c:pt>
              </c:numCache>
            </c:numRef>
          </c:val>
          <c:extLst>
            <c:ext xmlns:c16="http://schemas.microsoft.com/office/drawing/2014/chart" uri="{C3380CC4-5D6E-409C-BE32-E72D297353CC}">
              <c16:uniqueId val="{00000007-E4CF-4CD1-91E2-31E3AC78FC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3960</c:v>
                </c:pt>
                <c:pt idx="3">
                  <c:v>3800</c:v>
                </c:pt>
                <c:pt idx="6">
                  <c:v>3749</c:v>
                </c:pt>
                <c:pt idx="9">
                  <c:v>3618</c:v>
                </c:pt>
                <c:pt idx="12">
                  <c:v>3557</c:v>
                </c:pt>
              </c:numCache>
            </c:numRef>
          </c:val>
          <c:extLst>
            <c:ext xmlns:c16="http://schemas.microsoft.com/office/drawing/2014/chart" uri="{C3380CC4-5D6E-409C-BE32-E72D297353CC}">
              <c16:uniqueId val="{00000008-E4CF-4CD1-91E2-31E3AC78FC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CF-4CD1-91E2-31E3AC78FC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11391</c:v>
                </c:pt>
                <c:pt idx="3">
                  <c:v>11093</c:v>
                </c:pt>
                <c:pt idx="6">
                  <c:v>13374</c:v>
                </c:pt>
                <c:pt idx="9">
                  <c:v>12930</c:v>
                </c:pt>
                <c:pt idx="12">
                  <c:v>12355</c:v>
                </c:pt>
              </c:numCache>
            </c:numRef>
          </c:val>
          <c:extLst>
            <c:ext xmlns:c16="http://schemas.microsoft.com/office/drawing/2014/chart" uri="{C3380CC4-5D6E-409C-BE32-E72D297353CC}">
              <c16:uniqueId val="{0000000A-E4CF-4CD1-91E2-31E3AC78FC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CF-4CD1-91E2-31E3AC78FC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2388</c:v>
                </c:pt>
                <c:pt idx="1">
                  <c:v>2888</c:v>
                </c:pt>
                <c:pt idx="2">
                  <c:v>2570</c:v>
                </c:pt>
              </c:numCache>
            </c:numRef>
          </c:val>
          <c:extLst>
            <c:ext xmlns:c16="http://schemas.microsoft.com/office/drawing/2014/chart" uri="{C3380CC4-5D6E-409C-BE32-E72D297353CC}">
              <c16:uniqueId val="{00000000-A2C2-40EE-9C4A-831186EEC6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3111</c:v>
                </c:pt>
                <c:pt idx="1">
                  <c:v>3242</c:v>
                </c:pt>
                <c:pt idx="2">
                  <c:v>3098</c:v>
                </c:pt>
              </c:numCache>
            </c:numRef>
          </c:val>
          <c:extLst>
            <c:ext xmlns:c16="http://schemas.microsoft.com/office/drawing/2014/chart" uri="{C3380CC4-5D6E-409C-BE32-E72D297353CC}">
              <c16:uniqueId val="{00000001-A2C2-40EE-9C4A-831186EEC6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5603</c:v>
                </c:pt>
                <c:pt idx="1">
                  <c:v>5831</c:v>
                </c:pt>
                <c:pt idx="2">
                  <c:v>5506</c:v>
                </c:pt>
              </c:numCache>
            </c:numRef>
          </c:val>
          <c:extLst>
            <c:ext xmlns:c16="http://schemas.microsoft.com/office/drawing/2014/chart" uri="{C3380CC4-5D6E-409C-BE32-E72D297353CC}">
              <c16:uniqueId val="{00000002-A2C2-40EE-9C4A-831186EEC6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{5B6FBF2E-B08D-41B5-B6CE-3CA8507A8AC4}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591-40BA-9B34-9DC1DAFA42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{7971D533-027D-4943-88A0-E093D13C3460}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91-40BA-9B34-9DC1DAFA42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{0FC077EA-AB0C-42C9-8315-53BF45795796}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91-40BA-9B34-9DC1DAFA42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{F8FED5A8-D568-49C1-B004-E92DD0839EA9}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91-40BA-9B34-9DC1DAFA42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{79F00A26-F0FF-4835-B866-C97F8589DA0E}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91-40BA-9B34-9DC1DAFA42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{A075FFA9-AAE8-4341-B49A-77C3BA02F724}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591-40BA-9B34-9DC1DAFA42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{532E1220-3B84-45E4-8803-41B528D243E7}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591-40BA-9B34-9DC1DAFA42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{EB3E51E8-0E61-4712-A698-E011D584F3A6}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591-40BA-9B34-9DC1DAFA42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{ADF6402C-5DFE-44E6-BDA9-95CB702B852A}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591-40BA-9B34-9DC1DAFA42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16">
                  <c:v>50.2</c:v>
                </c:pt>
                <c:pt idx="24">
                  <c:v>54.3</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591-40BA-9B34-9DC1DAFA42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{EDCA935B-722D-43BF-914F-2B4081891E96}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591-40BA-9B34-9DC1DAFA42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{E60DD0E4-67C4-4004-8C59-FC8A245D09F6}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91-40BA-9B34-9DC1DAFA42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{C9284388-9132-41FF-9390-1868C7D043E2}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91-40BA-9B34-9DC1DAFA42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{A2282CEE-D299-45E8-8BC8-4D17704FB5C1}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91-40BA-9B34-9DC1DAFA42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{30249497-3022-459F-937D-E1FA293BB232}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91-40BA-9B34-9DC1DAFA42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{D2202212-4F91-428F-90FC-C338B8228A2B}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591-40BA-9B34-9DC1DAFA42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{49890EBC-24B8-4111-8426-A6A4EDAD58AC}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591-40BA-9B34-9DC1DAFA42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{8217BBD9-9D8D-4582-B60B-42F7DA3BEE5C}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591-40BA-9B34-9DC1DAFA42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{85ECF426-D2EC-4C16-A742-B1DF6EAF04D6}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591-40BA-9B34-9DC1DAFA42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16">
                  <c:v>61.1</c:v>
                </c:pt>
                <c:pt idx="24">
                  <c:v>63.1</c:v>
                </c:pt>
                <c:pt idx="32">
                  <c:v>65.400000000000006</c:v>
                </c:pt>
              </c:numCache>
            </c:numRef>
          </c:xVal>
          <c:yVal>
            <c:numRef>
              <c:f>公会計指標分析・財政指標組合せ分析表!$BP$55:$DC$55</c:f>
              <c:numCache>
                <c:formatCode>#,##0.0;"▲ "#,##0.0</c:formatCode>
                <c:ptCount val="40"/>
                <c:pt idx="0">
                  <c:v>19.8</c:v>
                </c:pt>
                <c:pt idx="16">
                  <c:v>10.199999999999999</c:v>
                </c:pt>
                <c:pt idx="24">
                  <c:v>0</c:v>
                </c:pt>
                <c:pt idx="32">
                  <c:v>0</c:v>
                </c:pt>
              </c:numCache>
            </c:numRef>
          </c:yVal>
          <c:smooth val="0"/>
          <c:extLst>
            <c:ext xmlns:c16="http://schemas.microsoft.com/office/drawing/2014/chart" uri="{C3380CC4-5D6E-409C-BE32-E72D297353CC}">
              <c16:uniqueId val="{00000013-1591-40BA-9B34-9DC1DAFA4214}"/>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{BBAF173B-F35A-432F-BA12-2E393A1671F1}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A48-4044-9EA8-8BD343ED11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{77DA5FA7-C58A-41AF-AD65-CA1802B041E0}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48-4044-9EA8-8BD343ED11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{6B8A698F-DB60-4648-A4B0-3C65B8EBB949}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48-4044-9EA8-8BD343ED11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{51BDA33E-BB49-4D4B-A3D2-1A89F0C05AAB}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48-4044-9EA8-8BD343ED11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{F2296F76-7564-40E3-9201-BE4BDC4FD88C}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48-4044-9EA8-8BD343ED11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{284457C6-A8DA-4A98-9330-3A8155C8C81D}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A48-4044-9EA8-8BD343ED11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{6196ACB5-731A-4C0A-89CE-E46C732ACE96}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A48-4044-9EA8-8BD343ED11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{3094C834-2971-4968-86AA-692F2A3DAEB3}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A48-4044-9EA8-8BD343ED11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{8167E086-919C-4467-B4ED-DF84051FD0DE}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A48-4044-9EA8-8BD343ED11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7.8</c:v>
                </c:pt>
                <c:pt idx="16">
                  <c:v>7.5</c:v>
                </c:pt>
                <c:pt idx="24">
                  <c:v>7.4</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48-4044-9EA8-8BD343ED11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{B890CB1D-8D08-4AA9-9A4E-3F68163DC5AE}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A48-4044-9EA8-8BD343ED11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{36A854B1-4AE9-4534-84F5-55F099902488}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48-4044-9EA8-8BD343ED11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{B708C5FD-FA92-46FA-868E-454400241706}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48-4044-9EA8-8BD343ED11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{38286B46-DB9E-4704-8173-5E10876FE8B0}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48-4044-9EA8-8BD343ED11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{7DFC4D6B-78F6-4EB0-A225-B3C2AD86ED05}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48-4044-9EA8-8BD343ED111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{562892B4-40E4-4C3F-A5EB-6D4AA2160087}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A48-4044-9EA8-8BD343ED111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{440A6B37-873C-44C6-89E0-0422484E284C}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A48-4044-9EA8-8BD343ED111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{8D05624E-4CCD-4E30-A38D-9F876360AAE1}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A48-4044-9EA8-8BD343ED111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{00779835-6D2F-4CC2-B1EF-AE06EFEAFB7F}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A48-4044-9EA8-8BD343ED11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DA48-4044-9EA8-8BD343ED1115}"/>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108373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676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161307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61</xdr:row>
      <xdr:rowOff>63077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16762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47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60</xdr:row>
      <xdr:rowOff>97790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74100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29,166</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6031</xdr:rowOff>
    </xdr:from>
    <xdr:to>
      <xdr:col>23</xdr:col>
      <xdr:colOff>133350</xdr:colOff>
      <xdr:row>88</xdr:row>
      <xdr:rowOff>38328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236381"/>
          <a:ext cx="0" cy="8895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10405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38328</xdr:rowOff>
    </xdr:from>
    <xdr:to>
      <xdr:col>24</xdr:col>
      <xdr:colOff>12700</xdr:colOff>
      <xdr:row>88</xdr:row>
      <xdr:rowOff>38328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2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92408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7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6031</xdr:rowOff>
    </xdr:from>
    <xdr:to>
      <xdr:col>24</xdr:col>
      <xdr:colOff>12700</xdr:colOff>
      <xdr:row>83</xdr:row>
      <xdr:rowOff>6031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36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32944</xdr:rowOff>
    </xdr:from>
    <xdr:to>
      <xdr:col>23</xdr:col>
      <xdr:colOff>133350</xdr:colOff>
      <xdr:row>84</xdr:row>
      <xdr:rowOff>87438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4744"/>
          <a:ext cx="838200" cy="5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149471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51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5944</xdr:rowOff>
    </xdr:from>
    <xdr:to>
      <xdr:col>23</xdr:col>
      <xdr:colOff>184150</xdr:colOff>
      <xdr:row>85</xdr:row>
      <xdr:rowOff>107544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117120</xdr:rowOff>
    </xdr:from>
    <xdr:to>
      <xdr:col>19</xdr:col>
      <xdr:colOff>133350</xdr:colOff>
      <xdr:row>84</xdr:row>
      <xdr:rowOff>32944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47470"/>
          <a:ext cx="889000" cy="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86086</xdr:rowOff>
    </xdr:from>
    <xdr:to>
      <xdr:col>19</xdr:col>
      <xdr:colOff>184150</xdr:colOff>
      <xdr:row>85</xdr:row>
      <xdr:rowOff>16236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7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30691</xdr:rowOff>
    </xdr:from>
    <xdr:to>
      <xdr:col>15</xdr:col>
      <xdr:colOff>82550</xdr:colOff>
      <xdr:row>83</xdr:row>
      <xdr:rowOff>117120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1041"/>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167777</xdr:rowOff>
    </xdr:from>
    <xdr:to>
      <xdr:col>15</xdr:col>
      <xdr:colOff>133350</xdr:colOff>
      <xdr:row>84</xdr:row>
      <xdr:rowOff>97927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82704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90670</xdr:rowOff>
    </xdr:from>
    <xdr:to>
      <xdr:col>11</xdr:col>
      <xdr:colOff>31750</xdr:colOff>
      <xdr:row>83</xdr:row>
      <xdr:rowOff>30691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9570"/>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93255</xdr:rowOff>
    </xdr:from>
    <xdr:to>
      <xdr:col>11</xdr:col>
      <xdr:colOff>82550</xdr:colOff>
      <xdr:row>84</xdr:row>
      <xdr:rowOff>23405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91126</xdr:rowOff>
    </xdr:from>
    <xdr:to>
      <xdr:col>7</xdr:col>
      <xdr:colOff>31750</xdr:colOff>
      <xdr:row>84</xdr:row>
      <xdr:rowOff>21276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36638</xdr:rowOff>
    </xdr:from>
    <xdr:to>
      <xdr:col>23</xdr:col>
      <xdr:colOff>184150</xdr:colOff>
      <xdr:row>84</xdr:row>
      <xdr:rowOff>138238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53165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153594</xdr:rowOff>
    </xdr:from>
    <xdr:to>
      <xdr:col>19</xdr:col>
      <xdr:colOff>184150</xdr:colOff>
      <xdr:row>84</xdr:row>
      <xdr:rowOff>83744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93921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5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66320</xdr:rowOff>
    </xdr:from>
    <xdr:to>
      <xdr:col>15</xdr:col>
      <xdr:colOff>133350</xdr:colOff>
      <xdr:row>83</xdr:row>
      <xdr:rowOff>167920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151341</xdr:rowOff>
    </xdr:from>
    <xdr:to>
      <xdr:col>11</xdr:col>
      <xdr:colOff>82550</xdr:colOff>
      <xdr:row>83</xdr:row>
      <xdr:rowOff>81491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91668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39870</xdr:rowOff>
    </xdr:from>
    <xdr:to>
      <xdr:col>7</xdr:col>
      <xdr:colOff>31750</xdr:colOff>
      <xdr:row>82</xdr:row>
      <xdr:rowOff>141470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151647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ポイント下回っている。ラスパイレス指数の低い数値はあまり変わらず、給与水準は低いまま推移している。今後、適正な給与水準となるよう努める。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87630</xdr:rowOff>
    </xdr:from>
    <xdr:to>
      <xdr:col>81</xdr:col>
      <xdr:colOff>44450</xdr:colOff>
      <xdr:row>82</xdr:row>
      <xdr:rowOff>111761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465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160020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160020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01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83</xdr:row>
      <xdr:rowOff>60961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0017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36830</xdr:rowOff>
    </xdr:from>
    <xdr:to>
      <xdr:col>81</xdr:col>
      <xdr:colOff>95250</xdr:colOff>
      <xdr:row>82</xdr:row>
      <xdr:rowOff>138430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53357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10161</xdr:rowOff>
    </xdr:from>
    <xdr:to>
      <xdr:col>64</xdr:col>
      <xdr:colOff>152400</xdr:colOff>
      <xdr:row>83</xdr:row>
      <xdr:rowOff>111761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121938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町村合併当初は類似団体平均を大きく上回っていたが、計画に基づいて実施している定員管理により、令和４年度では類似団体平均を</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152037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4001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126184</xdr:rowOff>
    </xdr:from>
    <xdr:to>
      <xdr:col>77</xdr:col>
      <xdr:colOff>44450</xdr:colOff>
      <xdr:row>59</xdr:row>
      <xdr:rowOff>152037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4173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145143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4173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158024</xdr:rowOff>
    </xdr:from>
    <xdr:to>
      <xdr:col>68</xdr:col>
      <xdr:colOff>152400</xdr:colOff>
      <xdr:row>59</xdr:row>
      <xdr:rowOff>145143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0212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75384</xdr:rowOff>
    </xdr:from>
    <xdr:to>
      <xdr:col>73</xdr:col>
      <xdr:colOff>44450</xdr:colOff>
      <xdr:row>60</xdr:row>
      <xdr:rowOff>5534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94343</xdr:rowOff>
    </xdr:from>
    <xdr:to>
      <xdr:col>68</xdr:col>
      <xdr:colOff>203200</xdr:colOff>
      <xdr:row>60</xdr:row>
      <xdr:rowOff>24493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107224</xdr:rowOff>
    </xdr:from>
    <xdr:to>
      <xdr:col>64</xdr:col>
      <xdr:colOff>152400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66420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41728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41728</xdr:rowOff>
    </xdr:from>
    <xdr:to>
      <xdr:col>72</xdr:col>
      <xdr:colOff>203200</xdr:colOff>
      <xdr:row>41</xdr:row>
      <xdr:rowOff>93435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11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162378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147155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24692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85470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162378</xdr:rowOff>
    </xdr:from>
    <xdr:to>
      <xdr:col>73</xdr:col>
      <xdr:colOff>44450</xdr:colOff>
      <xdr:row>41</xdr:row>
      <xdr:rowOff>92528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退職者一部不補充による新規採用職員を抑制していることから、退職手当負担見込額が減少し、また、新規地方債の発行抑制により、地方債残高も減少してきている。充当可能基金も前年度と比べ、</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％増加している。今後も、後世への負担を軽減できるよう人件費や公債費等の義務的経費の削減を中心とした財政の健全化を図る。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95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光熱水費や燃料費等の単価の増加により、比率が上昇している。数値については、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％上回っており、施設管理業務等の見直しなどによる経費削減を図る。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19</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75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46990</xdr:rowOff>
    </xdr:from>
    <xdr:to>
      <xdr:col>24</xdr:col>
      <xdr:colOff>25400</xdr:colOff>
      <xdr:row>60</xdr:row>
      <xdr:rowOff>149860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476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133367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46990</xdr:rowOff>
    </xdr:from>
    <xdr:to>
      <xdr:col>24</xdr:col>
      <xdr:colOff>114300</xdr:colOff>
      <xdr:row>55</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024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55</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024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64770</xdr:rowOff>
    </xdr:from>
    <xdr:to>
      <xdr:col>11</xdr:col>
      <xdr:colOff>60325</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下水道事業特別会計における公債費や介護保険特別会計や後期高齢者医療特別会計への事務費や給付費などに係る繰出金が減額しており、類似団体平均を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58</xdr:row>
      <xdr:rowOff>78015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99600"/>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59</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4535</xdr:rowOff>
    </xdr:from>
    <xdr:to>
      <xdr:col>73</xdr:col>
      <xdr:colOff>180975</xdr:colOff>
      <xdr:row>60</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200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60</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731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81842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27215</xdr:rowOff>
    </xdr:from>
    <xdr:to>
      <xdr:col>78</xdr:col>
      <xdr:colOff>120650</xdr:colOff>
      <xdr:row>58</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113592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125185</xdr:rowOff>
    </xdr:from>
    <xdr:to>
      <xdr:col>74</xdr:col>
      <xdr:colOff>31750</xdr:colOff>
      <xdr:row>59</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40112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15422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48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135164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48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37</xdr:row>
      <xdr:rowOff>135164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04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132443</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0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152599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81643</xdr:rowOff>
    </xdr:from>
    <xdr:to>
      <xdr:col>69</xdr:col>
      <xdr:colOff>142875</xdr:colOff>
      <xdr:row>37</xdr:row>
      <xdr:rowOff>11793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義務教育施設整備事業などを発行した地方債の償還により、類似団体平均を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％下回っているものの、庁舎建設事業の据置期間が終了に伴う公債費増が予想されるため、今後も新規地方債の発行抑制などを実施し、公債費の抑制に努める。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66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78</xdr:row>
      <xdr:rowOff>25400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9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29227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8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25400</xdr:rowOff>
    </xdr:from>
    <xdr:to>
      <xdr:col>15</xdr:col>
      <xdr:colOff>98425</xdr:colOff>
      <xdr:row>78</xdr:row>
      <xdr:rowOff>76200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76200</xdr:rowOff>
    </xdr:from>
    <xdr:to>
      <xdr:col>11</xdr:col>
      <xdr:colOff>9525</xdr:colOff>
      <xdr:row>79</xdr:row>
      <xdr:rowOff>6350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4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146050</xdr:rowOff>
    </xdr:from>
    <xdr:to>
      <xdr:col>15</xdr:col>
      <xdr:colOff>149225</xdr:colOff>
      <xdr:row>78</xdr:row>
      <xdr:rowOff>76200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25400</xdr:rowOff>
    </xdr:from>
    <xdr:to>
      <xdr:col>11</xdr:col>
      <xdr:colOff>60325</xdr:colOff>
      <xdr:row>78</xdr:row>
      <xdr:rowOff>127000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127000</xdr:rowOff>
    </xdr:from>
    <xdr:to>
      <xdr:col>6</xdr:col>
      <xdr:colOff>171450</xdr:colOff>
      <xdr:row>79</xdr:row>
      <xdr:rowOff>57150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165100</xdr:rowOff>
    </xdr:from>
    <xdr:to>
      <xdr:col>82</xdr:col>
      <xdr:colOff>107950</xdr:colOff>
      <xdr:row>81</xdr:row>
      <xdr:rowOff>158750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24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130827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158750</xdr:rowOff>
    </xdr:from>
    <xdr:to>
      <xdr:col>82</xdr:col>
      <xdr:colOff>196850</xdr:colOff>
      <xdr:row>81</xdr:row>
      <xdr:rowOff>158750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4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80027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165100</xdr:rowOff>
    </xdr:from>
    <xdr:to>
      <xdr:col>82</xdr:col>
      <xdr:colOff>196850</xdr:colOff>
      <xdr:row>74</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76</xdr:row>
      <xdr:rowOff>25400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7381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111777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48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139700</xdr:rowOff>
    </xdr:from>
    <xdr:to>
      <xdr:col>82</xdr:col>
      <xdr:colOff>158750</xdr:colOff>
      <xdr:row>79</xdr:row>
      <xdr:rowOff>69850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76</xdr:row>
      <xdr:rowOff>63500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7381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139700</xdr:rowOff>
    </xdr:from>
    <xdr:to>
      <xdr:col>73</xdr:col>
      <xdr:colOff>180975</xdr:colOff>
      <xdr:row>76</xdr:row>
      <xdr:rowOff>63500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27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69850</xdr:rowOff>
    </xdr:from>
    <xdr:to>
      <xdr:col>74</xdr:col>
      <xdr:colOff>31750</xdr:colOff>
      <xdr:row>80</xdr:row>
      <xdr:rowOff>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156227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139700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0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107950</xdr:rowOff>
    </xdr:from>
    <xdr:to>
      <xdr:col>69</xdr:col>
      <xdr:colOff>142875</xdr:colOff>
      <xdr:row>80</xdr:row>
      <xdr:rowOff>38100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146050</xdr:rowOff>
    </xdr:from>
    <xdr:to>
      <xdr:col>82</xdr:col>
      <xdr:colOff>158750</xdr:colOff>
      <xdr:row>76</xdr:row>
      <xdr:rowOff>76200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12700</xdr:rowOff>
    </xdr:from>
    <xdr:to>
      <xdr:col>74</xdr:col>
      <xdr:colOff>31750</xdr:colOff>
      <xdr:row>76</xdr:row>
      <xdr:rowOff>114300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88900</xdr:rowOff>
    </xdr:from>
    <xdr:to>
      <xdr:col>69</xdr:col>
      <xdr:colOff>142875</xdr:colOff>
      <xdr:row>75</xdr:row>
      <xdr:rowOff>19050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80670</xdr:rowOff>
    </xdr:from>
    <xdr:to>
      <xdr:col>29</xdr:col>
      <xdr:colOff>127000</xdr:colOff>
      <xdr:row>19</xdr:row>
      <xdr:rowOff>123037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85845"/>
          <a:ext cx="6477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123037</xdr:rowOff>
    </xdr:from>
    <xdr:to>
      <xdr:col>26</xdr:col>
      <xdr:colOff>50800</xdr:colOff>
      <xdr:row>19</xdr:row>
      <xdr:rowOff>137611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8212"/>
          <a:ext cx="6985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130105</xdr:rowOff>
    </xdr:from>
    <xdr:to>
      <xdr:col>22</xdr:col>
      <xdr:colOff>114300</xdr:colOff>
      <xdr:row>19</xdr:row>
      <xdr:rowOff>137611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35280"/>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130105</xdr:rowOff>
    </xdr:from>
    <xdr:to>
      <xdr:col>18</xdr:col>
      <xdr:colOff>177800</xdr:colOff>
      <xdr:row>20</xdr:row>
      <xdr:rowOff>70517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5280"/>
          <a:ext cx="698500" cy="1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29870</xdr:rowOff>
    </xdr:from>
    <xdr:to>
      <xdr:col>29</xdr:col>
      <xdr:colOff>177800</xdr:colOff>
      <xdr:row>19</xdr:row>
      <xdr:rowOff>131470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3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109897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72237</xdr:rowOff>
    </xdr:from>
    <xdr:to>
      <xdr:col>26</xdr:col>
      <xdr:colOff>101600</xdr:colOff>
      <xdr:row>20</xdr:row>
      <xdr:rowOff>2387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7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158614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86811</xdr:rowOff>
    </xdr:from>
    <xdr:to>
      <xdr:col>22</xdr:col>
      <xdr:colOff>165100</xdr:colOff>
      <xdr:row>20</xdr:row>
      <xdr:rowOff>16961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1738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79305</xdr:rowOff>
    </xdr:from>
    <xdr:to>
      <xdr:col>19</xdr:col>
      <xdr:colOff>38100</xdr:colOff>
      <xdr:row>20</xdr:row>
      <xdr:rowOff>9455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19717</xdr:rowOff>
    </xdr:from>
    <xdr:to>
      <xdr:col>15</xdr:col>
      <xdr:colOff>101600</xdr:colOff>
      <xdr:row>20</xdr:row>
      <xdr:rowOff>121317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106094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268465</xdr:rowOff>
    </xdr:from>
    <xdr:to>
      <xdr:col>29</xdr:col>
      <xdr:colOff>127000</xdr:colOff>
      <xdr:row>36</xdr:row>
      <xdr:rowOff>44056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8815"/>
          <a:ext cx="647700" cy="11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44056</xdr:rowOff>
    </xdr:from>
    <xdr:to>
      <xdr:col>26</xdr:col>
      <xdr:colOff>50800</xdr:colOff>
      <xdr:row>36</xdr:row>
      <xdr:rowOff>104559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97306"/>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271911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3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92748</xdr:rowOff>
    </xdr:from>
    <xdr:to>
      <xdr:col>22</xdr:col>
      <xdr:colOff>114300</xdr:colOff>
      <xdr:row>36</xdr:row>
      <xdr:rowOff>104559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45998"/>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92748</xdr:rowOff>
    </xdr:from>
    <xdr:to>
      <xdr:col>18</xdr:col>
      <xdr:colOff>177800</xdr:colOff>
      <xdr:row>36</xdr:row>
      <xdr:rowOff>108521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45998"/>
          <a:ext cx="6985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310773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217665</xdr:rowOff>
    </xdr:from>
    <xdr:to>
      <xdr:col>29</xdr:col>
      <xdr:colOff>177800</xdr:colOff>
      <xdr:row>35</xdr:row>
      <xdr:rowOff>319265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189742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336156</xdr:rowOff>
    </xdr:from>
    <xdr:to>
      <xdr:col>26</xdr:col>
      <xdr:colOff>101600</xdr:colOff>
      <xdr:row>36</xdr:row>
      <xdr:rowOff>94856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79633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53759</xdr:rowOff>
    </xdr:from>
    <xdr:to>
      <xdr:col>22</xdr:col>
      <xdr:colOff>165100</xdr:colOff>
      <xdr:row>36</xdr:row>
      <xdr:rowOff>155359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140136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41948</xdr:rowOff>
    </xdr:from>
    <xdr:to>
      <xdr:col>19</xdr:col>
      <xdr:colOff>38100</xdr:colOff>
      <xdr:row>36</xdr:row>
      <xdr:rowOff>143548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128325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57721</xdr:rowOff>
    </xdr:from>
    <xdr:to>
      <xdr:col>15</xdr:col>
      <xdr:colOff>101600</xdr:colOff>
      <xdr:row>36</xdr:row>
      <xdr:rowOff>159321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144098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2565</xdr:rowOff>
    </xdr:from>
    <xdr:to>
      <xdr:col>24</xdr:col>
      <xdr:colOff>63500</xdr:colOff>
      <xdr:row>37</xdr:row>
      <xdr:rowOff>29819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6215"/>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29819</xdr:rowOff>
    </xdr:from>
    <xdr:to>
      <xdr:col>19</xdr:col>
      <xdr:colOff>177800</xdr:colOff>
      <xdr:row>37</xdr:row>
      <xdr:rowOff>66980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3469"/>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66980</xdr:rowOff>
    </xdr:from>
    <xdr:to>
      <xdr:col>15</xdr:col>
      <xdr:colOff>50800</xdr:colOff>
      <xdr:row>38</xdr:row>
      <xdr:rowOff>14974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63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14974</xdr:rowOff>
    </xdr:from>
    <xdr:to>
      <xdr:col>10</xdr:col>
      <xdr:colOff>114300</xdr:colOff>
      <xdr:row>38</xdr:row>
      <xdr:rowOff>78499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0074"/>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123215</xdr:rowOff>
    </xdr:from>
    <xdr:to>
      <xdr:col>24</xdr:col>
      <xdr:colOff>114300</xdr:colOff>
      <xdr:row>37</xdr:row>
      <xdr:rowOff>53365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150469</xdr:rowOff>
    </xdr:from>
    <xdr:to>
      <xdr:col>20</xdr:col>
      <xdr:colOff>38100</xdr:colOff>
      <xdr:row>37</xdr:row>
      <xdr:rowOff>80619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71746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16180</xdr:rowOff>
    </xdr:from>
    <xdr:to>
      <xdr:col>15</xdr:col>
      <xdr:colOff>101600</xdr:colOff>
      <xdr:row>37</xdr:row>
      <xdr:rowOff>117780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108907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135623</xdr:rowOff>
    </xdr:from>
    <xdr:to>
      <xdr:col>10</xdr:col>
      <xdr:colOff>165100</xdr:colOff>
      <xdr:row>38</xdr:row>
      <xdr:rowOff>65773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56901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27699</xdr:rowOff>
    </xdr:from>
    <xdr:to>
      <xdr:col>6</xdr:col>
      <xdr:colOff>38100</xdr:colOff>
      <xdr:row>38</xdr:row>
      <xdr:rowOff>129299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169437</xdr:rowOff>
    </xdr:from>
    <xdr:to>
      <xdr:col>24</xdr:col>
      <xdr:colOff>63500</xdr:colOff>
      <xdr:row>56</xdr:row>
      <xdr:rowOff>79569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99187"/>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103185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61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79569</xdr:rowOff>
    </xdr:from>
    <xdr:to>
      <xdr:col>19</xdr:col>
      <xdr:colOff>177800</xdr:colOff>
      <xdr:row>57</xdr:row>
      <xdr:rowOff>66939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80769"/>
          <a:ext cx="889000" cy="15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151899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7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66939</xdr:rowOff>
    </xdr:from>
    <xdr:to>
      <xdr:col>15</xdr:col>
      <xdr:colOff>50800</xdr:colOff>
      <xdr:row>57</xdr:row>
      <xdr:rowOff>121088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39589"/>
          <a:ext cx="889000" cy="5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121088</xdr:rowOff>
    </xdr:from>
    <xdr:to>
      <xdr:col>10</xdr:col>
      <xdr:colOff>114300</xdr:colOff>
      <xdr:row>58</xdr:row>
      <xdr:rowOff>118955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3738"/>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131065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56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99175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118637</xdr:rowOff>
    </xdr:from>
    <xdr:to>
      <xdr:col>24</xdr:col>
      <xdr:colOff>114300</xdr:colOff>
      <xdr:row>56</xdr:row>
      <xdr:rowOff>48787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97064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2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28769</xdr:rowOff>
    </xdr:from>
    <xdr:to>
      <xdr:col>20</xdr:col>
      <xdr:colOff>38100</xdr:colOff>
      <xdr:row>56</xdr:row>
      <xdr:rowOff>130369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146896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40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16139</xdr:rowOff>
    </xdr:from>
    <xdr:to>
      <xdr:col>15</xdr:col>
      <xdr:colOff>101600</xdr:colOff>
      <xdr:row>57</xdr:row>
      <xdr:rowOff>117739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108866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8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70288</xdr:rowOff>
    </xdr:from>
    <xdr:to>
      <xdr:col>10</xdr:col>
      <xdr:colOff>165100</xdr:colOff>
      <xdr:row>58</xdr:row>
      <xdr:rowOff>438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163015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68155</xdr:rowOff>
    </xdr:from>
    <xdr:to>
      <xdr:col>6</xdr:col>
      <xdr:colOff>38100</xdr:colOff>
      <xdr:row>58</xdr:row>
      <xdr:rowOff>169755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160882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170241</xdr:rowOff>
    </xdr:from>
    <xdr:to>
      <xdr:col>24</xdr:col>
      <xdr:colOff>63500</xdr:colOff>
      <xdr:row>76</xdr:row>
      <xdr:rowOff>11364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2899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170241</xdr:rowOff>
    </xdr:from>
    <xdr:to>
      <xdr:col>19</xdr:col>
      <xdr:colOff>177800</xdr:colOff>
      <xdr:row>76</xdr:row>
      <xdr:rowOff>31480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2899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21286</xdr:rowOff>
    </xdr:from>
    <xdr:to>
      <xdr:col>15</xdr:col>
      <xdr:colOff>50800</xdr:colOff>
      <xdr:row>76</xdr:row>
      <xdr:rowOff>31480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514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47647</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21286</xdr:rowOff>
    </xdr:from>
    <xdr:to>
      <xdr:col>10</xdr:col>
      <xdr:colOff>114300</xdr:colOff>
      <xdr:row>76</xdr:row>
      <xdr:rowOff>26908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51486"/>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114464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132014</xdr:rowOff>
    </xdr:from>
    <xdr:to>
      <xdr:col>24</xdr:col>
      <xdr:colOff>114300</xdr:colOff>
      <xdr:row>76</xdr:row>
      <xdr:rowOff>62164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110441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119441</xdr:rowOff>
    </xdr:from>
    <xdr:to>
      <xdr:col>20</xdr:col>
      <xdr:colOff>38100</xdr:colOff>
      <xdr:row>76</xdr:row>
      <xdr:rowOff>49591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40718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30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152130</xdr:rowOff>
    </xdr:from>
    <xdr:to>
      <xdr:col>15</xdr:col>
      <xdr:colOff>101600</xdr:colOff>
      <xdr:row>76</xdr:row>
      <xdr:rowOff>82280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73407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141936</xdr:rowOff>
    </xdr:from>
    <xdr:to>
      <xdr:col>10</xdr:col>
      <xdr:colOff>165100</xdr:colOff>
      <xdr:row>76</xdr:row>
      <xdr:rowOff>72086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88613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147558</xdr:rowOff>
    </xdr:from>
    <xdr:to>
      <xdr:col>6</xdr:col>
      <xdr:colOff>38100</xdr:colOff>
      <xdr:row>76</xdr:row>
      <xdr:rowOff>77708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94235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149453</xdr:rowOff>
    </xdr:from>
    <xdr:to>
      <xdr:col>24</xdr:col>
      <xdr:colOff>62865</xdr:colOff>
      <xdr:row>99</xdr:row>
      <xdr:rowOff>61461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403"/>
          <a:ext cx="1270"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65288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61461</xdr:rowOff>
    </xdr:from>
    <xdr:to>
      <xdr:col>24</xdr:col>
      <xdr:colOff>152400</xdr:colOff>
      <xdr:row>99</xdr:row>
      <xdr:rowOff>61461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96130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149453</xdr:rowOff>
    </xdr:from>
    <xdr:to>
      <xdr:col>24</xdr:col>
      <xdr:colOff>152400</xdr:colOff>
      <xdr:row>91</xdr:row>
      <xdr:rowOff>149453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131260</xdr:rowOff>
    </xdr:from>
    <xdr:to>
      <xdr:col>24</xdr:col>
      <xdr:colOff>63500</xdr:colOff>
      <xdr:row>94</xdr:row>
      <xdr:rowOff>52546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904660"/>
          <a:ext cx="838200" cy="2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62392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83965</xdr:rowOff>
    </xdr:from>
    <xdr:to>
      <xdr:col>24</xdr:col>
      <xdr:colOff>114300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131260</xdr:rowOff>
    </xdr:from>
    <xdr:to>
      <xdr:col>19</xdr:col>
      <xdr:colOff>177800</xdr:colOff>
      <xdr:row>96</xdr:row>
      <xdr:rowOff>77769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04660"/>
          <a:ext cx="889000" cy="6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36627</xdr:rowOff>
    </xdr:from>
    <xdr:to>
      <xdr:col>20</xdr:col>
      <xdr:colOff>38100</xdr:colOff>
      <xdr:row>94</xdr:row>
      <xdr:rowOff>138227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129354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77769</xdr:rowOff>
    </xdr:from>
    <xdr:to>
      <xdr:col>15</xdr:col>
      <xdr:colOff>50800</xdr:colOff>
      <xdr:row>96</xdr:row>
      <xdr:rowOff>138481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6969"/>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135040</xdr:rowOff>
    </xdr:from>
    <xdr:to>
      <xdr:col>15</xdr:col>
      <xdr:colOff>101600</xdr:colOff>
      <xdr:row>97</xdr:row>
      <xdr:rowOff>65190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56317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138481</xdr:rowOff>
    </xdr:from>
    <xdr:to>
      <xdr:col>10</xdr:col>
      <xdr:colOff>114300</xdr:colOff>
      <xdr:row>97</xdr:row>
      <xdr:rowOff>62700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7681"/>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120162</xdr:rowOff>
    </xdr:from>
    <xdr:to>
      <xdr:col>10</xdr:col>
      <xdr:colOff>165100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43923</xdr:rowOff>
    </xdr:from>
    <xdr:to>
      <xdr:col>6</xdr:col>
      <xdr:colOff>38100</xdr:colOff>
      <xdr:row>97</xdr:row>
      <xdr:rowOff>145523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1746</xdr:rowOff>
    </xdr:from>
    <xdr:to>
      <xdr:col>24</xdr:col>
      <xdr:colOff>114300</xdr:colOff>
      <xdr:row>94</xdr:row>
      <xdr:rowOff>103346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24623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6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80460</xdr:rowOff>
    </xdr:from>
    <xdr:to>
      <xdr:col>20</xdr:col>
      <xdr:colOff>38100</xdr:colOff>
      <xdr:row>93</xdr:row>
      <xdr:rowOff>10610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27137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2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26969</xdr:rowOff>
    </xdr:from>
    <xdr:to>
      <xdr:col>15</xdr:col>
      <xdr:colOff>101600</xdr:colOff>
      <xdr:row>96</xdr:row>
      <xdr:rowOff>128569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145096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87681</xdr:rowOff>
    </xdr:from>
    <xdr:to>
      <xdr:col>10</xdr:col>
      <xdr:colOff>165100</xdr:colOff>
      <xdr:row>97</xdr:row>
      <xdr:rowOff>17831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34358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11900</xdr:rowOff>
    </xdr:from>
    <xdr:to>
      <xdr:col>6</xdr:col>
      <xdr:colOff>38100</xdr:colOff>
      <xdr:row>97</xdr:row>
      <xdr:rowOff>113500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130027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152458</xdr:rowOff>
    </xdr:from>
    <xdr:to>
      <xdr:col>54</xdr:col>
      <xdr:colOff>189865</xdr:colOff>
      <xdr:row>38</xdr:row>
      <xdr:rowOff>39617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38858"/>
          <a:ext cx="1270" cy="91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43444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39617</xdr:rowOff>
    </xdr:from>
    <xdr:to>
      <xdr:col>55</xdr:col>
      <xdr:colOff>88900</xdr:colOff>
      <xdr:row>38</xdr:row>
      <xdr:rowOff>39617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99135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1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152458</xdr:rowOff>
    </xdr:from>
    <xdr:to>
      <xdr:col>55</xdr:col>
      <xdr:colOff>88900</xdr:colOff>
      <xdr:row>32</xdr:row>
      <xdr:rowOff>152458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3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91161</xdr:rowOff>
    </xdr:from>
    <xdr:to>
      <xdr:col>55</xdr:col>
      <xdr:colOff>0</xdr:colOff>
      <xdr:row>38</xdr:row>
      <xdr:rowOff>4750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63361"/>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104745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4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81868</xdr:rowOff>
    </xdr:from>
    <xdr:to>
      <xdr:col>55</xdr:col>
      <xdr:colOff>50800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134431</xdr:rowOff>
    </xdr:from>
    <xdr:to>
      <xdr:col>50</xdr:col>
      <xdr:colOff>114300</xdr:colOff>
      <xdr:row>38</xdr:row>
      <xdr:rowOff>4750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06481"/>
          <a:ext cx="889000" cy="14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4754</xdr:rowOff>
    </xdr:from>
    <xdr:to>
      <xdr:col>50</xdr:col>
      <xdr:colOff>165100</xdr:colOff>
      <xdr:row>36</xdr:row>
      <xdr:rowOff>106354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122881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134431</xdr:rowOff>
    </xdr:from>
    <xdr:to>
      <xdr:col>45</xdr:col>
      <xdr:colOff>177800</xdr:colOff>
      <xdr:row>38</xdr:row>
      <xdr:rowOff>106433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06481"/>
          <a:ext cx="889000" cy="15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55916</xdr:rowOff>
    </xdr:from>
    <xdr:to>
      <xdr:col>46</xdr:col>
      <xdr:colOff>38100</xdr:colOff>
      <xdr:row>29</xdr:row>
      <xdr:rowOff>157516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106433</xdr:rowOff>
    </xdr:from>
    <xdr:to>
      <xdr:col>41</xdr:col>
      <xdr:colOff>50800</xdr:colOff>
      <xdr:row>39</xdr:row>
      <xdr:rowOff>10563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21533"/>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138539</xdr:rowOff>
    </xdr:from>
    <xdr:to>
      <xdr:col>41</xdr:col>
      <xdr:colOff>101600</xdr:colOff>
      <xdr:row>37</xdr:row>
      <xdr:rowOff>68689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85216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112087</xdr:rowOff>
    </xdr:from>
    <xdr:to>
      <xdr:col>36</xdr:col>
      <xdr:colOff>165100</xdr:colOff>
      <xdr:row>37</xdr:row>
      <xdr:rowOff>42237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58764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40361</xdr:rowOff>
    </xdr:from>
    <xdr:to>
      <xdr:col>55</xdr:col>
      <xdr:colOff>50800</xdr:colOff>
      <xdr:row>36</xdr:row>
      <xdr:rowOff>141961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18788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9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125400</xdr:rowOff>
    </xdr:from>
    <xdr:to>
      <xdr:col>50</xdr:col>
      <xdr:colOff>165100</xdr:colOff>
      <xdr:row>38</xdr:row>
      <xdr:rowOff>55550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46677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83631</xdr:rowOff>
    </xdr:from>
    <xdr:to>
      <xdr:col>46</xdr:col>
      <xdr:colOff>38100</xdr:colOff>
      <xdr:row>30</xdr:row>
      <xdr:rowOff>13781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4908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55633</xdr:rowOff>
    </xdr:from>
    <xdr:to>
      <xdr:col>41</xdr:col>
      <xdr:colOff>101600</xdr:colOff>
      <xdr:row>38</xdr:row>
      <xdr:rowOff>157233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148360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131213</xdr:rowOff>
    </xdr:from>
    <xdr:to>
      <xdr:col>36</xdr:col>
      <xdr:colOff>165100</xdr:colOff>
      <xdr:row>39</xdr:row>
      <xdr:rowOff>61363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52490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56695</xdr:rowOff>
    </xdr:from>
    <xdr:to>
      <xdr:col>54</xdr:col>
      <xdr:colOff>189865</xdr:colOff>
      <xdr:row>59</xdr:row>
      <xdr:rowOff>132004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972095"/>
          <a:ext cx="1270" cy="127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135831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132004</xdr:rowOff>
    </xdr:from>
    <xdr:to>
      <xdr:col>55</xdr:col>
      <xdr:colOff>88900</xdr:colOff>
      <xdr:row>59</xdr:row>
      <xdr:rowOff>132004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3372</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74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56695</xdr:rowOff>
    </xdr:from>
    <xdr:to>
      <xdr:col>55</xdr:col>
      <xdr:colOff>88900</xdr:colOff>
      <xdr:row>52</xdr:row>
      <xdr:rowOff>56695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97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140218</xdr:rowOff>
    </xdr:from>
    <xdr:to>
      <xdr:col>55</xdr:col>
      <xdr:colOff>0</xdr:colOff>
      <xdr:row>58</xdr:row>
      <xdr:rowOff>130921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12868"/>
          <a:ext cx="8382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79070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5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100643</xdr:rowOff>
    </xdr:from>
    <xdr:to>
      <xdr:col>55</xdr:col>
      <xdr:colOff>50800</xdr:colOff>
      <xdr:row>58</xdr:row>
      <xdr:rowOff>30793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170965</xdr:rowOff>
    </xdr:from>
    <xdr:to>
      <xdr:col>50</xdr:col>
      <xdr:colOff>114300</xdr:colOff>
      <xdr:row>58</xdr:row>
      <xdr:rowOff>130921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743465"/>
          <a:ext cx="889000" cy="133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63114</xdr:rowOff>
    </xdr:from>
    <xdr:to>
      <xdr:col>50</xdr:col>
      <xdr:colOff>165100</xdr:colOff>
      <xdr:row>56</xdr:row>
      <xdr:rowOff>164714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9791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170965</xdr:rowOff>
    </xdr:from>
    <xdr:to>
      <xdr:col>45</xdr:col>
      <xdr:colOff>177800</xdr:colOff>
      <xdr:row>58</xdr:row>
      <xdr:rowOff>68666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743465"/>
          <a:ext cx="889000" cy="12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104765</xdr:rowOff>
    </xdr:from>
    <xdr:to>
      <xdr:col>46</xdr:col>
      <xdr:colOff>38100</xdr:colOff>
      <xdr:row>56</xdr:row>
      <xdr:rowOff>34915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3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26042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68666</xdr:rowOff>
    </xdr:from>
    <xdr:to>
      <xdr:col>41</xdr:col>
      <xdr:colOff>50800</xdr:colOff>
      <xdr:row>58</xdr:row>
      <xdr:rowOff>123157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12766"/>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25296</xdr:rowOff>
    </xdr:from>
    <xdr:to>
      <xdr:col>41</xdr:col>
      <xdr:colOff>101600</xdr:colOff>
      <xdr:row>56</xdr:row>
      <xdr:rowOff>126896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2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143423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0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138377</xdr:rowOff>
    </xdr:from>
    <xdr:to>
      <xdr:col>36</xdr:col>
      <xdr:colOff>165100</xdr:colOff>
      <xdr:row>57</xdr:row>
      <xdr:rowOff>68527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85054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89418</xdr:rowOff>
    </xdr:from>
    <xdr:to>
      <xdr:col>55</xdr:col>
      <xdr:colOff>50800</xdr:colOff>
      <xdr:row>58</xdr:row>
      <xdr:rowOff>19568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112295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80121</xdr:rowOff>
    </xdr:from>
    <xdr:to>
      <xdr:col>50</xdr:col>
      <xdr:colOff>165100</xdr:colOff>
      <xdr:row>59</xdr:row>
      <xdr:rowOff>10271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120165</xdr:rowOff>
    </xdr:from>
    <xdr:to>
      <xdr:col>46</xdr:col>
      <xdr:colOff>38100</xdr:colOff>
      <xdr:row>51</xdr:row>
      <xdr:rowOff>50315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6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66842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4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17866</xdr:rowOff>
    </xdr:from>
    <xdr:to>
      <xdr:col>41</xdr:col>
      <xdr:colOff>101600</xdr:colOff>
      <xdr:row>58</xdr:row>
      <xdr:rowOff>119466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110593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72357</xdr:rowOff>
    </xdr:from>
    <xdr:to>
      <xdr:col>36</xdr:col>
      <xdr:colOff>165100</xdr:colOff>
      <xdr:row>59</xdr:row>
      <xdr:rowOff>2507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165084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122388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3324038"/>
          <a:ext cx="1270" cy="264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69065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30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122388</xdr:rowOff>
    </xdr:from>
    <xdr:to>
      <xdr:col>55</xdr:col>
      <xdr:colOff>88900</xdr:colOff>
      <xdr:row>77</xdr:row>
      <xdr:rowOff>122388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32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75250</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48350"/>
          <a:ext cx="838200" cy="1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112661</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14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89784</xdr:rowOff>
    </xdr:from>
    <xdr:to>
      <xdr:col>55</xdr:col>
      <xdr:colOff>50800</xdr:colOff>
      <xdr:row>79</xdr:row>
      <xdr:rowOff>19934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6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10106</xdr:rowOff>
    </xdr:from>
    <xdr:to>
      <xdr:col>50</xdr:col>
      <xdr:colOff>114300</xdr:colOff>
      <xdr:row>78</xdr:row>
      <xdr:rowOff>75250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183056"/>
          <a:ext cx="889000" cy="12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29807</xdr:rowOff>
    </xdr:from>
    <xdr:to>
      <xdr:col>50</xdr:col>
      <xdr:colOff>165100</xdr:colOff>
      <xdr:row>78</xdr:row>
      <xdr:rowOff>131407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122534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10106</xdr:rowOff>
    </xdr:from>
    <xdr:to>
      <xdr:col>45</xdr:col>
      <xdr:colOff>177800</xdr:colOff>
      <xdr:row>77</xdr:row>
      <xdr:rowOff>136370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183056"/>
          <a:ext cx="8890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106800</xdr:rowOff>
    </xdr:from>
    <xdr:to>
      <xdr:col>46</xdr:col>
      <xdr:colOff>38100</xdr:colOff>
      <xdr:row>78</xdr:row>
      <xdr:rowOff>36950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28077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136370</xdr:rowOff>
    </xdr:from>
    <xdr:to>
      <xdr:col>41</xdr:col>
      <xdr:colOff>50800</xdr:colOff>
      <xdr:row>78</xdr:row>
      <xdr:rowOff>118204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38020"/>
          <a:ext cx="889000" cy="1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111623</xdr:rowOff>
    </xdr:from>
    <xdr:to>
      <xdr:col>41</xdr:col>
      <xdr:colOff>101600</xdr:colOff>
      <xdr:row>78</xdr:row>
      <xdr:rowOff>41773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32900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24434</xdr:rowOff>
    </xdr:from>
    <xdr:to>
      <xdr:col>36</xdr:col>
      <xdr:colOff>165100</xdr:colOff>
      <xdr:row>78</xdr:row>
      <xdr:rowOff>126034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142561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24450</xdr:rowOff>
    </xdr:from>
    <xdr:to>
      <xdr:col>50</xdr:col>
      <xdr:colOff>165100</xdr:colOff>
      <xdr:row>78</xdr:row>
      <xdr:rowOff>126050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130756</xdr:rowOff>
    </xdr:from>
    <xdr:to>
      <xdr:col>46</xdr:col>
      <xdr:colOff>38100</xdr:colOff>
      <xdr:row>71</xdr:row>
      <xdr:rowOff>60906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77433</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19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85570</xdr:rowOff>
    </xdr:from>
    <xdr:to>
      <xdr:col>41</xdr:col>
      <xdr:colOff>101600</xdr:colOff>
      <xdr:row>78</xdr:row>
      <xdr:rowOff>15720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32247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67404</xdr:rowOff>
    </xdr:from>
    <xdr:to>
      <xdr:col>36</xdr:col>
      <xdr:colOff>165100</xdr:colOff>
      <xdr:row>78</xdr:row>
      <xdr:rowOff>169004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160131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79888</xdr:rowOff>
    </xdr:from>
    <xdr:to>
      <xdr:col>55</xdr:col>
      <xdr:colOff>0</xdr:colOff>
      <xdr:row>97</xdr:row>
      <xdr:rowOff>151816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96188"/>
          <a:ext cx="838200" cy="5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168222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5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81162</xdr:rowOff>
    </xdr:from>
    <xdr:to>
      <xdr:col>50</xdr:col>
      <xdr:colOff>114300</xdr:colOff>
      <xdr:row>97</xdr:row>
      <xdr:rowOff>151816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11812"/>
          <a:ext cx="889000" cy="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81162</xdr:rowOff>
    </xdr:from>
    <xdr:to>
      <xdr:col>45</xdr:col>
      <xdr:colOff>177800</xdr:colOff>
      <xdr:row>98</xdr:row>
      <xdr:rowOff>101606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11812"/>
          <a:ext cx="889000" cy="1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49273</xdr:rowOff>
    </xdr:from>
    <xdr:to>
      <xdr:col>41</xdr:col>
      <xdr:colOff>50800</xdr:colOff>
      <xdr:row>98</xdr:row>
      <xdr:rowOff>101606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79923"/>
          <a:ext cx="889000" cy="2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29088</xdr:rowOff>
    </xdr:from>
    <xdr:to>
      <xdr:col>55</xdr:col>
      <xdr:colOff>50800</xdr:colOff>
      <xdr:row>94</xdr:row>
      <xdr:rowOff>130688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51965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101016</xdr:rowOff>
    </xdr:from>
    <xdr:to>
      <xdr:col>50</xdr:col>
      <xdr:colOff>165100</xdr:colOff>
      <xdr:row>98</xdr:row>
      <xdr:rowOff>31166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22293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30362</xdr:rowOff>
    </xdr:from>
    <xdr:to>
      <xdr:col>46</xdr:col>
      <xdr:colOff>38100</xdr:colOff>
      <xdr:row>97</xdr:row>
      <xdr:rowOff>131962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123089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50806</xdr:rowOff>
    </xdr:from>
    <xdr:to>
      <xdr:col>41</xdr:col>
      <xdr:colOff>101600</xdr:colOff>
      <xdr:row>98</xdr:row>
      <xdr:rowOff>152406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143533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169923</xdr:rowOff>
    </xdr:from>
    <xdr:to>
      <xdr:col>36</xdr:col>
      <xdr:colOff>165100</xdr:colOff>
      <xdr:row>97</xdr:row>
      <xdr:rowOff>100073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91200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103848</xdr:rowOff>
    </xdr:from>
    <xdr:to>
      <xdr:col>85</xdr:col>
      <xdr:colOff>127000</xdr:colOff>
      <xdr:row>39</xdr:row>
      <xdr:rowOff>43079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618948"/>
          <a:ext cx="838200" cy="1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160465</xdr:rowOff>
    </xdr:from>
    <xdr:to>
      <xdr:col>81</xdr:col>
      <xdr:colOff>50800</xdr:colOff>
      <xdr:row>39</xdr:row>
      <xdr:rowOff>43079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75565"/>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160465</xdr:rowOff>
    </xdr:from>
    <xdr:to>
      <xdr:col>76</xdr:col>
      <xdr:colOff>114300</xdr:colOff>
      <xdr:row>38</xdr:row>
      <xdr:rowOff>168808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67556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168808</xdr:rowOff>
    </xdr:from>
    <xdr:to>
      <xdr:col>71</xdr:col>
      <xdr:colOff>177800</xdr:colOff>
      <xdr:row>39</xdr:row>
      <xdr:rowOff>20524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83908"/>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53048</xdr:rowOff>
    </xdr:from>
    <xdr:to>
      <xdr:col>85</xdr:col>
      <xdr:colOff>177800</xdr:colOff>
      <xdr:row>38</xdr:row>
      <xdr:rowOff>154648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5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139425</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48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163729</xdr:rowOff>
    </xdr:from>
    <xdr:to>
      <xdr:col>81</xdr:col>
      <xdr:colOff>101600</xdr:colOff>
      <xdr:row>39</xdr:row>
      <xdr:rowOff>93879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85006</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24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109665</xdr:rowOff>
    </xdr:from>
    <xdr:to>
      <xdr:col>76</xdr:col>
      <xdr:colOff>165100</xdr:colOff>
      <xdr:row>39</xdr:row>
      <xdr:rowOff>39815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30942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71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118008</xdr:rowOff>
    </xdr:from>
    <xdr:to>
      <xdr:col>72</xdr:col>
      <xdr:colOff>38100</xdr:colOff>
      <xdr:row>39</xdr:row>
      <xdr:rowOff>48158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39285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7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141174</xdr:rowOff>
    </xdr:from>
    <xdr:to>
      <xdr:col>67</xdr:col>
      <xdr:colOff>101600</xdr:colOff>
      <xdr:row>39</xdr:row>
      <xdr:rowOff>71324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62451</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74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106667</xdr:rowOff>
    </xdr:from>
    <xdr:to>
      <xdr:col>85</xdr:col>
      <xdr:colOff>127000</xdr:colOff>
      <xdr:row>75</xdr:row>
      <xdr:rowOff>109525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6541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129512</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4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80131</xdr:rowOff>
    </xdr:from>
    <xdr:to>
      <xdr:col>81</xdr:col>
      <xdr:colOff>50800</xdr:colOff>
      <xdr:row>75</xdr:row>
      <xdr:rowOff>106667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93888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24566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48260</xdr:rowOff>
    </xdr:from>
    <xdr:to>
      <xdr:col>76</xdr:col>
      <xdr:colOff>114300</xdr:colOff>
      <xdr:row>75</xdr:row>
      <xdr:rowOff>80131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907010"/>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80668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2349</xdr:rowOff>
    </xdr:from>
    <xdr:to>
      <xdr:col>71</xdr:col>
      <xdr:colOff>177800</xdr:colOff>
      <xdr:row>75</xdr:row>
      <xdr:rowOff>48260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6109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109599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58725</xdr:rowOff>
    </xdr:from>
    <xdr:to>
      <xdr:col>85</xdr:col>
      <xdr:colOff>177800</xdr:colOff>
      <xdr:row>75</xdr:row>
      <xdr:rowOff>160325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37152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55867</xdr:rowOff>
    </xdr:from>
    <xdr:to>
      <xdr:col>81</xdr:col>
      <xdr:colOff>101600</xdr:colOff>
      <xdr:row>75</xdr:row>
      <xdr:rowOff>157466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1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148595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29331</xdr:rowOff>
    </xdr:from>
    <xdr:to>
      <xdr:col>76</xdr:col>
      <xdr:colOff>165100</xdr:colOff>
      <xdr:row>75</xdr:row>
      <xdr:rowOff>130931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122057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168910</xdr:rowOff>
    </xdr:from>
    <xdr:to>
      <xdr:col>72</xdr:col>
      <xdr:colOff>38100</xdr:colOff>
      <xdr:row>75</xdr:row>
      <xdr:rowOff>99060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115587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122999</xdr:rowOff>
    </xdr:from>
    <xdr:to>
      <xdr:col>67</xdr:col>
      <xdr:colOff>101600</xdr:colOff>
      <xdr:row>75</xdr:row>
      <xdr:rowOff>53149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69676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83342</xdr:rowOff>
    </xdr:from>
    <xdr:to>
      <xdr:col>85</xdr:col>
      <xdr:colOff>127000</xdr:colOff>
      <xdr:row>97</xdr:row>
      <xdr:rowOff>99101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13992"/>
          <a:ext cx="8382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110634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98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99101</xdr:rowOff>
    </xdr:from>
    <xdr:to>
      <xdr:col>81</xdr:col>
      <xdr:colOff>50800</xdr:colOff>
      <xdr:row>98</xdr:row>
      <xdr:rowOff>50088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29751"/>
          <a:ext cx="889000" cy="1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4392</xdr:rowOff>
    </xdr:from>
    <xdr:to>
      <xdr:col>76</xdr:col>
      <xdr:colOff>114300</xdr:colOff>
      <xdr:row>98</xdr:row>
      <xdr:rowOff>50088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06492"/>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129897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4392</xdr:rowOff>
    </xdr:from>
    <xdr:to>
      <xdr:col>71</xdr:col>
      <xdr:colOff>177800</xdr:colOff>
      <xdr:row>98</xdr:row>
      <xdr:rowOff>21751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06492"/>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21938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121569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32542</xdr:rowOff>
    </xdr:from>
    <xdr:to>
      <xdr:col>85</xdr:col>
      <xdr:colOff>177800</xdr:colOff>
      <xdr:row>97</xdr:row>
      <xdr:rowOff>134142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10969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48301</xdr:rowOff>
    </xdr:from>
    <xdr:to>
      <xdr:col>81</xdr:col>
      <xdr:colOff>101600</xdr:colOff>
      <xdr:row>97</xdr:row>
      <xdr:rowOff>149901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141028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170738</xdr:rowOff>
    </xdr:from>
    <xdr:to>
      <xdr:col>76</xdr:col>
      <xdr:colOff>165100</xdr:colOff>
      <xdr:row>98</xdr:row>
      <xdr:rowOff>100888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92015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125042</xdr:rowOff>
    </xdr:from>
    <xdr:to>
      <xdr:col>72</xdr:col>
      <xdr:colOff>38100</xdr:colOff>
      <xdr:row>98</xdr:row>
      <xdr:rowOff>55192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46319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8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142401</xdr:rowOff>
    </xdr:from>
    <xdr:to>
      <xdr:col>67</xdr:col>
      <xdr:colOff>101600</xdr:colOff>
      <xdr:row>98</xdr:row>
      <xdr:rowOff>72551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63678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40945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147427"/>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40945</xdr:rowOff>
    </xdr:from>
    <xdr:to>
      <xdr:col>111</xdr:col>
      <xdr:colOff>177800</xdr:colOff>
      <xdr:row>59</xdr:row>
      <xdr:rowOff>40945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158750</xdr:rowOff>
    </xdr:from>
    <xdr:to>
      <xdr:col>107</xdr:col>
      <xdr:colOff>50800</xdr:colOff>
      <xdr:row>59</xdr:row>
      <xdr:rowOff>40945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0285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157683</xdr:rowOff>
    </xdr:from>
    <xdr:to>
      <xdr:col>102</xdr:col>
      <xdr:colOff>114300</xdr:colOff>
      <xdr:row>58</xdr:row>
      <xdr:rowOff>158750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0178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152527</xdr:rowOff>
    </xdr:from>
    <xdr:to>
      <xdr:col>116</xdr:col>
      <xdr:colOff>114300</xdr:colOff>
      <xdr:row>59</xdr:row>
      <xdr:rowOff>82677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67454</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1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161595</xdr:rowOff>
    </xdr:from>
    <xdr:to>
      <xdr:col>112</xdr:col>
      <xdr:colOff>38100</xdr:colOff>
      <xdr:row>59</xdr:row>
      <xdr:rowOff>91745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82872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107950</xdr:rowOff>
    </xdr:from>
    <xdr:to>
      <xdr:col>102</xdr:col>
      <xdr:colOff>165100</xdr:colOff>
      <xdr:row>59</xdr:row>
      <xdr:rowOff>38100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29227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106883</xdr:rowOff>
    </xdr:from>
    <xdr:to>
      <xdr:col>98</xdr:col>
      <xdr:colOff>38100</xdr:colOff>
      <xdr:row>59</xdr:row>
      <xdr:rowOff>37033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28160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156235</xdr:rowOff>
    </xdr:from>
    <xdr:to>
      <xdr:col>116</xdr:col>
      <xdr:colOff>63500</xdr:colOff>
      <xdr:row>73</xdr:row>
      <xdr:rowOff>81388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500635"/>
          <a:ext cx="8382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30446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54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81388</xdr:rowOff>
    </xdr:from>
    <xdr:to>
      <xdr:col>111</xdr:col>
      <xdr:colOff>177800</xdr:colOff>
      <xdr:row>73</xdr:row>
      <xdr:rowOff>113430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597238"/>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55404</xdr:rowOff>
    </xdr:from>
    <xdr:to>
      <xdr:col>107</xdr:col>
      <xdr:colOff>50800</xdr:colOff>
      <xdr:row>73</xdr:row>
      <xdr:rowOff>113430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399804"/>
          <a:ext cx="8890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55404</xdr:rowOff>
    </xdr:from>
    <xdr:to>
      <xdr:col>102</xdr:col>
      <xdr:colOff>114300</xdr:colOff>
      <xdr:row>73</xdr:row>
      <xdr:rowOff>3949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39980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35685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105435</xdr:rowOff>
    </xdr:from>
    <xdr:to>
      <xdr:col>116</xdr:col>
      <xdr:colOff>114300</xdr:colOff>
      <xdr:row>73</xdr:row>
      <xdr:rowOff>35585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128312</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3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30588</xdr:rowOff>
    </xdr:from>
    <xdr:to>
      <xdr:col>112</xdr:col>
      <xdr:colOff>38100</xdr:colOff>
      <xdr:row>73</xdr:row>
      <xdr:rowOff>132188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148715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3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62630</xdr:rowOff>
    </xdr:from>
    <xdr:to>
      <xdr:col>107</xdr:col>
      <xdr:colOff>101600</xdr:colOff>
      <xdr:row>73</xdr:row>
      <xdr:rowOff>164230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9307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3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4604</xdr:rowOff>
    </xdr:from>
    <xdr:to>
      <xdr:col>102</xdr:col>
      <xdr:colOff>165100</xdr:colOff>
      <xdr:row>72</xdr:row>
      <xdr:rowOff>106204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122731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124599</xdr:rowOff>
    </xdr:from>
    <xdr:to>
      <xdr:col>98</xdr:col>
      <xdr:colOff>38100</xdr:colOff>
      <xdr:row>73</xdr:row>
      <xdr:rowOff>54749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4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71276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2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扶助費が高い状況となっているのは、保育所運営や障害者自立支援に係る経費が大きく増加しているためである。また、物件費の金額が増加しているのは、情報化や公共交通などの業務の増加、光熱水費や燃料費等の単価の増加によるものである。普通建設事業費の金額が増加しているのは、小中学校空調整備事業、運動公園改修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146558</xdr:rowOff>
    </xdr:from>
    <xdr:to>
      <xdr:col>24</xdr:col>
      <xdr:colOff>63500</xdr:colOff>
      <xdr:row>34</xdr:row>
      <xdr:rowOff>40945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4408"/>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40945</xdr:rowOff>
    </xdr:from>
    <xdr:to>
      <xdr:col>19</xdr:col>
      <xdr:colOff>177800</xdr:colOff>
      <xdr:row>34</xdr:row>
      <xdr:rowOff>76607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7024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76607</xdr:rowOff>
    </xdr:from>
    <xdr:to>
      <xdr:col>15</xdr:col>
      <xdr:colOff>50800</xdr:colOff>
      <xdr:row>34</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590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34544</xdr:rowOff>
    </xdr:from>
    <xdr:to>
      <xdr:col>10</xdr:col>
      <xdr:colOff>114300</xdr:colOff>
      <xdr:row>34</xdr:row>
      <xdr:rowOff>154331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384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95758</xdr:rowOff>
    </xdr:from>
    <xdr:to>
      <xdr:col>24</xdr:col>
      <xdr:colOff>114300</xdr:colOff>
      <xdr:row>34</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74185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161595</xdr:rowOff>
    </xdr:from>
    <xdr:to>
      <xdr:col>20</xdr:col>
      <xdr:colOff>38100</xdr:colOff>
      <xdr:row>34</xdr:row>
      <xdr:rowOff>91745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82872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25807</xdr:rowOff>
    </xdr:from>
    <xdr:to>
      <xdr:col>15</xdr:col>
      <xdr:colOff>101600</xdr:colOff>
      <xdr:row>34</xdr:row>
      <xdr:rowOff>127407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143934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103531</xdr:rowOff>
    </xdr:from>
    <xdr:to>
      <xdr:col>10</xdr:col>
      <xdr:colOff>165100</xdr:colOff>
      <xdr:row>35</xdr:row>
      <xdr:rowOff>33681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24808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155194</xdr:rowOff>
    </xdr:from>
    <xdr:to>
      <xdr:col>6</xdr:col>
      <xdr:colOff>38100</xdr:colOff>
      <xdr:row>34</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113608</xdr:rowOff>
    </xdr:from>
    <xdr:to>
      <xdr:col>24</xdr:col>
      <xdr:colOff>63500</xdr:colOff>
      <xdr:row>57</xdr:row>
      <xdr:rowOff>143120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86258"/>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33108</xdr:rowOff>
    </xdr:from>
    <xdr:to>
      <xdr:col>19</xdr:col>
      <xdr:colOff>177800</xdr:colOff>
      <xdr:row>57</xdr:row>
      <xdr:rowOff>113608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777058"/>
          <a:ext cx="889000" cy="110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48749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33108</xdr:rowOff>
    </xdr:from>
    <xdr:to>
      <xdr:col>15</xdr:col>
      <xdr:colOff>50800</xdr:colOff>
      <xdr:row>57</xdr:row>
      <xdr:rowOff>166592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777058"/>
          <a:ext cx="889000" cy="116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76727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166592</xdr:rowOff>
    </xdr:from>
    <xdr:to>
      <xdr:col>10</xdr:col>
      <xdr:colOff>114300</xdr:colOff>
      <xdr:row>58</xdr:row>
      <xdr:rowOff>131448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9242"/>
          <a:ext cx="8890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133191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2423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92320</xdr:rowOff>
    </xdr:from>
    <xdr:to>
      <xdr:col>24</xdr:col>
      <xdr:colOff>114300</xdr:colOff>
      <xdr:row>58</xdr:row>
      <xdr:rowOff>22470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70747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62808</xdr:rowOff>
    </xdr:from>
    <xdr:to>
      <xdr:col>20</xdr:col>
      <xdr:colOff>38100</xdr:colOff>
      <xdr:row>57</xdr:row>
      <xdr:rowOff>164408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155535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2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153758</xdr:rowOff>
    </xdr:from>
    <xdr:to>
      <xdr:col>15</xdr:col>
      <xdr:colOff>101600</xdr:colOff>
      <xdr:row>51</xdr:row>
      <xdr:rowOff>83908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100435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8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115792</xdr:rowOff>
    </xdr:from>
    <xdr:to>
      <xdr:col>10</xdr:col>
      <xdr:colOff>165100</xdr:colOff>
      <xdr:row>58</xdr:row>
      <xdr:rowOff>45942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62469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80648</xdr:rowOff>
    </xdr:from>
    <xdr:to>
      <xdr:col>6</xdr:col>
      <xdr:colOff>38100</xdr:colOff>
      <xdr:row>59</xdr:row>
      <xdr:rowOff>10798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27325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23438</xdr:rowOff>
    </xdr:from>
    <xdr:to>
      <xdr:col>24</xdr:col>
      <xdr:colOff>63500</xdr:colOff>
      <xdr:row>74</xdr:row>
      <xdr:rowOff>151435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710738"/>
          <a:ext cx="838200" cy="12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116140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89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23438</xdr:rowOff>
    </xdr:from>
    <xdr:to>
      <xdr:col>19</xdr:col>
      <xdr:colOff>177800</xdr:colOff>
      <xdr:row>77</xdr:row>
      <xdr:rowOff>153321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710738"/>
          <a:ext cx="889000" cy="6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99147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10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86207</xdr:rowOff>
    </xdr:from>
    <xdr:to>
      <xdr:col>15</xdr:col>
      <xdr:colOff>50800</xdr:colOff>
      <xdr:row>77</xdr:row>
      <xdr:rowOff>153321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16407"/>
          <a:ext cx="889000" cy="2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88440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6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86207</xdr:rowOff>
    </xdr:from>
    <xdr:to>
      <xdr:col>10</xdr:col>
      <xdr:colOff>114300</xdr:colOff>
      <xdr:row>78</xdr:row>
      <xdr:rowOff>88836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16407"/>
          <a:ext cx="889000" cy="3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139209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100635</xdr:rowOff>
    </xdr:from>
    <xdr:to>
      <xdr:col>24</xdr:col>
      <xdr:colOff>114300</xdr:colOff>
      <xdr:row>75</xdr:row>
      <xdr:rowOff>30785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79062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144088</xdr:rowOff>
    </xdr:from>
    <xdr:to>
      <xdr:col>20</xdr:col>
      <xdr:colOff>38100</xdr:colOff>
      <xdr:row>74</xdr:row>
      <xdr:rowOff>74238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65365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75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102521</xdr:rowOff>
    </xdr:from>
    <xdr:to>
      <xdr:col>15</xdr:col>
      <xdr:colOff>101600</xdr:colOff>
      <xdr:row>78</xdr:row>
      <xdr:rowOff>32671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23798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35407</xdr:rowOff>
    </xdr:from>
    <xdr:to>
      <xdr:col>10</xdr:col>
      <xdr:colOff>165100</xdr:colOff>
      <xdr:row>76</xdr:row>
      <xdr:rowOff>137007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128134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5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38036</xdr:rowOff>
    </xdr:from>
    <xdr:to>
      <xdr:col>6</xdr:col>
      <xdr:colOff>38100</xdr:colOff>
      <xdr:row>78</xdr:row>
      <xdr:rowOff>139636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130763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5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161874</xdr:rowOff>
    </xdr:from>
    <xdr:to>
      <xdr:col>24</xdr:col>
      <xdr:colOff>63500</xdr:colOff>
      <xdr:row>97</xdr:row>
      <xdr:rowOff>851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21074"/>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62382</xdr:rowOff>
    </xdr:from>
    <xdr:to>
      <xdr:col>19</xdr:col>
      <xdr:colOff>177800</xdr:colOff>
      <xdr:row>96</xdr:row>
      <xdr:rowOff>161874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21582"/>
          <a:ext cx="889000" cy="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62382</xdr:rowOff>
    </xdr:from>
    <xdr:to>
      <xdr:col>15</xdr:col>
      <xdr:colOff>50800</xdr:colOff>
      <xdr:row>97</xdr:row>
      <xdr:rowOff>151321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21582"/>
          <a:ext cx="889000" cy="2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151321</xdr:rowOff>
    </xdr:from>
    <xdr:to>
      <xdr:col>10</xdr:col>
      <xdr:colOff>114300</xdr:colOff>
      <xdr:row>98</xdr:row>
      <xdr:rowOff>92824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1971"/>
          <a:ext cx="889000" cy="1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121501</xdr:rowOff>
    </xdr:from>
    <xdr:to>
      <xdr:col>24</xdr:col>
      <xdr:colOff>114300</xdr:colOff>
      <xdr:row>97</xdr:row>
      <xdr:rowOff>51651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99928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111074</xdr:rowOff>
    </xdr:from>
    <xdr:to>
      <xdr:col>20</xdr:col>
      <xdr:colOff>38100</xdr:colOff>
      <xdr:row>97</xdr:row>
      <xdr:rowOff>41224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11582</xdr:rowOff>
    </xdr:from>
    <xdr:to>
      <xdr:col>15</xdr:col>
      <xdr:colOff>101600</xdr:colOff>
      <xdr:row>96</xdr:row>
      <xdr:rowOff>113182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104309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100521</xdr:rowOff>
    </xdr:from>
    <xdr:to>
      <xdr:col>10</xdr:col>
      <xdr:colOff>165100</xdr:colOff>
      <xdr:row>98</xdr:row>
      <xdr:rowOff>30671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21798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42024</xdr:rowOff>
    </xdr:from>
    <xdr:to>
      <xdr:col>6</xdr:col>
      <xdr:colOff>38100</xdr:colOff>
      <xdr:row>98</xdr:row>
      <xdr:rowOff>143624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134751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3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139471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3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42316</xdr:rowOff>
    </xdr:from>
    <xdr:to>
      <xdr:col>55</xdr:col>
      <xdr:colOff>0</xdr:colOff>
      <xdr:row>58</xdr:row>
      <xdr:rowOff>14411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14966"/>
          <a:ext cx="838200" cy="1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43100</xdr:rowOff>
    </xdr:from>
    <xdr:to>
      <xdr:col>50</xdr:col>
      <xdr:colOff>114300</xdr:colOff>
      <xdr:row>58</xdr:row>
      <xdr:rowOff>14411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15750"/>
          <a:ext cx="889000" cy="1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43100</xdr:rowOff>
    </xdr:from>
    <xdr:to>
      <xdr:col>45</xdr:col>
      <xdr:colOff>177800</xdr:colOff>
      <xdr:row>58</xdr:row>
      <xdr:rowOff>36161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15750"/>
          <a:ext cx="889000" cy="1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159768</xdr:rowOff>
    </xdr:from>
    <xdr:to>
      <xdr:col>41</xdr:col>
      <xdr:colOff>50800</xdr:colOff>
      <xdr:row>58</xdr:row>
      <xdr:rowOff>36161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2418"/>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162966</xdr:rowOff>
    </xdr:from>
    <xdr:to>
      <xdr:col>55</xdr:col>
      <xdr:colOff>50800</xdr:colOff>
      <xdr:row>57</xdr:row>
      <xdr:rowOff>93116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141393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135061</xdr:rowOff>
    </xdr:from>
    <xdr:to>
      <xdr:col>50</xdr:col>
      <xdr:colOff>165100</xdr:colOff>
      <xdr:row>58</xdr:row>
      <xdr:rowOff>65211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56338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163750</xdr:rowOff>
    </xdr:from>
    <xdr:to>
      <xdr:col>46</xdr:col>
      <xdr:colOff>38100</xdr:colOff>
      <xdr:row>57</xdr:row>
      <xdr:rowOff>93900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85027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156811</xdr:rowOff>
    </xdr:from>
    <xdr:to>
      <xdr:col>41</xdr:col>
      <xdr:colOff>101600</xdr:colOff>
      <xdr:row>58</xdr:row>
      <xdr:rowOff>86961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2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108968</xdr:rowOff>
    </xdr:from>
    <xdr:to>
      <xdr:col>36</xdr:col>
      <xdr:colOff>165100</xdr:colOff>
      <xdr:row>58</xdr:row>
      <xdr:rowOff>39118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30245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96800</xdr:rowOff>
    </xdr:from>
    <xdr:to>
      <xdr:col>54</xdr:col>
      <xdr:colOff>189865</xdr:colOff>
      <xdr:row>78</xdr:row>
      <xdr:rowOff>136919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98300"/>
          <a:ext cx="1270" cy="141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140746</xdr:rowOff>
    </xdr:from>
    <xdr:ext cx="534377"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136919</xdr:rowOff>
    </xdr:from>
    <xdr:to>
      <xdr:col>55</xdr:col>
      <xdr:colOff>88900</xdr:colOff>
      <xdr:row>78</xdr:row>
      <xdr:rowOff>136919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43477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96800</xdr:rowOff>
    </xdr:from>
    <xdr:to>
      <xdr:col>55</xdr:col>
      <xdr:colOff>88900</xdr:colOff>
      <xdr:row>70</xdr:row>
      <xdr:rowOff>96800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9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46012</xdr:rowOff>
    </xdr:from>
    <xdr:to>
      <xdr:col>55</xdr:col>
      <xdr:colOff>0</xdr:colOff>
      <xdr:row>75</xdr:row>
      <xdr:rowOff>12636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390412"/>
          <a:ext cx="8382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55668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77241</xdr:rowOff>
    </xdr:from>
    <xdr:to>
      <xdr:col>55</xdr:col>
      <xdr:colOff>50800</xdr:colOff>
      <xdr:row>75</xdr:row>
      <xdr:rowOff>7391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12636</xdr:rowOff>
    </xdr:from>
    <xdr:to>
      <xdr:col>50</xdr:col>
      <xdr:colOff>114300</xdr:colOff>
      <xdr:row>75</xdr:row>
      <xdr:rowOff>18618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87138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165633</xdr:rowOff>
    </xdr:from>
    <xdr:to>
      <xdr:col>50</xdr:col>
      <xdr:colOff>165100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86910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18618</xdr:rowOff>
    </xdr:from>
    <xdr:to>
      <xdr:col>45</xdr:col>
      <xdr:colOff>177800</xdr:colOff>
      <xdr:row>76</xdr:row>
      <xdr:rowOff>103085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877368"/>
          <a:ext cx="889000" cy="2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132067</xdr:rowOff>
    </xdr:from>
    <xdr:to>
      <xdr:col>46</xdr:col>
      <xdr:colOff>38100</xdr:colOff>
      <xdr:row>75</xdr:row>
      <xdr:rowOff>62217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78744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103085</xdr:rowOff>
    </xdr:from>
    <xdr:to>
      <xdr:col>41</xdr:col>
      <xdr:colOff>50800</xdr:colOff>
      <xdr:row>77</xdr:row>
      <xdr:rowOff>90132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33285"/>
          <a:ext cx="8890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160032</xdr:rowOff>
    </xdr:from>
    <xdr:to>
      <xdr:col>41</xdr:col>
      <xdr:colOff>101600</xdr:colOff>
      <xdr:row>76</xdr:row>
      <xdr:rowOff>90182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106710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1498</xdr:rowOff>
    </xdr:from>
    <xdr:to>
      <xdr:col>36</xdr:col>
      <xdr:colOff>165100</xdr:colOff>
      <xdr:row>71</xdr:row>
      <xdr:rowOff>103098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119625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166662</xdr:rowOff>
    </xdr:from>
    <xdr:to>
      <xdr:col>55</xdr:col>
      <xdr:colOff>50800</xdr:colOff>
      <xdr:row>72</xdr:row>
      <xdr:rowOff>96812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3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18089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19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133286</xdr:rowOff>
    </xdr:from>
    <xdr:to>
      <xdr:col>50</xdr:col>
      <xdr:colOff>165100</xdr:colOff>
      <xdr:row>75</xdr:row>
      <xdr:rowOff>63436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79963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139268</xdr:rowOff>
    </xdr:from>
    <xdr:to>
      <xdr:col>46</xdr:col>
      <xdr:colOff>38100</xdr:colOff>
      <xdr:row>75</xdr:row>
      <xdr:rowOff>69418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60545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52285</xdr:rowOff>
    </xdr:from>
    <xdr:to>
      <xdr:col>41</xdr:col>
      <xdr:colOff>101600</xdr:colOff>
      <xdr:row>76</xdr:row>
      <xdr:rowOff>153885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145012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39332</xdr:rowOff>
    </xdr:from>
    <xdr:to>
      <xdr:col>36</xdr:col>
      <xdr:colOff>165100</xdr:colOff>
      <xdr:row>77</xdr:row>
      <xdr:rowOff>140932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44388</xdr:rowOff>
    </xdr:from>
    <xdr:to>
      <xdr:col>55</xdr:col>
      <xdr:colOff>0</xdr:colOff>
      <xdr:row>96</xdr:row>
      <xdr:rowOff>21414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32138"/>
          <a:ext cx="838200" cy="1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44388</xdr:rowOff>
    </xdr:from>
    <xdr:to>
      <xdr:col>50</xdr:col>
      <xdr:colOff>114300</xdr:colOff>
      <xdr:row>96</xdr:row>
      <xdr:rowOff>56276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32138"/>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160050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56276</xdr:rowOff>
    </xdr:from>
    <xdr:to>
      <xdr:col>45</xdr:col>
      <xdr:colOff>177800</xdr:colOff>
      <xdr:row>96</xdr:row>
      <xdr:rowOff>95594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1547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87951</xdr:rowOff>
    </xdr:from>
    <xdr:to>
      <xdr:col>41</xdr:col>
      <xdr:colOff>50800</xdr:colOff>
      <xdr:row>96</xdr:row>
      <xdr:rowOff>95594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47151"/>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9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78626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142064</xdr:rowOff>
    </xdr:from>
    <xdr:to>
      <xdr:col>55</xdr:col>
      <xdr:colOff>50800</xdr:colOff>
      <xdr:row>96</xdr:row>
      <xdr:rowOff>72214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120491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165038</xdr:rowOff>
    </xdr:from>
    <xdr:to>
      <xdr:col>50</xdr:col>
      <xdr:colOff>165100</xdr:colOff>
      <xdr:row>95</xdr:row>
      <xdr:rowOff>95188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5476</xdr:rowOff>
    </xdr:from>
    <xdr:to>
      <xdr:col>46</xdr:col>
      <xdr:colOff>38100</xdr:colOff>
      <xdr:row>96</xdr:row>
      <xdr:rowOff>107076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98203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44794</xdr:rowOff>
    </xdr:from>
    <xdr:to>
      <xdr:col>41</xdr:col>
      <xdr:colOff>101600</xdr:colOff>
      <xdr:row>96</xdr:row>
      <xdr:rowOff>146394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137521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37151</xdr:rowOff>
    </xdr:from>
    <xdr:to>
      <xdr:col>36</xdr:col>
      <xdr:colOff>165100</xdr:colOff>
      <xdr:row>96</xdr:row>
      <xdr:rowOff>138751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129878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19136</xdr:rowOff>
    </xdr:from>
    <xdr:to>
      <xdr:col>85</xdr:col>
      <xdr:colOff>127000</xdr:colOff>
      <xdr:row>37</xdr:row>
      <xdr:rowOff>4780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91336"/>
          <a:ext cx="8382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130695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3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146604</xdr:rowOff>
    </xdr:from>
    <xdr:to>
      <xdr:col>81</xdr:col>
      <xdr:colOff>50800</xdr:colOff>
      <xdr:row>37</xdr:row>
      <xdr:rowOff>4780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47354"/>
          <a:ext cx="8890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146604</xdr:rowOff>
    </xdr:from>
    <xdr:to>
      <xdr:col>76</xdr:col>
      <xdr:colOff>114300</xdr:colOff>
      <xdr:row>37</xdr:row>
      <xdr:rowOff>54889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47354"/>
          <a:ext cx="889000" cy="2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116886</xdr:rowOff>
    </xdr:from>
    <xdr:to>
      <xdr:col>71</xdr:col>
      <xdr:colOff>177800</xdr:colOff>
      <xdr:row>37</xdr:row>
      <xdr:rowOff>54889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89086"/>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43166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139786</xdr:rowOff>
    </xdr:from>
    <xdr:to>
      <xdr:col>85</xdr:col>
      <xdr:colOff>177800</xdr:colOff>
      <xdr:row>36</xdr:row>
      <xdr:rowOff>69936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162663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125430</xdr:rowOff>
    </xdr:from>
    <xdr:to>
      <xdr:col>81</xdr:col>
      <xdr:colOff>101600</xdr:colOff>
      <xdr:row>37</xdr:row>
      <xdr:rowOff>55580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46707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95804</xdr:rowOff>
    </xdr:from>
    <xdr:to>
      <xdr:col>76</xdr:col>
      <xdr:colOff>165100</xdr:colOff>
      <xdr:row>36</xdr:row>
      <xdr:rowOff>25954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42481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4089</xdr:rowOff>
    </xdr:from>
    <xdr:to>
      <xdr:col>72</xdr:col>
      <xdr:colOff>38100</xdr:colOff>
      <xdr:row>37</xdr:row>
      <xdr:rowOff>105689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66086</xdr:rowOff>
    </xdr:from>
    <xdr:to>
      <xdr:col>67</xdr:col>
      <xdr:colOff>101600</xdr:colOff>
      <xdr:row>36</xdr:row>
      <xdr:rowOff>167686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165509</xdr:rowOff>
    </xdr:from>
    <xdr:to>
      <xdr:col>85</xdr:col>
      <xdr:colOff>127000</xdr:colOff>
      <xdr:row>57</xdr:row>
      <xdr:rowOff>64011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738009"/>
          <a:ext cx="838200" cy="109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154972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1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26749</xdr:rowOff>
    </xdr:from>
    <xdr:to>
      <xdr:col>81</xdr:col>
      <xdr:colOff>50800</xdr:colOff>
      <xdr:row>57</xdr:row>
      <xdr:rowOff>64011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56499"/>
          <a:ext cx="889000" cy="3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26749</xdr:rowOff>
    </xdr:from>
    <xdr:to>
      <xdr:col>76</xdr:col>
      <xdr:colOff>114300</xdr:colOff>
      <xdr:row>57</xdr:row>
      <xdr:rowOff>87922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56499"/>
          <a:ext cx="889000" cy="4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139544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160982</xdr:rowOff>
    </xdr:from>
    <xdr:to>
      <xdr:col>71</xdr:col>
      <xdr:colOff>177800</xdr:colOff>
      <xdr:row>57</xdr:row>
      <xdr:rowOff>87922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62182"/>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295</xdr:rowOff>
    </xdr:from>
    <xdr:to>
      <xdr:col>72</xdr:col>
      <xdr:colOff>38100</xdr:colOff>
      <xdr:row>54</xdr:row>
      <xdr:rowOff>101895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118422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127099</xdr:rowOff>
    </xdr:from>
    <xdr:to>
      <xdr:col>67</xdr:col>
      <xdr:colOff>101600</xdr:colOff>
      <xdr:row>55</xdr:row>
      <xdr:rowOff>57249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73776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114709</xdr:rowOff>
    </xdr:from>
    <xdr:to>
      <xdr:col>85</xdr:col>
      <xdr:colOff>177800</xdr:colOff>
      <xdr:row>51</xdr:row>
      <xdr:rowOff>44859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6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67736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6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13211</xdr:rowOff>
    </xdr:from>
    <xdr:to>
      <xdr:col>81</xdr:col>
      <xdr:colOff>101600</xdr:colOff>
      <xdr:row>57</xdr:row>
      <xdr:rowOff>114811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105938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147399</xdr:rowOff>
    </xdr:from>
    <xdr:to>
      <xdr:col>76</xdr:col>
      <xdr:colOff>165100</xdr:colOff>
      <xdr:row>55</xdr:row>
      <xdr:rowOff>77549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68676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37122</xdr:rowOff>
    </xdr:from>
    <xdr:to>
      <xdr:col>72</xdr:col>
      <xdr:colOff>38100</xdr:colOff>
      <xdr:row>57</xdr:row>
      <xdr:rowOff>138722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129849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110182</xdr:rowOff>
    </xdr:from>
    <xdr:to>
      <xdr:col>67</xdr:col>
      <xdr:colOff>101600</xdr:colOff>
      <xdr:row>57</xdr:row>
      <xdr:rowOff>40332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31459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103848</xdr:rowOff>
    </xdr:from>
    <xdr:to>
      <xdr:col>85</xdr:col>
      <xdr:colOff>127000</xdr:colOff>
      <xdr:row>79</xdr:row>
      <xdr:rowOff>43078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6948"/>
          <a:ext cx="8382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160465</xdr:rowOff>
    </xdr:from>
    <xdr:to>
      <xdr:col>81</xdr:col>
      <xdr:colOff>50800</xdr:colOff>
      <xdr:row>79</xdr:row>
      <xdr:rowOff>43078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3565"/>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160465</xdr:rowOff>
    </xdr:from>
    <xdr:to>
      <xdr:col>76</xdr:col>
      <xdr:colOff>114300</xdr:colOff>
      <xdr:row>78</xdr:row>
      <xdr:rowOff>168808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356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168808</xdr:rowOff>
    </xdr:from>
    <xdr:to>
      <xdr:col>71</xdr:col>
      <xdr:colOff>177800</xdr:colOff>
      <xdr:row>79</xdr:row>
      <xdr:rowOff>20523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41908"/>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53048</xdr:rowOff>
    </xdr:from>
    <xdr:to>
      <xdr:col>85</xdr:col>
      <xdr:colOff>177800</xdr:colOff>
      <xdr:row>78</xdr:row>
      <xdr:rowOff>154648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139425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163728</xdr:rowOff>
    </xdr:from>
    <xdr:to>
      <xdr:col>81</xdr:col>
      <xdr:colOff>101600</xdr:colOff>
      <xdr:row>79</xdr:row>
      <xdr:rowOff>93878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85005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109665</xdr:rowOff>
    </xdr:from>
    <xdr:to>
      <xdr:col>76</xdr:col>
      <xdr:colOff>165100</xdr:colOff>
      <xdr:row>79</xdr:row>
      <xdr:rowOff>39815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30942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118008</xdr:rowOff>
    </xdr:from>
    <xdr:to>
      <xdr:col>72</xdr:col>
      <xdr:colOff>38100</xdr:colOff>
      <xdr:row>79</xdr:row>
      <xdr:rowOff>48158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39285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141173</xdr:rowOff>
    </xdr:from>
    <xdr:to>
      <xdr:col>67</xdr:col>
      <xdr:colOff>101600</xdr:colOff>
      <xdr:row>79</xdr:row>
      <xdr:rowOff>71323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62450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0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106668</xdr:rowOff>
    </xdr:from>
    <xdr:to>
      <xdr:col>85</xdr:col>
      <xdr:colOff>127000</xdr:colOff>
      <xdr:row>95</xdr:row>
      <xdr:rowOff>109525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9441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129512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7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80130</xdr:rowOff>
    </xdr:from>
    <xdr:to>
      <xdr:col>81</xdr:col>
      <xdr:colOff>50800</xdr:colOff>
      <xdr:row>95</xdr:row>
      <xdr:rowOff>106668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67880"/>
          <a:ext cx="8890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48261</xdr:rowOff>
    </xdr:from>
    <xdr:to>
      <xdr:col>76</xdr:col>
      <xdr:colOff>114300</xdr:colOff>
      <xdr:row>95</xdr:row>
      <xdr:rowOff>80130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36011"/>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2350</xdr:rowOff>
    </xdr:from>
    <xdr:to>
      <xdr:col>71</xdr:col>
      <xdr:colOff>177800</xdr:colOff>
      <xdr:row>95</xdr:row>
      <xdr:rowOff>48261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90100"/>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109466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58725</xdr:rowOff>
    </xdr:from>
    <xdr:to>
      <xdr:col>85</xdr:col>
      <xdr:colOff>177800</xdr:colOff>
      <xdr:row>95</xdr:row>
      <xdr:rowOff>160325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37152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55868</xdr:rowOff>
    </xdr:from>
    <xdr:to>
      <xdr:col>81</xdr:col>
      <xdr:colOff>101600</xdr:colOff>
      <xdr:row>95</xdr:row>
      <xdr:rowOff>157468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148595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29330</xdr:rowOff>
    </xdr:from>
    <xdr:to>
      <xdr:col>76</xdr:col>
      <xdr:colOff>165100</xdr:colOff>
      <xdr:row>95</xdr:row>
      <xdr:rowOff>130930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122057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168911</xdr:rowOff>
    </xdr:from>
    <xdr:to>
      <xdr:col>72</xdr:col>
      <xdr:colOff>38100</xdr:colOff>
      <xdr:row>95</xdr:row>
      <xdr:rowOff>99061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115588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123000</xdr:rowOff>
    </xdr:from>
    <xdr:to>
      <xdr:col>67</xdr:col>
      <xdr:colOff>101600</xdr:colOff>
      <xdr:row>95</xdr:row>
      <xdr:rowOff>53150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商工費が高い状況となっているのは、コロナ禍における経済活動支援等によるものである。また、教育費の金額が増加しているのは、小中学校空調整備事業及び運動公園改修事業による</a:t>
          </a:r>
        </a:p>
        <a:p>
          <a:r>
            <a:rPr kumimoji="1" lang="ja-JP" altLang="en-US" sz="1300">
              <a:latin typeface="ＭＳ Ｐゴシック" panose="020B0600070205080204" pitchFamily="50" charset="-128"/>
              <a:ea typeface="ＭＳ Ｐゴシック" panose="020B0600070205080204" pitchFamily="50" charset="-128"/>
            </a:rPr>
            <a:t>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財政調整基金残高については、合併当初からの剰余金積立により標準財政規模比が年々増加し、令和４年度では割合が</a:t>
          </a:r>
          <a:r>
            <a:rPr kumimoji="1" lang="en-US" altLang="ja-JP" sz="1400">
              <a:latin typeface="ＭＳ ゴシック" pitchFamily="49" charset="-128"/>
              <a:ea typeface="ＭＳ ゴシック" pitchFamily="49" charset="-128"/>
            </a:rPr>
            <a:t>38.44%</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一般会計からの支援により、いずれの年度も全ての会計において黒字となっていることから、赤字額は無く、連結赤字比率も無い状態である。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p>
        <a:p>
          <a:r>
            <a:rPr kumimoji="1" lang="ja-JP" altLang="en-US" sz="1400">
              <a:latin typeface="ＭＳ ゴシック" pitchFamily="49" charset="-128"/>
              <a:ea typeface="ＭＳ ゴシック" pitchFamily="49" charset="-128"/>
            </a:rPr>
            <a:t>今後は、文化財収蔵展示施設や下水道整備等に多額の新発債が発行されるため、元利償還金の額は増加するものの、算入公債費等も増加することから、実質公債費比率の増加は緩やかになると見込まれる。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統合庁舎建設及び下水道整備に係る地方債の発行により増加したものの、退職手当負担見込額においては、退職者の一部不補充により減額となっている。 </a:t>
          </a:r>
        </a:p>
        <a:p>
          <a:r>
            <a:rPr kumimoji="1" lang="ja-JP" altLang="en-US" sz="1400">
              <a:latin typeface="ＭＳ ゴシック" pitchFamily="49" charset="-128"/>
              <a:ea typeface="ＭＳ ゴシック" pitchFamily="49" charset="-128"/>
            </a:rPr>
            <a:t>充当可能財源等は、地方債残高の減少とともに基準財政需要額算入見込額が減少しているものの、充当可能基金が大きく増額している。</a:t>
          </a:r>
        </a:p>
        <a:p>
          <a:r>
            <a:rPr kumimoji="1" lang="ja-JP" altLang="en-US" sz="1400">
              <a:latin typeface="ＭＳ ゴシック" pitchFamily="49" charset="-128"/>
              <a:ea typeface="ＭＳ ゴシック" pitchFamily="49" charset="-128"/>
            </a:rPr>
            <a:t>この結果、前年度までと同様に将来負担額を充当可能財源等が上回っていることからマイナス数値である。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物価高騰支援事業対応のため、繰入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を行い、財政調整基金が減少。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したことにより公共施設整備基金が減少。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したことにより公共施設整備基金が減少。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森林環境整備基金：森林環境譲与税とともに森林環境整備事業への財源として活用しながら今後も維持。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物価高騰支援事業対応のため、繰入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を行い、財政調整基金が減少。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普通交付税の合併算定替による特例措置の適用期間終了したことにより、今後は補てん財源として減少していく見込み。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統合庁舎建設に係る多額の新発債により令和６年度から地方債償還（元金）が大きく増額することから、償還財源として減少していく見込み。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DB8727-63B7-401B-86E7-E77827949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A12E999-8942-452C-A20B-FA7B48B9B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2D64A01-9DF4-4342-A554-B65367D10CD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0B4CB41-985E-47E7-AE8B-2FBD5AB7850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03AA3B0-09EE-4FA1-8865-4B183F77477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E3945D9-C8A9-4D34-BEC3-0365BCACF6C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63BD80B-442B-4686-9C7F-4E307E524B8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8906317-B6B8-4086-95EE-E83AACB5587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A7D0046-41A6-479F-972D-A78A42AD7C5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B7E0433-1E80-4907-B510-F533562B34F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57B18D5-A276-499D-9058-F0FB5B093A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87717A61-13A2-4F4A-B8B5-DEA3AD1E4FB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C0F6884-9608-437C-89B2-C37C5E6D5EA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45723F4-FA5D-4678-BC7D-15D0481BD9F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BC47156-8E93-42F6-8E9F-6BA26949C11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9BBC675-0428-4C31-883E-0B4B6C92DA2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527B5C71-0D1B-42FF-BCB5-90050962759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0143637-7A04-4943-B115-5A7FAC7BC7D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DCA527C-1AC3-4AB0-9886-0A5ACB8398B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0BADAAE-5622-4668-BF07-064ECA8D3FC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556D57C-8319-4EAC-A2E1-538560A6AB6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806B7CB9-3E90-46CC-A170-DD98ED9128E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57EBDE76-2990-4599-B4CC-76131739ACD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AE7F1CDB-48BE-4F58-9DC1-28A030C81AA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5EFC43E6-7EAB-4788-8B72-D1A37D8A55D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1DCE30E7-FCD6-403B-A9C4-4716475D59F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D602964-2DBC-426D-BD22-BDB72807EE5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4999CEA-0769-4226-8421-B83FC4F7725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CB9898B3-215A-40E9-A7AE-4C0B5505E19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B2D5C05-40A2-447C-A3BB-28061302AE7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3DE895F-55B0-41A8-A80D-2BE3C98CD1D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59816BE0-D3A3-4BF2-A274-83735A5BA72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5391B3E9-4927-440F-ABF3-FBBF398AC81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B1F2B23D-EE3A-42F8-9ABD-20AF35CEFF1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E48DB70B-48DA-4630-A422-C08FCA0F773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EE67691C-8FFB-4D4F-8DD7-8E217F50FF7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5C2A5AB5-0CB2-4B13-846C-6A8778B3B0A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4BABA4B-9E4E-48E5-A864-63218617A21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5CA2F59D-614E-46A6-B5AD-BD036F2FD3F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71526BC8-274F-4A4E-B8C8-D92AC0699FE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4514152D-3523-4795-8007-A7682E551E2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3" name="テキスト ボックス 42">
          <a:extLst>
            <a:ext uri="{FF2B5EF4-FFF2-40B4-BE49-F238E27FC236}">
              <a16:creationId xmlns:a16="http://schemas.microsoft.com/office/drawing/2014/main" id="{4FE0FBBB-67DB-4E54-9DE7-F4B5786A15C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E680C077-4895-4F81-BD4A-F4CD16263FC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510C50BC-1FA9-4C63-B4CC-DD7999E5813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43C0D706-6D72-49AC-A875-C298BA70320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AEC69CF2-F578-4268-8792-BDA0E96121A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E9F366FB-B706-41CC-87FB-2FB675731E3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32D2EC8-F8C3-4DC6-A657-621FB3E6BD7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3E00C8DC-C8F0-43DE-8EE2-1B988399A6C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5667028-E158-409A-9490-651035263D7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6AF341CB-3A92-4EE1-8095-57020FCAF2F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164A6CF2-EC3F-4DC1-BF85-BCB775B0284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B0C4D284-FEB2-482D-9EB9-FC2CF705576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5CAA1B54-24F3-4C96-8B49-42243DD2A4C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8CE6180-FFDD-4098-B6E6-28AF20E4679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1809A88E-7273-4F38-8602-B3AD7C68643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1BD6277F-0174-4437-B58B-38D35A2D042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2785A2B3-355D-485D-830E-3DDDF1BF711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7F99F5C-DD7C-41A2-AAA1-2387F266E44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a16="http://schemas.microsoft.com/office/drawing/2014/main" id="{17E828E8-00A3-47FE-A1C1-AEB855563E4C}"/>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a16="http://schemas.microsoft.com/office/drawing/2014/main" id="{9575A836-51C9-46BB-A13A-30E9C5C3806F}"/>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2C95D740-26F3-43E1-BC8A-2DC7158CDC9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91378E45-D2FF-493C-8E32-1887014652A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a:extLst>
            <a:ext uri="{FF2B5EF4-FFF2-40B4-BE49-F238E27FC236}">
              <a16:creationId xmlns:a16="http://schemas.microsoft.com/office/drawing/2014/main" id="{DA6E9843-577B-4599-A71A-8B7DA68AB7B5}"/>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a:extLst>
            <a:ext uri="{FF2B5EF4-FFF2-40B4-BE49-F238E27FC236}">
              <a16:creationId xmlns:a16="http://schemas.microsoft.com/office/drawing/2014/main" id="{A6FBD2B5-5E82-4E73-B4D6-4716EC4D0F57}"/>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F2C5EA3C-5E0F-43FD-83B5-CDBE2C1C8EB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582B8E02-09FA-4011-A4E7-896BFCF2FBF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8E628F1E-D558-4C03-AE60-7CBD5A11DD2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56833</xdr:rowOff>
    </xdr:from>
    <xdr:to>
      <xdr:col>23</xdr:col>
      <xdr:colOff>85090</xdr:colOff>
      <xdr:row>34</xdr:row>
      <xdr:rowOff>73978</xdr:rowOff>
    </xdr:to>
    <xdr:cxnSp macro="">
      <xdr:nvCxnSpPr>
        <xdr:cNvPr id="70" name="直線コネクタ 69">
          <a:extLst>
            <a:ext uri="{FF2B5EF4-FFF2-40B4-BE49-F238E27FC236}">
              <a16:creationId xmlns:a16="http://schemas.microsoft.com/office/drawing/2014/main" id="{D9BB62E5-B13F-48F8-A7CE-A0C27BFC19A0}"/>
            </a:ext>
          </a:extLst>
        </xdr:cNvPr>
        <xdr:cNvCxnSpPr/>
      </xdr:nvCxnSpPr>
      <xdr:spPr>
        <a:xfrm flipV="1">
          <a:off x="4760595" y="5028883"/>
          <a:ext cx="1270" cy="87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77805</xdr:rowOff>
    </xdr:from>
    <xdr:ext cx="405111" cy="259045"/>
    <xdr:sp macro="" textlink="">
      <xdr:nvSpPr>
        <xdr:cNvPr id="71" name="有形固定資産減価償却率最小値テキスト">
          <a:extLst>
            <a:ext uri="{FF2B5EF4-FFF2-40B4-BE49-F238E27FC236}">
              <a16:creationId xmlns:a16="http://schemas.microsoft.com/office/drawing/2014/main" id="{B06B5DD3-E999-4179-AC78-28CF13819E6D}"/>
            </a:ext>
          </a:extLst>
        </xdr:cNvPr>
        <xdr:cNvSpPr txBox="1"/>
      </xdr:nvSpPr>
      <xdr:spPr>
        <a:xfrm>
          <a:off x="4813300" y="590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73978</xdr:rowOff>
    </xdr:from>
    <xdr:to>
      <xdr:col>23</xdr:col>
      <xdr:colOff>174625</xdr:colOff>
      <xdr:row>34</xdr:row>
      <xdr:rowOff>73978</xdr:rowOff>
    </xdr:to>
    <xdr:cxnSp macro="">
      <xdr:nvCxnSpPr>
        <xdr:cNvPr id="72" name="直線コネクタ 71">
          <a:extLst>
            <a:ext uri="{FF2B5EF4-FFF2-40B4-BE49-F238E27FC236}">
              <a16:creationId xmlns:a16="http://schemas.microsoft.com/office/drawing/2014/main" id="{C0B24D12-9FD6-47BC-B4F7-1153FEAD011F}"/>
            </a:ext>
          </a:extLst>
        </xdr:cNvPr>
        <xdr:cNvCxnSpPr/>
      </xdr:nvCxnSpPr>
      <xdr:spPr>
        <a:xfrm>
          <a:off x="4673600" y="590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3510</xdr:rowOff>
    </xdr:from>
    <xdr:ext cx="405111" cy="259045"/>
    <xdr:sp macro="" textlink="">
      <xdr:nvSpPr>
        <xdr:cNvPr id="73" name="有形固定資産減価償却率最大値テキスト">
          <a:extLst>
            <a:ext uri="{FF2B5EF4-FFF2-40B4-BE49-F238E27FC236}">
              <a16:creationId xmlns:a16="http://schemas.microsoft.com/office/drawing/2014/main" id="{693696BC-628D-45DC-9437-10FD40687C82}"/>
            </a:ext>
          </a:extLst>
        </xdr:cNvPr>
        <xdr:cNvSpPr txBox="1"/>
      </xdr:nvSpPr>
      <xdr:spPr>
        <a:xfrm>
          <a:off x="4813300" y="480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56833</xdr:rowOff>
    </xdr:from>
    <xdr:to>
      <xdr:col>23</xdr:col>
      <xdr:colOff>174625</xdr:colOff>
      <xdr:row>29</xdr:row>
      <xdr:rowOff>56833</xdr:rowOff>
    </xdr:to>
    <xdr:cxnSp macro="">
      <xdr:nvCxnSpPr>
        <xdr:cNvPr id="74" name="直線コネクタ 73">
          <a:extLst>
            <a:ext uri="{FF2B5EF4-FFF2-40B4-BE49-F238E27FC236}">
              <a16:creationId xmlns:a16="http://schemas.microsoft.com/office/drawing/2014/main" id="{F40647E6-35AB-4CF2-9101-640D2C85CC18}"/>
            </a:ext>
          </a:extLst>
        </xdr:cNvPr>
        <xdr:cNvCxnSpPr/>
      </xdr:nvCxnSpPr>
      <xdr:spPr>
        <a:xfrm>
          <a:off x="4673600" y="502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5" name="有形固定資産減価償却率平均値テキスト">
          <a:extLst>
            <a:ext uri="{FF2B5EF4-FFF2-40B4-BE49-F238E27FC236}">
              <a16:creationId xmlns:a16="http://schemas.microsoft.com/office/drawing/2014/main" id="{219E7537-4406-4CB1-A184-A6B15F53346E}"/>
            </a:ext>
          </a:extLst>
        </xdr:cNvPr>
        <xdr:cNvSpPr txBox="1"/>
      </xdr:nvSpPr>
      <xdr:spPr>
        <a:xfrm>
          <a:off x="4813300" y="5480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6" name="フローチャート: 判断 75">
          <a:extLst>
            <a:ext uri="{FF2B5EF4-FFF2-40B4-BE49-F238E27FC236}">
              <a16:creationId xmlns:a16="http://schemas.microsoft.com/office/drawing/2014/main" id="{A8860307-FD4F-4C61-8859-2B1973A3E19D}"/>
            </a:ext>
          </a:extLst>
        </xdr:cNvPr>
        <xdr:cNvSpPr/>
      </xdr:nvSpPr>
      <xdr:spPr>
        <a:xfrm>
          <a:off x="4711700" y="55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62547</xdr:rowOff>
    </xdr:from>
    <xdr:to>
      <xdr:col>19</xdr:col>
      <xdr:colOff>187325</xdr:colOff>
      <xdr:row>31</xdr:row>
      <xdr:rowOff>164147</xdr:rowOff>
    </xdr:to>
    <xdr:sp macro="" textlink="">
      <xdr:nvSpPr>
        <xdr:cNvPr id="77" name="フローチャート: 判断 76">
          <a:extLst>
            <a:ext uri="{FF2B5EF4-FFF2-40B4-BE49-F238E27FC236}">
              <a16:creationId xmlns:a16="http://schemas.microsoft.com/office/drawing/2014/main" id="{D8F489E5-673B-4E2F-9598-0DF91178977E}"/>
            </a:ext>
          </a:extLst>
        </xdr:cNvPr>
        <xdr:cNvSpPr/>
      </xdr:nvSpPr>
      <xdr:spPr>
        <a:xfrm>
          <a:off x="4000500" y="537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126047</xdr:rowOff>
    </xdr:from>
    <xdr:to>
      <xdr:col>15</xdr:col>
      <xdr:colOff>187325</xdr:colOff>
      <xdr:row>31</xdr:row>
      <xdr:rowOff>56197</xdr:rowOff>
    </xdr:to>
    <xdr:sp macro="" textlink="">
      <xdr:nvSpPr>
        <xdr:cNvPr id="78" name="フローチャート: 判断 77">
          <a:extLst>
            <a:ext uri="{FF2B5EF4-FFF2-40B4-BE49-F238E27FC236}">
              <a16:creationId xmlns:a16="http://schemas.microsoft.com/office/drawing/2014/main" id="{986B3DA3-EDE6-40FF-817B-D98046466692}"/>
            </a:ext>
          </a:extLst>
        </xdr:cNvPr>
        <xdr:cNvSpPr/>
      </xdr:nvSpPr>
      <xdr:spPr>
        <a:xfrm>
          <a:off x="3238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104458</xdr:rowOff>
    </xdr:from>
    <xdr:to>
      <xdr:col>11</xdr:col>
      <xdr:colOff>187325</xdr:colOff>
      <xdr:row>31</xdr:row>
      <xdr:rowOff>34608</xdr:rowOff>
    </xdr:to>
    <xdr:sp macro="" textlink="">
      <xdr:nvSpPr>
        <xdr:cNvPr id="79" name="フローチャート: 判断 78">
          <a:extLst>
            <a:ext uri="{FF2B5EF4-FFF2-40B4-BE49-F238E27FC236}">
              <a16:creationId xmlns:a16="http://schemas.microsoft.com/office/drawing/2014/main" id="{F552D180-CAE5-4B9A-B1CB-8B60110FC39C}"/>
            </a:ext>
          </a:extLst>
        </xdr:cNvPr>
        <xdr:cNvSpPr/>
      </xdr:nvSpPr>
      <xdr:spPr>
        <a:xfrm>
          <a:off x="2476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0" name="フローチャート: 判断 79">
          <a:extLst>
            <a:ext uri="{FF2B5EF4-FFF2-40B4-BE49-F238E27FC236}">
              <a16:creationId xmlns:a16="http://schemas.microsoft.com/office/drawing/2014/main" id="{F7B44A2B-9DE8-40E8-936C-F13D970F00D4}"/>
            </a:ext>
          </a:extLst>
        </xdr:cNvPr>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B7DC8F4-3E9D-4D5B-9297-DA1047FF51A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E2F9B0D-95F9-4C37-A848-B170289EFB5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F1624B0-0E0F-4B22-BCA7-3A3CBBB51E7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B80E7DC-F9EA-4FB9-8722-038100AC608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060E7DD-32DE-4EF6-A623-9D89ADB78F4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6033</xdr:rowOff>
    </xdr:from>
    <xdr:to>
      <xdr:col>23</xdr:col>
      <xdr:colOff>136525</xdr:colOff>
      <xdr:row>29</xdr:row>
      <xdr:rowOff>107633</xdr:rowOff>
    </xdr:to>
    <xdr:sp macro="" textlink="">
      <xdr:nvSpPr>
        <xdr:cNvPr id="86" name="楕円 85">
          <a:extLst>
            <a:ext uri="{FF2B5EF4-FFF2-40B4-BE49-F238E27FC236}">
              <a16:creationId xmlns:a16="http://schemas.microsoft.com/office/drawing/2014/main" id="{920EEF56-C462-4D12-8C94-D77480393913}"/>
            </a:ext>
          </a:extLst>
        </xdr:cNvPr>
        <xdr:cNvSpPr/>
      </xdr:nvSpPr>
      <xdr:spPr>
        <a:xfrm>
          <a:off x="4711700" y="49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130510</xdr:rowOff>
    </xdr:from>
    <xdr:ext cx="405111" cy="259045"/>
    <xdr:sp macro="" textlink="">
      <xdr:nvSpPr>
        <xdr:cNvPr id="87" name="有形固定資産減価償却率該当値テキスト">
          <a:extLst>
            <a:ext uri="{FF2B5EF4-FFF2-40B4-BE49-F238E27FC236}">
              <a16:creationId xmlns:a16="http://schemas.microsoft.com/office/drawing/2014/main" id="{B971E053-7958-4689-9236-8D5C1E27A461}"/>
            </a:ext>
          </a:extLst>
        </xdr:cNvPr>
        <xdr:cNvSpPr txBox="1"/>
      </xdr:nvSpPr>
      <xdr:spPr>
        <a:xfrm>
          <a:off x="4813300" y="493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101917</xdr:rowOff>
    </xdr:from>
    <xdr:to>
      <xdr:col>19</xdr:col>
      <xdr:colOff>187325</xdr:colOff>
      <xdr:row>29</xdr:row>
      <xdr:rowOff>32067</xdr:rowOff>
    </xdr:to>
    <xdr:sp macro="" textlink="">
      <xdr:nvSpPr>
        <xdr:cNvPr id="88" name="楕円 87">
          <a:extLst>
            <a:ext uri="{FF2B5EF4-FFF2-40B4-BE49-F238E27FC236}">
              <a16:creationId xmlns:a16="http://schemas.microsoft.com/office/drawing/2014/main" id="{431BC180-CF11-4DEE-9E80-6E9EF644C81A}"/>
            </a:ext>
          </a:extLst>
        </xdr:cNvPr>
        <xdr:cNvSpPr/>
      </xdr:nvSpPr>
      <xdr:spPr>
        <a:xfrm>
          <a:off x="4000500" y="49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152717</xdr:rowOff>
    </xdr:from>
    <xdr:to>
      <xdr:col>23</xdr:col>
      <xdr:colOff>85725</xdr:colOff>
      <xdr:row>29</xdr:row>
      <xdr:rowOff>56833</xdr:rowOff>
    </xdr:to>
    <xdr:cxnSp macro="">
      <xdr:nvCxnSpPr>
        <xdr:cNvPr id="89" name="直線コネクタ 88">
          <a:extLst>
            <a:ext uri="{FF2B5EF4-FFF2-40B4-BE49-F238E27FC236}">
              <a16:creationId xmlns:a16="http://schemas.microsoft.com/office/drawing/2014/main" id="{D8665B3B-0487-4B61-8153-6411E43F6CD1}"/>
            </a:ext>
          </a:extLst>
        </xdr:cNvPr>
        <xdr:cNvCxnSpPr/>
      </xdr:nvCxnSpPr>
      <xdr:spPr>
        <a:xfrm>
          <a:off x="4051300" y="4953317"/>
          <a:ext cx="7112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52070</xdr:rowOff>
    </xdr:from>
    <xdr:to>
      <xdr:col>15</xdr:col>
      <xdr:colOff>187325</xdr:colOff>
      <xdr:row>27</xdr:row>
      <xdr:rowOff>153670</xdr:rowOff>
    </xdr:to>
    <xdr:sp macro="" textlink="">
      <xdr:nvSpPr>
        <xdr:cNvPr id="90" name="楕円 89">
          <a:extLst>
            <a:ext uri="{FF2B5EF4-FFF2-40B4-BE49-F238E27FC236}">
              <a16:creationId xmlns:a16="http://schemas.microsoft.com/office/drawing/2014/main" id="{C3525821-BA5B-44C9-8D62-B878396C73F5}"/>
            </a:ext>
          </a:extLst>
        </xdr:cNvPr>
        <xdr:cNvSpPr/>
      </xdr:nvSpPr>
      <xdr:spPr>
        <a:xfrm>
          <a:off x="3238500" y="46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28</xdr:row>
      <xdr:rowOff>152717</xdr:rowOff>
    </xdr:to>
    <xdr:cxnSp macro="">
      <xdr:nvCxnSpPr>
        <xdr:cNvPr id="91" name="直線コネクタ 90">
          <a:extLst>
            <a:ext uri="{FF2B5EF4-FFF2-40B4-BE49-F238E27FC236}">
              <a16:creationId xmlns:a16="http://schemas.microsoft.com/office/drawing/2014/main" id="{2C27EAA4-C170-4006-B6A3-E4CB02733C29}"/>
            </a:ext>
          </a:extLst>
        </xdr:cNvPr>
        <xdr:cNvCxnSpPr/>
      </xdr:nvCxnSpPr>
      <xdr:spPr>
        <a:xfrm>
          <a:off x="3289300" y="4732020"/>
          <a:ext cx="762000" cy="2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68263</xdr:rowOff>
    </xdr:from>
    <xdr:to>
      <xdr:col>7</xdr:col>
      <xdr:colOff>187325</xdr:colOff>
      <xdr:row>27</xdr:row>
      <xdr:rowOff>169863</xdr:rowOff>
    </xdr:to>
    <xdr:sp macro="" textlink="">
      <xdr:nvSpPr>
        <xdr:cNvPr id="92" name="楕円 91">
          <a:extLst>
            <a:ext uri="{FF2B5EF4-FFF2-40B4-BE49-F238E27FC236}">
              <a16:creationId xmlns:a16="http://schemas.microsoft.com/office/drawing/2014/main" id="{C7B4708D-AEAC-4F24-A45A-2B301D8B9E3E}"/>
            </a:ext>
          </a:extLst>
        </xdr:cNvPr>
        <xdr:cNvSpPr/>
      </xdr:nvSpPr>
      <xdr:spPr>
        <a:xfrm>
          <a:off x="1714500" y="4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155274</xdr:rowOff>
    </xdr:from>
    <xdr:ext cx="405111" cy="259045"/>
    <xdr:sp macro="" textlink="">
      <xdr:nvSpPr>
        <xdr:cNvPr id="93" name="n_1aveValue有形固定資産減価償却率">
          <a:extLst>
            <a:ext uri="{FF2B5EF4-FFF2-40B4-BE49-F238E27FC236}">
              <a16:creationId xmlns:a16="http://schemas.microsoft.com/office/drawing/2014/main" id="{39E0EC78-8B7D-4852-86CA-300DFB156D1E}"/>
            </a:ext>
          </a:extLst>
        </xdr:cNvPr>
        <xdr:cNvSpPr txBox="1"/>
      </xdr:nvSpPr>
      <xdr:spPr>
        <a:xfrm>
          <a:off x="3836044" y="547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47324</xdr:rowOff>
    </xdr:from>
    <xdr:ext cx="405111" cy="259045"/>
    <xdr:sp macro="" textlink="">
      <xdr:nvSpPr>
        <xdr:cNvPr id="94" name="n_2aveValue有形固定資産減価償却率">
          <a:extLst>
            <a:ext uri="{FF2B5EF4-FFF2-40B4-BE49-F238E27FC236}">
              <a16:creationId xmlns:a16="http://schemas.microsoft.com/office/drawing/2014/main" id="{6BA0FDBE-CEC8-43DC-BAF4-138F16FE1DDB}"/>
            </a:ext>
          </a:extLst>
        </xdr:cNvPr>
        <xdr:cNvSpPr txBox="1"/>
      </xdr:nvSpPr>
      <xdr:spPr>
        <a:xfrm>
          <a:off x="3086744" y="5362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51135</xdr:rowOff>
    </xdr:from>
    <xdr:ext cx="405111" cy="259045"/>
    <xdr:sp macro="" textlink="">
      <xdr:nvSpPr>
        <xdr:cNvPr id="95" name="n_3aveValue有形固定資産減価償却率">
          <a:extLst>
            <a:ext uri="{FF2B5EF4-FFF2-40B4-BE49-F238E27FC236}">
              <a16:creationId xmlns:a16="http://schemas.microsoft.com/office/drawing/2014/main" id="{685207CA-BEF9-4DEE-86A9-50B50A665F01}"/>
            </a:ext>
          </a:extLst>
        </xdr:cNvPr>
        <xdr:cNvSpPr txBox="1"/>
      </xdr:nvSpPr>
      <xdr:spPr>
        <a:xfrm>
          <a:off x="23247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6" name="n_4aveValue有形固定資産減価償却率">
          <a:extLst>
            <a:ext uri="{FF2B5EF4-FFF2-40B4-BE49-F238E27FC236}">
              <a16:creationId xmlns:a16="http://schemas.microsoft.com/office/drawing/2014/main" id="{4AFF80CC-6A0C-421F-A46F-7C03C9D94141}"/>
            </a:ext>
          </a:extLst>
        </xdr:cNvPr>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48594</xdr:rowOff>
    </xdr:from>
    <xdr:ext cx="405111" cy="259045"/>
    <xdr:sp macro="" textlink="">
      <xdr:nvSpPr>
        <xdr:cNvPr id="97" name="n_1mainValue有形固定資産減価償却率">
          <a:extLst>
            <a:ext uri="{FF2B5EF4-FFF2-40B4-BE49-F238E27FC236}">
              <a16:creationId xmlns:a16="http://schemas.microsoft.com/office/drawing/2014/main" id="{2C575BCF-F92E-4F5A-BC0B-8DBDEBD609E3}"/>
            </a:ext>
          </a:extLst>
        </xdr:cNvPr>
        <xdr:cNvSpPr txBox="1"/>
      </xdr:nvSpPr>
      <xdr:spPr>
        <a:xfrm>
          <a:off x="3836044" y="467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170197</xdr:rowOff>
    </xdr:from>
    <xdr:ext cx="405111" cy="259045"/>
    <xdr:sp macro="" textlink="">
      <xdr:nvSpPr>
        <xdr:cNvPr id="98" name="n_2mainValue有形固定資産減価償却率">
          <a:extLst>
            <a:ext uri="{FF2B5EF4-FFF2-40B4-BE49-F238E27FC236}">
              <a16:creationId xmlns:a16="http://schemas.microsoft.com/office/drawing/2014/main" id="{2D6F4052-7152-41C6-A9C0-41BAEEB93F3C}"/>
            </a:ext>
          </a:extLst>
        </xdr:cNvPr>
        <xdr:cNvSpPr txBox="1"/>
      </xdr:nvSpPr>
      <xdr:spPr>
        <a:xfrm>
          <a:off x="3086744" y="44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14940</xdr:rowOff>
    </xdr:from>
    <xdr:ext cx="405111" cy="259045"/>
    <xdr:sp macro="" textlink="">
      <xdr:nvSpPr>
        <xdr:cNvPr id="99" name="n_4mainValue有形固定資産減価償却率">
          <a:extLst>
            <a:ext uri="{FF2B5EF4-FFF2-40B4-BE49-F238E27FC236}">
              <a16:creationId xmlns:a16="http://schemas.microsoft.com/office/drawing/2014/main" id="{5716DE1E-51DB-45C5-85E3-094E2694B154}"/>
            </a:ext>
          </a:extLst>
        </xdr:cNvPr>
        <xdr:cNvSpPr txBox="1"/>
      </xdr:nvSpPr>
      <xdr:spPr>
        <a:xfrm>
          <a:off x="1562744" y="447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4D79D163-6C01-4C7B-A479-1B803BA3F82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70279475-170A-4290-AC87-CBDF3029EAA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5A7BE95F-CCAA-4B77-BCC8-8D9C1A2D34F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510180A9-18A0-4032-900E-821869A268C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4E59EC67-1150-4862-9FD3-85ACA0816F0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32E44F05-9BBD-4E37-8CA5-BE728625CF1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CBD7AF46-5005-4F91-A845-9C843C0454C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E1F935E7-3260-47D7-BF00-AD0B5C4E063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45E01FB1-81F1-4EE4-A069-48CDD8B4065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93D577A7-E5B7-4021-ABAF-A9BEDD40491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A8C6D4EC-9F6C-49B7-B768-8C0DAA206C9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EFDA1421-8E06-48AB-B3DB-92A0E902268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ED71FA63-CC55-4793-A0D5-35DC86A702D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地方債の発行額を抑制し、基金への積立を積極的に取り組んでいることによるものと推測される。令和２年度では庁舎建設に係る合併特例債の発行により比率が上昇し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37CEB05E-24F1-4788-81A9-D1BD057B754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2CAEDD4B-F7FD-43A0-B3F4-90A8BA881D3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2A6B114F-EEE0-4E78-915E-55AB1C53F09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DA27BDDC-E92D-4B5F-93CA-CC95726BB53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7" name="テキスト ボックス 116">
          <a:extLst>
            <a:ext uri="{FF2B5EF4-FFF2-40B4-BE49-F238E27FC236}">
              <a16:creationId xmlns:a16="http://schemas.microsoft.com/office/drawing/2014/main" id="{8F0D85C6-1A21-46A7-85B3-0D8857DA7A1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D1336334-9B68-4DED-A09E-53DE8DDEEDC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179464C7-B42F-4078-AC67-8A7E591A97B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42207364-4613-4090-A457-32FB468DD5A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F33C162E-FB22-46B4-9999-6ED187207F2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05E89DD7-FF2E-47AE-A98A-21C3756DDCE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3CA322C9-6B94-4A93-AB9A-AF15CAF8988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FABCF7AB-C46F-4B5C-A60B-BBBFAC6435C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a:extLst>
            <a:ext uri="{FF2B5EF4-FFF2-40B4-BE49-F238E27FC236}">
              <a16:creationId xmlns:a16="http://schemas.microsoft.com/office/drawing/2014/main" id="{B4D02C92-E930-4ADA-B80A-E439D6D2B637}"/>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FAEA2C14-FD49-4239-8089-493026C90F1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765DBE96-F9B3-484A-BDAF-FEFC24F5746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139742</xdr:rowOff>
    </xdr:from>
    <xdr:to>
      <xdr:col>76</xdr:col>
      <xdr:colOff>21589</xdr:colOff>
      <xdr:row>33</xdr:row>
      <xdr:rowOff>72348</xdr:rowOff>
    </xdr:to>
    <xdr:cxnSp macro="">
      <xdr:nvCxnSpPr>
        <xdr:cNvPr id="128" name="直線コネクタ 127">
          <a:extLst>
            <a:ext uri="{FF2B5EF4-FFF2-40B4-BE49-F238E27FC236}">
              <a16:creationId xmlns:a16="http://schemas.microsoft.com/office/drawing/2014/main" id="{41C4EF7B-75CD-4E1A-86BA-70A439DC62F5}"/>
            </a:ext>
          </a:extLst>
        </xdr:cNvPr>
        <xdr:cNvCxnSpPr/>
      </xdr:nvCxnSpPr>
      <xdr:spPr>
        <a:xfrm flipV="1">
          <a:off x="14793595" y="4597442"/>
          <a:ext cx="1269" cy="113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76175</xdr:rowOff>
    </xdr:from>
    <xdr:ext cx="469744" cy="259045"/>
    <xdr:sp macro="" textlink="">
      <xdr:nvSpPr>
        <xdr:cNvPr id="129" name="債務償還比率最小値テキスト">
          <a:extLst>
            <a:ext uri="{FF2B5EF4-FFF2-40B4-BE49-F238E27FC236}">
              <a16:creationId xmlns:a16="http://schemas.microsoft.com/office/drawing/2014/main" id="{BFD0726E-53B6-46A5-91D9-10E1AF6D1E0F}"/>
            </a:ext>
          </a:extLst>
        </xdr:cNvPr>
        <xdr:cNvSpPr txBox="1"/>
      </xdr:nvSpPr>
      <xdr:spPr>
        <a:xfrm>
          <a:off x="14846300" y="57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72348</xdr:rowOff>
    </xdr:from>
    <xdr:to>
      <xdr:col>76</xdr:col>
      <xdr:colOff>111125</xdr:colOff>
      <xdr:row>33</xdr:row>
      <xdr:rowOff>72348</xdr:rowOff>
    </xdr:to>
    <xdr:cxnSp macro="">
      <xdr:nvCxnSpPr>
        <xdr:cNvPr id="130" name="直線コネクタ 129">
          <a:extLst>
            <a:ext uri="{FF2B5EF4-FFF2-40B4-BE49-F238E27FC236}">
              <a16:creationId xmlns:a16="http://schemas.microsoft.com/office/drawing/2014/main" id="{0568186D-7D7F-4F02-A246-41794D394EA0}"/>
            </a:ext>
          </a:extLst>
        </xdr:cNvPr>
        <xdr:cNvCxnSpPr/>
      </xdr:nvCxnSpPr>
      <xdr:spPr>
        <a:xfrm>
          <a:off x="14706600" y="573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86419</xdr:rowOff>
    </xdr:from>
    <xdr:ext cx="405111" cy="259045"/>
    <xdr:sp macro="" textlink="">
      <xdr:nvSpPr>
        <xdr:cNvPr id="131" name="債務償還比率最大値テキスト">
          <a:extLst>
            <a:ext uri="{FF2B5EF4-FFF2-40B4-BE49-F238E27FC236}">
              <a16:creationId xmlns:a16="http://schemas.microsoft.com/office/drawing/2014/main" id="{486A2738-F7EA-445C-BAC6-7E306ECCA124}"/>
            </a:ext>
          </a:extLst>
        </xdr:cNvPr>
        <xdr:cNvSpPr txBox="1"/>
      </xdr:nvSpPr>
      <xdr:spPr>
        <a:xfrm>
          <a:off x="14846300" y="437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139742</xdr:rowOff>
    </xdr:from>
    <xdr:to>
      <xdr:col>76</xdr:col>
      <xdr:colOff>111125</xdr:colOff>
      <xdr:row>26</xdr:row>
      <xdr:rowOff>139742</xdr:rowOff>
    </xdr:to>
    <xdr:cxnSp macro="">
      <xdr:nvCxnSpPr>
        <xdr:cNvPr id="132" name="直線コネクタ 131">
          <a:extLst>
            <a:ext uri="{FF2B5EF4-FFF2-40B4-BE49-F238E27FC236}">
              <a16:creationId xmlns:a16="http://schemas.microsoft.com/office/drawing/2014/main" id="{008C9A84-1C5D-4B08-9F22-1C51DA4031CF}"/>
            </a:ext>
          </a:extLst>
        </xdr:cNvPr>
        <xdr:cNvCxnSpPr/>
      </xdr:nvCxnSpPr>
      <xdr:spPr>
        <a:xfrm>
          <a:off x="14706600" y="459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164196</xdr:rowOff>
    </xdr:from>
    <xdr:ext cx="469744" cy="259045"/>
    <xdr:sp macro="" textlink="">
      <xdr:nvSpPr>
        <xdr:cNvPr id="133" name="債務償還比率平均値テキスト">
          <a:extLst>
            <a:ext uri="{FF2B5EF4-FFF2-40B4-BE49-F238E27FC236}">
              <a16:creationId xmlns:a16="http://schemas.microsoft.com/office/drawing/2014/main" id="{435146FB-47EE-452F-A342-A444671CDA88}"/>
            </a:ext>
          </a:extLst>
        </xdr:cNvPr>
        <xdr:cNvSpPr txBox="1"/>
      </xdr:nvSpPr>
      <xdr:spPr>
        <a:xfrm>
          <a:off x="14846300" y="5136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14319</xdr:rowOff>
    </xdr:from>
    <xdr:to>
      <xdr:col>76</xdr:col>
      <xdr:colOff>73025</xdr:colOff>
      <xdr:row>30</xdr:row>
      <xdr:rowOff>115919</xdr:rowOff>
    </xdr:to>
    <xdr:sp macro="" textlink="">
      <xdr:nvSpPr>
        <xdr:cNvPr id="134" name="フローチャート: 判断 133">
          <a:extLst>
            <a:ext uri="{FF2B5EF4-FFF2-40B4-BE49-F238E27FC236}">
              <a16:creationId xmlns:a16="http://schemas.microsoft.com/office/drawing/2014/main" id="{2E089A85-9F93-41EA-A91F-02B698112C21}"/>
            </a:ext>
          </a:extLst>
        </xdr:cNvPr>
        <xdr:cNvSpPr/>
      </xdr:nvSpPr>
      <xdr:spPr>
        <a:xfrm>
          <a:off x="14744700" y="515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4244</xdr:rowOff>
    </xdr:from>
    <xdr:to>
      <xdr:col>72</xdr:col>
      <xdr:colOff>123825</xdr:colOff>
      <xdr:row>30</xdr:row>
      <xdr:rowOff>105844</xdr:rowOff>
    </xdr:to>
    <xdr:sp macro="" textlink="">
      <xdr:nvSpPr>
        <xdr:cNvPr id="135" name="フローチャート: 判断 134">
          <a:extLst>
            <a:ext uri="{FF2B5EF4-FFF2-40B4-BE49-F238E27FC236}">
              <a16:creationId xmlns:a16="http://schemas.microsoft.com/office/drawing/2014/main" id="{DC006D67-05A5-4872-BB02-95C435CD00A6}"/>
            </a:ext>
          </a:extLst>
        </xdr:cNvPr>
        <xdr:cNvSpPr/>
      </xdr:nvSpPr>
      <xdr:spPr>
        <a:xfrm>
          <a:off x="14033500" y="514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36" name="フローチャート: 判断 135">
          <a:extLst>
            <a:ext uri="{FF2B5EF4-FFF2-40B4-BE49-F238E27FC236}">
              <a16:creationId xmlns:a16="http://schemas.microsoft.com/office/drawing/2014/main" id="{A1CD2084-D89D-4D92-BA29-F227DD1FC9DE}"/>
            </a:ext>
          </a:extLst>
        </xdr:cNvPr>
        <xdr:cNvSpPr/>
      </xdr:nvSpPr>
      <xdr:spPr>
        <a:xfrm>
          <a:off x="13271500" y="54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37" name="フローチャート: 判断 136">
          <a:extLst>
            <a:ext uri="{FF2B5EF4-FFF2-40B4-BE49-F238E27FC236}">
              <a16:creationId xmlns:a16="http://schemas.microsoft.com/office/drawing/2014/main" id="{E508CA68-FD43-4FFA-9C59-57E71D071359}"/>
            </a:ext>
          </a:extLst>
        </xdr:cNvPr>
        <xdr:cNvSpPr/>
      </xdr:nvSpPr>
      <xdr:spPr>
        <a:xfrm>
          <a:off x="12509500" y="544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38" name="フローチャート: 判断 137">
          <a:extLst>
            <a:ext uri="{FF2B5EF4-FFF2-40B4-BE49-F238E27FC236}">
              <a16:creationId xmlns:a16="http://schemas.microsoft.com/office/drawing/2014/main" id="{C3E669F8-3383-4FD8-9225-E8D4EC9DEE0C}"/>
            </a:ext>
          </a:extLst>
        </xdr:cNvPr>
        <xdr:cNvSpPr/>
      </xdr:nvSpPr>
      <xdr:spPr>
        <a:xfrm>
          <a:off x="11747500" y="546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97877C6-3451-474B-835E-9EBA37AD29C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6BF19AA-5397-45DB-80EA-22256A1F970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F9183C-F9E5-4A0E-83A6-5F765C5B1CA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16E588C-6946-4704-A242-C37A5344793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A3FEE04-6124-4615-9D8A-CDF99680673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88784</xdr:rowOff>
    </xdr:from>
    <xdr:to>
      <xdr:col>76</xdr:col>
      <xdr:colOff>73025</xdr:colOff>
      <xdr:row>29</xdr:row>
      <xdr:rowOff>18934</xdr:rowOff>
    </xdr:to>
    <xdr:sp macro="" textlink="">
      <xdr:nvSpPr>
        <xdr:cNvPr id="144" name="楕円 143">
          <a:extLst>
            <a:ext uri="{FF2B5EF4-FFF2-40B4-BE49-F238E27FC236}">
              <a16:creationId xmlns:a16="http://schemas.microsoft.com/office/drawing/2014/main" id="{54CBBA8E-8C02-42EC-ABE7-8E43D9DDB4CA}"/>
            </a:ext>
          </a:extLst>
        </xdr:cNvPr>
        <xdr:cNvSpPr/>
      </xdr:nvSpPr>
      <xdr:spPr>
        <a:xfrm>
          <a:off x="14744700" y="48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111661</xdr:rowOff>
    </xdr:from>
    <xdr:ext cx="469744" cy="259045"/>
    <xdr:sp macro="" textlink="">
      <xdr:nvSpPr>
        <xdr:cNvPr id="145" name="債務償還比率該当値テキスト">
          <a:extLst>
            <a:ext uri="{FF2B5EF4-FFF2-40B4-BE49-F238E27FC236}">
              <a16:creationId xmlns:a16="http://schemas.microsoft.com/office/drawing/2014/main" id="{18DC9793-B567-44E3-BB8F-9E0C1B68A257}"/>
            </a:ext>
          </a:extLst>
        </xdr:cNvPr>
        <xdr:cNvSpPr txBox="1"/>
      </xdr:nvSpPr>
      <xdr:spPr>
        <a:xfrm>
          <a:off x="14846300" y="474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170106</xdr:rowOff>
    </xdr:from>
    <xdr:to>
      <xdr:col>72</xdr:col>
      <xdr:colOff>123825</xdr:colOff>
      <xdr:row>29</xdr:row>
      <xdr:rowOff>100256</xdr:rowOff>
    </xdr:to>
    <xdr:sp macro="" textlink="">
      <xdr:nvSpPr>
        <xdr:cNvPr id="146" name="楕円 145">
          <a:extLst>
            <a:ext uri="{FF2B5EF4-FFF2-40B4-BE49-F238E27FC236}">
              <a16:creationId xmlns:a16="http://schemas.microsoft.com/office/drawing/2014/main" id="{8EDB4147-749A-4AE7-8067-91CFCBE8A623}"/>
            </a:ext>
          </a:extLst>
        </xdr:cNvPr>
        <xdr:cNvSpPr/>
      </xdr:nvSpPr>
      <xdr:spPr>
        <a:xfrm>
          <a:off x="14033500" y="49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139584</xdr:rowOff>
    </xdr:from>
    <xdr:to>
      <xdr:col>76</xdr:col>
      <xdr:colOff>22225</xdr:colOff>
      <xdr:row>29</xdr:row>
      <xdr:rowOff>49456</xdr:rowOff>
    </xdr:to>
    <xdr:cxnSp macro="">
      <xdr:nvCxnSpPr>
        <xdr:cNvPr id="147" name="直線コネクタ 146">
          <a:extLst>
            <a:ext uri="{FF2B5EF4-FFF2-40B4-BE49-F238E27FC236}">
              <a16:creationId xmlns:a16="http://schemas.microsoft.com/office/drawing/2014/main" id="{833D783A-97B0-4B95-BE2E-079149D71999}"/>
            </a:ext>
          </a:extLst>
        </xdr:cNvPr>
        <xdr:cNvCxnSpPr/>
      </xdr:nvCxnSpPr>
      <xdr:spPr>
        <a:xfrm flipV="1">
          <a:off x="14084300" y="4940184"/>
          <a:ext cx="711200" cy="8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4244</xdr:rowOff>
    </xdr:from>
    <xdr:to>
      <xdr:col>68</xdr:col>
      <xdr:colOff>123825</xdr:colOff>
      <xdr:row>30</xdr:row>
      <xdr:rowOff>105844</xdr:rowOff>
    </xdr:to>
    <xdr:sp macro="" textlink="">
      <xdr:nvSpPr>
        <xdr:cNvPr id="148" name="楕円 147">
          <a:extLst>
            <a:ext uri="{FF2B5EF4-FFF2-40B4-BE49-F238E27FC236}">
              <a16:creationId xmlns:a16="http://schemas.microsoft.com/office/drawing/2014/main" id="{375078D9-8A0B-45FA-897E-AA2526049A36}"/>
            </a:ext>
          </a:extLst>
        </xdr:cNvPr>
        <xdr:cNvSpPr/>
      </xdr:nvSpPr>
      <xdr:spPr>
        <a:xfrm>
          <a:off x="13271500" y="51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49456</xdr:rowOff>
    </xdr:from>
    <xdr:to>
      <xdr:col>72</xdr:col>
      <xdr:colOff>73025</xdr:colOff>
      <xdr:row>30</xdr:row>
      <xdr:rowOff>55044</xdr:rowOff>
    </xdr:to>
    <xdr:cxnSp macro="">
      <xdr:nvCxnSpPr>
        <xdr:cNvPr id="149" name="直線コネクタ 148">
          <a:extLst>
            <a:ext uri="{FF2B5EF4-FFF2-40B4-BE49-F238E27FC236}">
              <a16:creationId xmlns:a16="http://schemas.microsoft.com/office/drawing/2014/main" id="{557C0087-D3DC-4803-8B7D-3E5CF2765892}"/>
            </a:ext>
          </a:extLst>
        </xdr:cNvPr>
        <xdr:cNvCxnSpPr/>
      </xdr:nvCxnSpPr>
      <xdr:spPr>
        <a:xfrm flipV="1">
          <a:off x="13322300" y="5021506"/>
          <a:ext cx="7620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107315</xdr:rowOff>
    </xdr:from>
    <xdr:to>
      <xdr:col>64</xdr:col>
      <xdr:colOff>123825</xdr:colOff>
      <xdr:row>29</xdr:row>
      <xdr:rowOff>37465</xdr:rowOff>
    </xdr:to>
    <xdr:sp macro="" textlink="">
      <xdr:nvSpPr>
        <xdr:cNvPr id="150" name="楕円 149">
          <a:extLst>
            <a:ext uri="{FF2B5EF4-FFF2-40B4-BE49-F238E27FC236}">
              <a16:creationId xmlns:a16="http://schemas.microsoft.com/office/drawing/2014/main" id="{16499DE8-A459-4C2D-86F2-CDF8E6BFFD14}"/>
            </a:ext>
          </a:extLst>
        </xdr:cNvPr>
        <xdr:cNvSpPr/>
      </xdr:nvSpPr>
      <xdr:spPr>
        <a:xfrm>
          <a:off x="12509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158115</xdr:rowOff>
    </xdr:from>
    <xdr:to>
      <xdr:col>68</xdr:col>
      <xdr:colOff>73025</xdr:colOff>
      <xdr:row>30</xdr:row>
      <xdr:rowOff>55044</xdr:rowOff>
    </xdr:to>
    <xdr:cxnSp macro="">
      <xdr:nvCxnSpPr>
        <xdr:cNvPr id="151" name="直線コネクタ 150">
          <a:extLst>
            <a:ext uri="{FF2B5EF4-FFF2-40B4-BE49-F238E27FC236}">
              <a16:creationId xmlns:a16="http://schemas.microsoft.com/office/drawing/2014/main" id="{C157283F-D2F9-4866-95D9-D4C91379AC13}"/>
            </a:ext>
          </a:extLst>
        </xdr:cNvPr>
        <xdr:cNvCxnSpPr/>
      </xdr:nvCxnSpPr>
      <xdr:spPr>
        <a:xfrm>
          <a:off x="12560300" y="4958715"/>
          <a:ext cx="762000" cy="23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159851</xdr:rowOff>
    </xdr:from>
    <xdr:to>
      <xdr:col>60</xdr:col>
      <xdr:colOff>123825</xdr:colOff>
      <xdr:row>29</xdr:row>
      <xdr:rowOff>90001</xdr:rowOff>
    </xdr:to>
    <xdr:sp macro="" textlink="">
      <xdr:nvSpPr>
        <xdr:cNvPr id="152" name="楕円 151">
          <a:extLst>
            <a:ext uri="{FF2B5EF4-FFF2-40B4-BE49-F238E27FC236}">
              <a16:creationId xmlns:a16="http://schemas.microsoft.com/office/drawing/2014/main" id="{F3645491-E0EE-4CF0-8F46-4AFC8F7DDBBE}"/>
            </a:ext>
          </a:extLst>
        </xdr:cNvPr>
        <xdr:cNvSpPr/>
      </xdr:nvSpPr>
      <xdr:spPr>
        <a:xfrm>
          <a:off x="11747500" y="49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158115</xdr:rowOff>
    </xdr:from>
    <xdr:to>
      <xdr:col>64</xdr:col>
      <xdr:colOff>73025</xdr:colOff>
      <xdr:row>29</xdr:row>
      <xdr:rowOff>39201</xdr:rowOff>
    </xdr:to>
    <xdr:cxnSp macro="">
      <xdr:nvCxnSpPr>
        <xdr:cNvPr id="153" name="直線コネクタ 152">
          <a:extLst>
            <a:ext uri="{FF2B5EF4-FFF2-40B4-BE49-F238E27FC236}">
              <a16:creationId xmlns:a16="http://schemas.microsoft.com/office/drawing/2014/main" id="{C372E03C-BF13-4834-981F-E29A5D297B48}"/>
            </a:ext>
          </a:extLst>
        </xdr:cNvPr>
        <xdr:cNvCxnSpPr/>
      </xdr:nvCxnSpPr>
      <xdr:spPr>
        <a:xfrm flipV="1">
          <a:off x="11798300" y="4958715"/>
          <a:ext cx="762000" cy="5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96971</xdr:rowOff>
    </xdr:from>
    <xdr:ext cx="469744" cy="259045"/>
    <xdr:sp macro="" textlink="">
      <xdr:nvSpPr>
        <xdr:cNvPr id="154" name="n_1aveValue債務償還比率">
          <a:extLst>
            <a:ext uri="{FF2B5EF4-FFF2-40B4-BE49-F238E27FC236}">
              <a16:creationId xmlns:a16="http://schemas.microsoft.com/office/drawing/2014/main" id="{7D5D2D85-B570-4EFD-B16E-600341E05388}"/>
            </a:ext>
          </a:extLst>
        </xdr:cNvPr>
        <xdr:cNvSpPr txBox="1"/>
      </xdr:nvSpPr>
      <xdr:spPr>
        <a:xfrm>
          <a:off x="13836727" y="524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55" name="n_2aveValue債務償還比率">
          <a:extLst>
            <a:ext uri="{FF2B5EF4-FFF2-40B4-BE49-F238E27FC236}">
              <a16:creationId xmlns:a16="http://schemas.microsoft.com/office/drawing/2014/main" id="{4055B0A4-D2D9-4CF1-8268-01FADB804C71}"/>
            </a:ext>
          </a:extLst>
        </xdr:cNvPr>
        <xdr:cNvSpPr txBox="1"/>
      </xdr:nvSpPr>
      <xdr:spPr>
        <a:xfrm>
          <a:off x="13087427"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56151</xdr:rowOff>
    </xdr:from>
    <xdr:ext cx="469744" cy="259045"/>
    <xdr:sp macro="" textlink="">
      <xdr:nvSpPr>
        <xdr:cNvPr id="156" name="n_3aveValue債務償還比率">
          <a:extLst>
            <a:ext uri="{FF2B5EF4-FFF2-40B4-BE49-F238E27FC236}">
              <a16:creationId xmlns:a16="http://schemas.microsoft.com/office/drawing/2014/main" id="{8A96A2DE-F423-42A7-BA7D-55DD2257E0FF}"/>
            </a:ext>
          </a:extLst>
        </xdr:cNvPr>
        <xdr:cNvSpPr txBox="1"/>
      </xdr:nvSpPr>
      <xdr:spPr>
        <a:xfrm>
          <a:off x="12325427"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66766</xdr:rowOff>
    </xdr:from>
    <xdr:ext cx="469744" cy="259045"/>
    <xdr:sp macro="" textlink="">
      <xdr:nvSpPr>
        <xdr:cNvPr id="157" name="n_4aveValue債務償還比率">
          <a:extLst>
            <a:ext uri="{FF2B5EF4-FFF2-40B4-BE49-F238E27FC236}">
              <a16:creationId xmlns:a16="http://schemas.microsoft.com/office/drawing/2014/main" id="{3E8CF0F9-3C42-4981-9342-A60EF8BA4252}"/>
            </a:ext>
          </a:extLst>
        </xdr:cNvPr>
        <xdr:cNvSpPr txBox="1"/>
      </xdr:nvSpPr>
      <xdr:spPr>
        <a:xfrm>
          <a:off x="11563427" y="5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116783</xdr:rowOff>
    </xdr:from>
    <xdr:ext cx="469744" cy="259045"/>
    <xdr:sp macro="" textlink="">
      <xdr:nvSpPr>
        <xdr:cNvPr id="158" name="n_1mainValue債務償還比率">
          <a:extLst>
            <a:ext uri="{FF2B5EF4-FFF2-40B4-BE49-F238E27FC236}">
              <a16:creationId xmlns:a16="http://schemas.microsoft.com/office/drawing/2014/main" id="{1AC2DEE4-2CA4-49E7-A9ED-86B18770C25F}"/>
            </a:ext>
          </a:extLst>
        </xdr:cNvPr>
        <xdr:cNvSpPr txBox="1"/>
      </xdr:nvSpPr>
      <xdr:spPr>
        <a:xfrm>
          <a:off x="13836727" y="474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122371</xdr:rowOff>
    </xdr:from>
    <xdr:ext cx="469744" cy="259045"/>
    <xdr:sp macro="" textlink="">
      <xdr:nvSpPr>
        <xdr:cNvPr id="159" name="n_2mainValue債務償還比率">
          <a:extLst>
            <a:ext uri="{FF2B5EF4-FFF2-40B4-BE49-F238E27FC236}">
              <a16:creationId xmlns:a16="http://schemas.microsoft.com/office/drawing/2014/main" id="{2D9C5D47-C944-4500-A0DC-BA305B5C0FA6}"/>
            </a:ext>
          </a:extLst>
        </xdr:cNvPr>
        <xdr:cNvSpPr txBox="1"/>
      </xdr:nvSpPr>
      <xdr:spPr>
        <a:xfrm>
          <a:off x="13087427" y="492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53992</xdr:rowOff>
    </xdr:from>
    <xdr:ext cx="469744" cy="259045"/>
    <xdr:sp macro="" textlink="">
      <xdr:nvSpPr>
        <xdr:cNvPr id="160" name="n_3mainValue債務償還比率">
          <a:extLst>
            <a:ext uri="{FF2B5EF4-FFF2-40B4-BE49-F238E27FC236}">
              <a16:creationId xmlns:a16="http://schemas.microsoft.com/office/drawing/2014/main" id="{9E95AC35-29D3-4507-9B8D-834EFE359FC5}"/>
            </a:ext>
          </a:extLst>
        </xdr:cNvPr>
        <xdr:cNvSpPr txBox="1"/>
      </xdr:nvSpPr>
      <xdr:spPr>
        <a:xfrm>
          <a:off x="12325427" y="468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106528</xdr:rowOff>
    </xdr:from>
    <xdr:ext cx="469744" cy="259045"/>
    <xdr:sp macro="" textlink="">
      <xdr:nvSpPr>
        <xdr:cNvPr id="161" name="n_4mainValue債務償還比率">
          <a:extLst>
            <a:ext uri="{FF2B5EF4-FFF2-40B4-BE49-F238E27FC236}">
              <a16:creationId xmlns:a16="http://schemas.microsoft.com/office/drawing/2014/main" id="{4699A516-B73A-4765-B163-6945F0B0F182}"/>
            </a:ext>
          </a:extLst>
        </xdr:cNvPr>
        <xdr:cNvSpPr txBox="1"/>
      </xdr:nvSpPr>
      <xdr:spPr>
        <a:xfrm>
          <a:off x="11563427" y="473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2B656C64-5F97-42A0-A96E-FE3DA222DAE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FAE65BE8-DEA1-46DE-B234-5D0564ADA18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9C09F74-3C21-4C28-A76B-2A0EE0E9CA7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4750533B-411D-4D01-BA87-0F1DA336BA8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51DEAA26-8308-44B8-A6E2-AAF2A633D09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F28139E5-4CE6-4F84-A2D1-99B6E089820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894CD7-6F69-4916-B19E-AFF8FCB339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EF9229-E16D-42A2-BD15-2F22291777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0656E4-D384-4154-B18C-50D6C9CE89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6C901A-D2C4-4376-816E-CC054396E7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F9FEC6-F76D-4E37-A7B4-46391EE28E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848265-3A3A-4CA6-9588-E5150165EC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170E22-937D-40E5-8F39-1C48EF6A88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804D14-AE2F-48CC-8EFF-0DC06CCFE4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061FA1-6C33-4F44-A8F7-AFD7395C11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6B388D-B63B-490A-A701-3483F0C4D5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CBCD67-F5C5-46C9-BE8E-F8812E789A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7CD1C9-0B14-4595-8C39-E52ED2E3B9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0A41CB-A6CA-43B3-8410-7FABDC4ED4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3A7CFF-02F8-40A9-AF2E-3942B36FBF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FB739B-20B3-48CA-BC79-4E9997A6E9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707559B-4623-4E80-B5E1-5D7AF3F2A8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57B555-39EA-4B39-A966-F5F083C846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05518D-79E7-4DAF-94F0-BD2CB2E092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99E9AC-F866-4433-9A70-F4A1B45137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26CC80-AC91-4DB0-A383-C777332B57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067FB5-3D49-4D59-B74F-9FB22804F2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8CFF32-BBD1-4410-9FD8-3AE7841EC7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F82D7B-267F-4CDB-AAC7-0CAB52E4C9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D636DB-3ACA-4FE8-8AFB-3EF4ED52D2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88BD39-732C-4AD7-BB23-6D24F71F96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1AFA9F-E5EB-4EF7-8C6E-FF8491525F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86761A-EA8E-4AA2-9C9E-EA6505FA67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A4B498-BA26-4CBE-B872-B3728224FB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152EEE-9AE3-4BC6-9598-3530CFA5AC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9C9A01-E516-4452-A1A2-DA67E9A0C6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1B0D28-0FF5-4340-BC18-C1FFCA80FC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8FF88E-24C5-4A2B-AFBC-153FEF21F64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548BD6-8D88-47F4-92D3-CE73C60AFD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475EE4-AD8E-43BC-84A8-12C3B7368B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B4C0EC-B3EC-420B-A9FD-D854CC035F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00B5E7-9605-4205-9321-4B3AE547EF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6C946F-7FF9-4D7D-A55E-80B4A7F818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F7F9A9-550C-447B-AF6F-198138FBB2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F76182-2817-4FCB-8F63-70D37A5D32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B47E47-2878-4680-992B-B519A80F34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F9AACA-CEEF-4416-8C44-D07CD12C86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7A8554-E788-44CD-A741-08C0B028C2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74D08CD-E1EB-4610-B8E9-FE44ED7E010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68208D3-F79B-42CE-B9D7-AB979556EE8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37D59AB-322D-4925-84BD-DA3A1E5016B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138C1F4-47DE-4B44-9984-F4C7D684BEF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C0E328E-60F5-46A2-914A-947C4114E48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7A31DE1-CB94-48E0-81B6-EE51FFD7C9A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C4270E9-E25C-467C-B938-C3A95075C44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224314C-6CF7-49C2-8FE7-134B1ACE512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2A28B10-53D6-4D76-B59F-90437F8474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1F323FE-D8A9-4BBE-B29F-3D6E019949E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5D16D34-3D60-4FA2-A666-6235674326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46482</xdr:rowOff>
    </xdr:from>
    <xdr:to>
      <xdr:col>24</xdr:col>
      <xdr:colOff>62865</xdr:colOff>
      <xdr:row>40</xdr:row>
      <xdr:rowOff>105918</xdr:rowOff>
    </xdr:to>
    <xdr:cxnSp macro="">
      <xdr:nvCxnSpPr>
        <xdr:cNvPr id="55" name="直線コネクタ 54">
          <a:extLst>
            <a:ext uri="{FF2B5EF4-FFF2-40B4-BE49-F238E27FC236}">
              <a16:creationId xmlns:a16="http://schemas.microsoft.com/office/drawing/2014/main" id="{9CA3D0E9-64E0-4249-BCEC-69ECDCFDCDCE}"/>
            </a:ext>
          </a:extLst>
        </xdr:cNvPr>
        <xdr:cNvCxnSpPr/>
      </xdr:nvCxnSpPr>
      <xdr:spPr>
        <a:xfrm flipV="1">
          <a:off x="4634865" y="587578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109745</xdr:rowOff>
    </xdr:from>
    <xdr:ext cx="405111" cy="259045"/>
    <xdr:sp macro="" textlink="">
      <xdr:nvSpPr>
        <xdr:cNvPr id="56" name="【道路】&#10;有形固定資産減価償却率最小値テキスト">
          <a:extLst>
            <a:ext uri="{FF2B5EF4-FFF2-40B4-BE49-F238E27FC236}">
              <a16:creationId xmlns:a16="http://schemas.microsoft.com/office/drawing/2014/main" id="{30CE4852-D760-4F6E-9182-EC004730BDE9}"/>
            </a:ext>
          </a:extLst>
        </xdr:cNvPr>
        <xdr:cNvSpPr txBox="1"/>
      </xdr:nvSpPr>
      <xdr:spPr>
        <a:xfrm>
          <a:off x="4673600" y="696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105918</xdr:rowOff>
    </xdr:from>
    <xdr:to>
      <xdr:col>24</xdr:col>
      <xdr:colOff>152400</xdr:colOff>
      <xdr:row>40</xdr:row>
      <xdr:rowOff>105918</xdr:rowOff>
    </xdr:to>
    <xdr:cxnSp macro="">
      <xdr:nvCxnSpPr>
        <xdr:cNvPr id="57" name="直線コネクタ 56">
          <a:extLst>
            <a:ext uri="{FF2B5EF4-FFF2-40B4-BE49-F238E27FC236}">
              <a16:creationId xmlns:a16="http://schemas.microsoft.com/office/drawing/2014/main" id="{FBB57987-BE79-46AA-BF0A-AF2FD21D9D08}"/>
            </a:ext>
          </a:extLst>
        </xdr:cNvPr>
        <xdr:cNvCxnSpPr/>
      </xdr:nvCxnSpPr>
      <xdr:spPr>
        <a:xfrm>
          <a:off x="4546600" y="696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164609</xdr:rowOff>
    </xdr:from>
    <xdr:ext cx="405111" cy="259045"/>
    <xdr:sp macro="" textlink="">
      <xdr:nvSpPr>
        <xdr:cNvPr id="58" name="【道路】&#10;有形固定資産減価償却率最大値テキスト">
          <a:extLst>
            <a:ext uri="{FF2B5EF4-FFF2-40B4-BE49-F238E27FC236}">
              <a16:creationId xmlns:a16="http://schemas.microsoft.com/office/drawing/2014/main" id="{8109889C-FE26-4D61-A391-547C8533E8FF}"/>
            </a:ext>
          </a:extLst>
        </xdr:cNvPr>
        <xdr:cNvSpPr txBox="1"/>
      </xdr:nvSpPr>
      <xdr:spPr>
        <a:xfrm>
          <a:off x="46736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46482</xdr:rowOff>
    </xdr:from>
    <xdr:to>
      <xdr:col>24</xdr:col>
      <xdr:colOff>152400</xdr:colOff>
      <xdr:row>34</xdr:row>
      <xdr:rowOff>46482</xdr:rowOff>
    </xdr:to>
    <xdr:cxnSp macro="">
      <xdr:nvCxnSpPr>
        <xdr:cNvPr id="59" name="直線コネクタ 58">
          <a:extLst>
            <a:ext uri="{FF2B5EF4-FFF2-40B4-BE49-F238E27FC236}">
              <a16:creationId xmlns:a16="http://schemas.microsoft.com/office/drawing/2014/main" id="{D6D0289E-59A7-4A5B-AFD0-DA1400F92C50}"/>
            </a:ext>
          </a:extLst>
        </xdr:cNvPr>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108983</xdr:rowOff>
    </xdr:from>
    <xdr:ext cx="405111" cy="259045"/>
    <xdr:sp macro="" textlink="">
      <xdr:nvSpPr>
        <xdr:cNvPr id="60" name="【道路】&#10;有形固定資産減価償却率平均値テキスト">
          <a:extLst>
            <a:ext uri="{FF2B5EF4-FFF2-40B4-BE49-F238E27FC236}">
              <a16:creationId xmlns:a16="http://schemas.microsoft.com/office/drawing/2014/main" id="{98527ACF-AD17-47C5-8613-CD5291CEAD63}"/>
            </a:ext>
          </a:extLst>
        </xdr:cNvPr>
        <xdr:cNvSpPr txBox="1"/>
      </xdr:nvSpPr>
      <xdr:spPr>
        <a:xfrm>
          <a:off x="4673600" y="628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130556</xdr:rowOff>
    </xdr:from>
    <xdr:to>
      <xdr:col>24</xdr:col>
      <xdr:colOff>114300</xdr:colOff>
      <xdr:row>37</xdr:row>
      <xdr:rowOff>60706</xdr:rowOff>
    </xdr:to>
    <xdr:sp macro="" textlink="">
      <xdr:nvSpPr>
        <xdr:cNvPr id="61" name="フローチャート: 判断 60">
          <a:extLst>
            <a:ext uri="{FF2B5EF4-FFF2-40B4-BE49-F238E27FC236}">
              <a16:creationId xmlns:a16="http://schemas.microsoft.com/office/drawing/2014/main" id="{37280C6A-DCEB-4EBF-99DA-8917C7ACB310}"/>
            </a:ext>
          </a:extLst>
        </xdr:cNvPr>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7C0AE431-80E7-49BB-B4A3-672CC862E3F3}"/>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xdr:rowOff>
    </xdr:from>
    <xdr:to>
      <xdr:col>15</xdr:col>
      <xdr:colOff>101600</xdr:colOff>
      <xdr:row>36</xdr:row>
      <xdr:rowOff>106426</xdr:rowOff>
    </xdr:to>
    <xdr:sp macro="" textlink="">
      <xdr:nvSpPr>
        <xdr:cNvPr id="63" name="フローチャート: 判断 62">
          <a:extLst>
            <a:ext uri="{FF2B5EF4-FFF2-40B4-BE49-F238E27FC236}">
              <a16:creationId xmlns:a16="http://schemas.microsoft.com/office/drawing/2014/main" id="{FFFBDBDF-0C1C-4F32-8079-F53C5FC660B8}"/>
            </a:ext>
          </a:extLst>
        </xdr:cNvPr>
        <xdr:cNvSpPr/>
      </xdr:nvSpPr>
      <xdr:spPr>
        <a:xfrm>
          <a:off x="2857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a:extLst>
            <a:ext uri="{FF2B5EF4-FFF2-40B4-BE49-F238E27FC236}">
              <a16:creationId xmlns:a16="http://schemas.microsoft.com/office/drawing/2014/main" id="{61E92607-EA78-4F31-8FEE-A0F67FC997E6}"/>
            </a:ext>
          </a:extLst>
        </xdr:cNvPr>
        <xdr:cNvSpPr/>
      </xdr:nvSpPr>
      <xdr:spPr>
        <a:xfrm>
          <a:off x="1968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E03446E4-B0A3-4300-BA9C-0E83F99ECEBE}"/>
            </a:ext>
          </a:extLst>
        </xdr:cNvPr>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1348CD8-5C99-48E0-81C0-199D8D1E66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DCA902-5992-4983-A98B-932A7FFA5B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8D8AF1-69E4-4192-B130-8E8AA5FCD2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10E512-DC8C-4A64-909D-D13D125FC6A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123E7D-EB95-41AF-AB1C-C5B58C49EB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167132</xdr:rowOff>
    </xdr:from>
    <xdr:to>
      <xdr:col>24</xdr:col>
      <xdr:colOff>114300</xdr:colOff>
      <xdr:row>34</xdr:row>
      <xdr:rowOff>97282</xdr:rowOff>
    </xdr:to>
    <xdr:sp macro="" textlink="">
      <xdr:nvSpPr>
        <xdr:cNvPr id="71" name="楕円 70">
          <a:extLst>
            <a:ext uri="{FF2B5EF4-FFF2-40B4-BE49-F238E27FC236}">
              <a16:creationId xmlns:a16="http://schemas.microsoft.com/office/drawing/2014/main" id="{AF629033-7930-43B8-B996-8EF17E1C1FB1}"/>
            </a:ext>
          </a:extLst>
        </xdr:cNvPr>
        <xdr:cNvSpPr/>
      </xdr:nvSpPr>
      <xdr:spPr>
        <a:xfrm>
          <a:off x="45847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120159</xdr:rowOff>
    </xdr:from>
    <xdr:ext cx="405111" cy="259045"/>
    <xdr:sp macro="" textlink="">
      <xdr:nvSpPr>
        <xdr:cNvPr id="72" name="【道路】&#10;有形固定資産減価償却率該当値テキスト">
          <a:extLst>
            <a:ext uri="{FF2B5EF4-FFF2-40B4-BE49-F238E27FC236}">
              <a16:creationId xmlns:a16="http://schemas.microsoft.com/office/drawing/2014/main" id="{62DC9467-4C83-459D-866E-7EC656FF59C1}"/>
            </a:ext>
          </a:extLst>
        </xdr:cNvPr>
        <xdr:cNvSpPr txBox="1"/>
      </xdr:nvSpPr>
      <xdr:spPr>
        <a:xfrm>
          <a:off x="4673600" y="577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125984</xdr:rowOff>
    </xdr:from>
    <xdr:to>
      <xdr:col>20</xdr:col>
      <xdr:colOff>38100</xdr:colOff>
      <xdr:row>34</xdr:row>
      <xdr:rowOff>56134</xdr:rowOff>
    </xdr:to>
    <xdr:sp macro="" textlink="">
      <xdr:nvSpPr>
        <xdr:cNvPr id="73" name="楕円 72">
          <a:extLst>
            <a:ext uri="{FF2B5EF4-FFF2-40B4-BE49-F238E27FC236}">
              <a16:creationId xmlns:a16="http://schemas.microsoft.com/office/drawing/2014/main" id="{D5A32611-B70B-44F3-9EF5-45A9A0BC9363}"/>
            </a:ext>
          </a:extLst>
        </xdr:cNvPr>
        <xdr:cNvSpPr/>
      </xdr:nvSpPr>
      <xdr:spPr>
        <a:xfrm>
          <a:off x="3746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xdr:rowOff>
    </xdr:from>
    <xdr:to>
      <xdr:col>24</xdr:col>
      <xdr:colOff>63500</xdr:colOff>
      <xdr:row>34</xdr:row>
      <xdr:rowOff>46482</xdr:rowOff>
    </xdr:to>
    <xdr:cxnSp macro="">
      <xdr:nvCxnSpPr>
        <xdr:cNvPr id="74" name="直線コネクタ 73">
          <a:extLst>
            <a:ext uri="{FF2B5EF4-FFF2-40B4-BE49-F238E27FC236}">
              <a16:creationId xmlns:a16="http://schemas.microsoft.com/office/drawing/2014/main" id="{176A9C1C-3641-4F2D-88D7-DA3EF00698C9}"/>
            </a:ext>
          </a:extLst>
        </xdr:cNvPr>
        <xdr:cNvCxnSpPr/>
      </xdr:nvCxnSpPr>
      <xdr:spPr>
        <a:xfrm>
          <a:off x="3797300" y="58346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5" name="楕円 74">
          <a:extLst>
            <a:ext uri="{FF2B5EF4-FFF2-40B4-BE49-F238E27FC236}">
              <a16:creationId xmlns:a16="http://schemas.microsoft.com/office/drawing/2014/main" id="{D00C92F6-E1E6-4631-A812-0668119DA283}"/>
            </a:ext>
          </a:extLst>
        </xdr:cNvPr>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5334</xdr:rowOff>
    </xdr:to>
    <xdr:cxnSp macro="">
      <xdr:nvCxnSpPr>
        <xdr:cNvPr id="76" name="直線コネクタ 75">
          <a:extLst>
            <a:ext uri="{FF2B5EF4-FFF2-40B4-BE49-F238E27FC236}">
              <a16:creationId xmlns:a16="http://schemas.microsoft.com/office/drawing/2014/main" id="{96FA4122-A82F-49C0-8E43-62CF980FB758}"/>
            </a:ext>
          </a:extLst>
        </xdr:cNvPr>
        <xdr:cNvCxnSpPr/>
      </xdr:nvCxnSpPr>
      <xdr:spPr>
        <a:xfrm>
          <a:off x="2908300" y="57912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167132</xdr:rowOff>
    </xdr:from>
    <xdr:to>
      <xdr:col>6</xdr:col>
      <xdr:colOff>38100</xdr:colOff>
      <xdr:row>33</xdr:row>
      <xdr:rowOff>97282</xdr:rowOff>
    </xdr:to>
    <xdr:sp macro="" textlink="">
      <xdr:nvSpPr>
        <xdr:cNvPr id="77" name="楕円 76">
          <a:extLst>
            <a:ext uri="{FF2B5EF4-FFF2-40B4-BE49-F238E27FC236}">
              <a16:creationId xmlns:a16="http://schemas.microsoft.com/office/drawing/2014/main" id="{A7936FDB-7CC7-4872-9288-C58A520CD52E}"/>
            </a:ext>
          </a:extLst>
        </xdr:cNvPr>
        <xdr:cNvSpPr/>
      </xdr:nvSpPr>
      <xdr:spPr>
        <a:xfrm>
          <a:off x="1079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24401</xdr:rowOff>
    </xdr:from>
    <xdr:ext cx="405111" cy="259045"/>
    <xdr:sp macro="" textlink="">
      <xdr:nvSpPr>
        <xdr:cNvPr id="78" name="n_1aveValue【道路】&#10;有形固定資産減価償却率">
          <a:extLst>
            <a:ext uri="{FF2B5EF4-FFF2-40B4-BE49-F238E27FC236}">
              <a16:creationId xmlns:a16="http://schemas.microsoft.com/office/drawing/2014/main" id="{5A593F99-E3EE-4258-8948-CBDAE7760DAF}"/>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97553</xdr:rowOff>
    </xdr:from>
    <xdr:ext cx="405111" cy="259045"/>
    <xdr:sp macro="" textlink="">
      <xdr:nvSpPr>
        <xdr:cNvPr id="79" name="n_2aveValue【道路】&#10;有形固定資産減価償却率">
          <a:extLst>
            <a:ext uri="{FF2B5EF4-FFF2-40B4-BE49-F238E27FC236}">
              <a16:creationId xmlns:a16="http://schemas.microsoft.com/office/drawing/2014/main" id="{490AEA8C-110B-4EB2-9A6D-772AD45BB277}"/>
            </a:ext>
          </a:extLst>
        </xdr:cNvPr>
        <xdr:cNvSpPr txBox="1"/>
      </xdr:nvSpPr>
      <xdr:spPr>
        <a:xfrm>
          <a:off x="27057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118381</xdr:rowOff>
    </xdr:from>
    <xdr:ext cx="405111" cy="259045"/>
    <xdr:sp macro="" textlink="">
      <xdr:nvSpPr>
        <xdr:cNvPr id="80" name="n_3aveValue【道路】&#10;有形固定資産減価償却率">
          <a:extLst>
            <a:ext uri="{FF2B5EF4-FFF2-40B4-BE49-F238E27FC236}">
              <a16:creationId xmlns:a16="http://schemas.microsoft.com/office/drawing/2014/main" id="{1F37C52B-5DB8-4399-898F-48D173ACEC2A}"/>
            </a:ext>
          </a:extLst>
        </xdr:cNvPr>
        <xdr:cNvSpPr txBox="1"/>
      </xdr:nvSpPr>
      <xdr:spPr>
        <a:xfrm>
          <a:off x="1816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42689</xdr:rowOff>
    </xdr:from>
    <xdr:ext cx="405111" cy="259045"/>
    <xdr:sp macro="" textlink="">
      <xdr:nvSpPr>
        <xdr:cNvPr id="81" name="n_4aveValue【道路】&#10;有形固定資産減価償却率">
          <a:extLst>
            <a:ext uri="{FF2B5EF4-FFF2-40B4-BE49-F238E27FC236}">
              <a16:creationId xmlns:a16="http://schemas.microsoft.com/office/drawing/2014/main" id="{76EB72D3-EB01-4CEC-B40D-F6FBF4E02B70}"/>
            </a:ext>
          </a:extLst>
        </xdr:cNvPr>
        <xdr:cNvSpPr txBox="1"/>
      </xdr:nvSpPr>
      <xdr:spPr>
        <a:xfrm>
          <a:off x="927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72661</xdr:rowOff>
    </xdr:from>
    <xdr:ext cx="405111" cy="259045"/>
    <xdr:sp macro="" textlink="">
      <xdr:nvSpPr>
        <xdr:cNvPr id="82" name="n_1mainValue【道路】&#10;有形固定資産減価償却率">
          <a:extLst>
            <a:ext uri="{FF2B5EF4-FFF2-40B4-BE49-F238E27FC236}">
              <a16:creationId xmlns:a16="http://schemas.microsoft.com/office/drawing/2014/main" id="{3BED6A60-8D12-408E-9976-B9A63818002C}"/>
            </a:ext>
          </a:extLst>
        </xdr:cNvPr>
        <xdr:cNvSpPr txBox="1"/>
      </xdr:nvSpPr>
      <xdr:spPr>
        <a:xfrm>
          <a:off x="35820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29227</xdr:rowOff>
    </xdr:from>
    <xdr:ext cx="405111" cy="259045"/>
    <xdr:sp macro="" textlink="">
      <xdr:nvSpPr>
        <xdr:cNvPr id="83" name="n_2mainValue【道路】&#10;有形固定資産減価償却率">
          <a:extLst>
            <a:ext uri="{FF2B5EF4-FFF2-40B4-BE49-F238E27FC236}">
              <a16:creationId xmlns:a16="http://schemas.microsoft.com/office/drawing/2014/main" id="{533ED6D7-E7B7-4E4D-A522-8B9F2267971D}"/>
            </a:ext>
          </a:extLst>
        </xdr:cNvPr>
        <xdr:cNvSpPr txBox="1"/>
      </xdr:nvSpPr>
      <xdr:spPr>
        <a:xfrm>
          <a:off x="2705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113809</xdr:rowOff>
    </xdr:from>
    <xdr:ext cx="405111" cy="259045"/>
    <xdr:sp macro="" textlink="">
      <xdr:nvSpPr>
        <xdr:cNvPr id="84" name="n_4mainValue【道路】&#10;有形固定資産減価償却率">
          <a:extLst>
            <a:ext uri="{FF2B5EF4-FFF2-40B4-BE49-F238E27FC236}">
              <a16:creationId xmlns:a16="http://schemas.microsoft.com/office/drawing/2014/main" id="{256EC1F6-9108-4A83-9428-ECCAA454375D}"/>
            </a:ext>
          </a:extLst>
        </xdr:cNvPr>
        <xdr:cNvSpPr txBox="1"/>
      </xdr:nvSpPr>
      <xdr:spPr>
        <a:xfrm>
          <a:off x="927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598B4E90-DE08-4E37-876D-1A2DF0EFA8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37DAEB81-FF2E-4334-AE1F-61A54D456B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AEBA9CD8-8585-45A1-9B25-B40F27A30E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A73A6084-E8EB-4EF7-B986-0F243B9544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DDF0D8FD-1A19-44EB-B33B-45C7C50322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5015180A-BC71-4520-8AAE-3165EFD0B8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B390D5C2-1AD6-4D77-BC48-27DE9EEDB7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44C9487-5548-443E-8D72-15C7A91493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8FBF1A7-70D8-47F4-94D1-61996B6947A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8FCFF65-911A-49D2-A162-E304F114CD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5" name="テキスト ボックス 94">
          <a:extLst>
            <a:ext uri="{FF2B5EF4-FFF2-40B4-BE49-F238E27FC236}">
              <a16:creationId xmlns:a16="http://schemas.microsoft.com/office/drawing/2014/main" id="{34DA843D-DF03-4FC7-821F-2876982765EE}"/>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4F800CC-8ADC-493A-9BDB-1D1059F215D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7" name="テキスト ボックス 96">
          <a:extLst>
            <a:ext uri="{FF2B5EF4-FFF2-40B4-BE49-F238E27FC236}">
              <a16:creationId xmlns:a16="http://schemas.microsoft.com/office/drawing/2014/main" id="{BD7A8DB1-7080-46AD-A3E4-464D118AC2FF}"/>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2BBFF2A-39FE-4D03-A446-C859D77C11D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5EA8F14-0487-49C9-B987-9568E7E6726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6E24DAE4-A9CD-4CB9-89D4-347A36C9C3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3C39F21D-B06F-447E-8AA0-A7A28F977AF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25EFBCB-5A15-43BC-B32A-70B100CDB0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17642DF1-31CC-4003-94DC-E4D358D0019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8B6395B-7A79-4FB0-A576-0DB9AA1510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FAD347DF-C0B9-43BB-B7A1-918A144692E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A6D0371-6DAB-4AE2-9AEC-1021E24CA9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8E2FD165-98C4-4FD8-B07D-D8C4203A8A3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F322F6A-A170-4C1D-9054-8E1F44F6B6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09" name="直線コネクタ 108">
          <a:extLst>
            <a:ext uri="{FF2B5EF4-FFF2-40B4-BE49-F238E27FC236}">
              <a16:creationId xmlns:a16="http://schemas.microsoft.com/office/drawing/2014/main" id="{6CE8A220-3775-4F64-B086-56A957DD914A}"/>
            </a:ext>
          </a:extLst>
        </xdr:cNvPr>
        <xdr:cNvCxnSpPr/>
      </xdr:nvCxnSpPr>
      <xdr:spPr>
        <a:xfrm flipV="1">
          <a:off x="10476865" y="5921197"/>
          <a:ext cx="0" cy="131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0" name="【道路】&#10;一人当たり延長最小値テキスト">
          <a:extLst>
            <a:ext uri="{FF2B5EF4-FFF2-40B4-BE49-F238E27FC236}">
              <a16:creationId xmlns:a16="http://schemas.microsoft.com/office/drawing/2014/main" id="{E3B2C8D6-755C-4EAF-8EC2-2EF7C5687B4D}"/>
            </a:ext>
          </a:extLst>
        </xdr:cNvPr>
        <xdr:cNvSpPr txBox="1"/>
      </xdr:nvSpPr>
      <xdr:spPr>
        <a:xfrm>
          <a:off x="10515600" y="72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1" name="直線コネクタ 110">
          <a:extLst>
            <a:ext uri="{FF2B5EF4-FFF2-40B4-BE49-F238E27FC236}">
              <a16:creationId xmlns:a16="http://schemas.microsoft.com/office/drawing/2014/main" id="{3620AFDF-9635-4A1F-96AC-77A2A0EEF7DA}"/>
            </a:ext>
          </a:extLst>
        </xdr:cNvPr>
        <xdr:cNvCxnSpPr/>
      </xdr:nvCxnSpPr>
      <xdr:spPr>
        <a:xfrm>
          <a:off x="10388600" y="72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12" name="【道路】&#10;一人当たり延長最大値テキスト">
          <a:extLst>
            <a:ext uri="{FF2B5EF4-FFF2-40B4-BE49-F238E27FC236}">
              <a16:creationId xmlns:a16="http://schemas.microsoft.com/office/drawing/2014/main" id="{53549F94-6301-40CF-B202-8F2C47EBDAF2}"/>
            </a:ext>
          </a:extLst>
        </xdr:cNvPr>
        <xdr:cNvSpPr txBox="1"/>
      </xdr:nvSpPr>
      <xdr:spPr>
        <a:xfrm>
          <a:off x="10515600" y="56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13" name="直線コネクタ 112">
          <a:extLst>
            <a:ext uri="{FF2B5EF4-FFF2-40B4-BE49-F238E27FC236}">
              <a16:creationId xmlns:a16="http://schemas.microsoft.com/office/drawing/2014/main" id="{029F8814-D146-4D31-93FB-6BE98893E1C3}"/>
            </a:ext>
          </a:extLst>
        </xdr:cNvPr>
        <xdr:cNvCxnSpPr/>
      </xdr:nvCxnSpPr>
      <xdr:spPr>
        <a:xfrm>
          <a:off x="10388600" y="59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33418</xdr:rowOff>
    </xdr:from>
    <xdr:ext cx="534377" cy="259045"/>
    <xdr:sp macro="" textlink="">
      <xdr:nvSpPr>
        <xdr:cNvPr id="114" name="【道路】&#10;一人当たり延長平均値テキスト">
          <a:extLst>
            <a:ext uri="{FF2B5EF4-FFF2-40B4-BE49-F238E27FC236}">
              <a16:creationId xmlns:a16="http://schemas.microsoft.com/office/drawing/2014/main" id="{C9DC4BEA-B33A-4D47-B87A-98A26C60C338}"/>
            </a:ext>
          </a:extLst>
        </xdr:cNvPr>
        <xdr:cNvSpPr txBox="1"/>
      </xdr:nvSpPr>
      <xdr:spPr>
        <a:xfrm>
          <a:off x="10515600" y="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15" name="フローチャート: 判断 114">
          <a:extLst>
            <a:ext uri="{FF2B5EF4-FFF2-40B4-BE49-F238E27FC236}">
              <a16:creationId xmlns:a16="http://schemas.microsoft.com/office/drawing/2014/main" id="{EAA626D0-5B80-4AA1-BB42-09960723205C}"/>
            </a:ext>
          </a:extLst>
        </xdr:cNvPr>
        <xdr:cNvSpPr/>
      </xdr:nvSpPr>
      <xdr:spPr>
        <a:xfrm>
          <a:off x="104267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16" name="フローチャート: 判断 115">
          <a:extLst>
            <a:ext uri="{FF2B5EF4-FFF2-40B4-BE49-F238E27FC236}">
              <a16:creationId xmlns:a16="http://schemas.microsoft.com/office/drawing/2014/main" id="{972B9054-6C60-4E21-B89C-7CEA7F89EC47}"/>
            </a:ext>
          </a:extLst>
        </xdr:cNvPr>
        <xdr:cNvSpPr/>
      </xdr:nvSpPr>
      <xdr:spPr>
        <a:xfrm>
          <a:off x="9588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17" name="フローチャート: 判断 116">
          <a:extLst>
            <a:ext uri="{FF2B5EF4-FFF2-40B4-BE49-F238E27FC236}">
              <a16:creationId xmlns:a16="http://schemas.microsoft.com/office/drawing/2014/main" id="{69CAB4F8-8B44-4B61-A47E-ED9FE7536695}"/>
            </a:ext>
          </a:extLst>
        </xdr:cNvPr>
        <xdr:cNvSpPr/>
      </xdr:nvSpPr>
      <xdr:spPr>
        <a:xfrm>
          <a:off x="8699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57747</xdr:rowOff>
    </xdr:from>
    <xdr:to>
      <xdr:col>41</xdr:col>
      <xdr:colOff>101600</xdr:colOff>
      <xdr:row>38</xdr:row>
      <xdr:rowOff>159347</xdr:rowOff>
    </xdr:to>
    <xdr:sp macro="" textlink="">
      <xdr:nvSpPr>
        <xdr:cNvPr id="118" name="フローチャート: 判断 117">
          <a:extLst>
            <a:ext uri="{FF2B5EF4-FFF2-40B4-BE49-F238E27FC236}">
              <a16:creationId xmlns:a16="http://schemas.microsoft.com/office/drawing/2014/main" id="{637D9E9F-D905-4F85-8979-940297E6BB1B}"/>
            </a:ext>
          </a:extLst>
        </xdr:cNvPr>
        <xdr:cNvSpPr/>
      </xdr:nvSpPr>
      <xdr:spPr>
        <a:xfrm>
          <a:off x="7810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65024</xdr:rowOff>
    </xdr:from>
    <xdr:to>
      <xdr:col>36</xdr:col>
      <xdr:colOff>165100</xdr:colOff>
      <xdr:row>38</xdr:row>
      <xdr:rowOff>166624</xdr:rowOff>
    </xdr:to>
    <xdr:sp macro="" textlink="">
      <xdr:nvSpPr>
        <xdr:cNvPr id="119" name="フローチャート: 判断 118">
          <a:extLst>
            <a:ext uri="{FF2B5EF4-FFF2-40B4-BE49-F238E27FC236}">
              <a16:creationId xmlns:a16="http://schemas.microsoft.com/office/drawing/2014/main" id="{41B49BBA-9564-463D-8CCE-598C08D68047}"/>
            </a:ext>
          </a:extLst>
        </xdr:cNvPr>
        <xdr:cNvSpPr/>
      </xdr:nvSpPr>
      <xdr:spPr>
        <a:xfrm>
          <a:off x="6921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71CCA3E-2E18-4455-A306-808197A53E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7ADF44B-2585-48F2-8AFC-D5A5C38670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C205325-48B2-4C20-91C8-0672069E38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4F6020-F10F-4E51-BAE2-1C3F47F78F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01FEA7-6E8A-4D65-B067-0082B96704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68187</xdr:rowOff>
    </xdr:from>
    <xdr:to>
      <xdr:col>55</xdr:col>
      <xdr:colOff>50800</xdr:colOff>
      <xdr:row>38</xdr:row>
      <xdr:rowOff>169787</xdr:rowOff>
    </xdr:to>
    <xdr:sp macro="" textlink="">
      <xdr:nvSpPr>
        <xdr:cNvPr id="125" name="楕円 124">
          <a:extLst>
            <a:ext uri="{FF2B5EF4-FFF2-40B4-BE49-F238E27FC236}">
              <a16:creationId xmlns:a16="http://schemas.microsoft.com/office/drawing/2014/main" id="{214CF44E-E472-4BDE-92F9-E75723FBEC9A}"/>
            </a:ext>
          </a:extLst>
        </xdr:cNvPr>
        <xdr:cNvSpPr/>
      </xdr:nvSpPr>
      <xdr:spPr>
        <a:xfrm>
          <a:off x="10426700" y="65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46614</xdr:rowOff>
    </xdr:from>
    <xdr:ext cx="534377" cy="259045"/>
    <xdr:sp macro="" textlink="">
      <xdr:nvSpPr>
        <xdr:cNvPr id="126" name="【道路】&#10;一人当たり延長該当値テキスト">
          <a:extLst>
            <a:ext uri="{FF2B5EF4-FFF2-40B4-BE49-F238E27FC236}">
              <a16:creationId xmlns:a16="http://schemas.microsoft.com/office/drawing/2014/main" id="{0AB07539-A8C4-42A5-BEA1-B4CBE0FDA6CA}"/>
            </a:ext>
          </a:extLst>
        </xdr:cNvPr>
        <xdr:cNvSpPr txBox="1"/>
      </xdr:nvSpPr>
      <xdr:spPr>
        <a:xfrm>
          <a:off x="10515600" y="6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94742</xdr:rowOff>
    </xdr:from>
    <xdr:to>
      <xdr:col>50</xdr:col>
      <xdr:colOff>165100</xdr:colOff>
      <xdr:row>39</xdr:row>
      <xdr:rowOff>24892</xdr:rowOff>
    </xdr:to>
    <xdr:sp macro="" textlink="">
      <xdr:nvSpPr>
        <xdr:cNvPr id="127" name="楕円 126">
          <a:extLst>
            <a:ext uri="{FF2B5EF4-FFF2-40B4-BE49-F238E27FC236}">
              <a16:creationId xmlns:a16="http://schemas.microsoft.com/office/drawing/2014/main" id="{0896BD1A-D952-4CF1-ABD6-3DEEEBC7C089}"/>
            </a:ext>
          </a:extLst>
        </xdr:cNvPr>
        <xdr:cNvSpPr/>
      </xdr:nvSpPr>
      <xdr:spPr>
        <a:xfrm>
          <a:off x="95885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118987</xdr:rowOff>
    </xdr:from>
    <xdr:to>
      <xdr:col>55</xdr:col>
      <xdr:colOff>0</xdr:colOff>
      <xdr:row>38</xdr:row>
      <xdr:rowOff>145542</xdr:rowOff>
    </xdr:to>
    <xdr:cxnSp macro="">
      <xdr:nvCxnSpPr>
        <xdr:cNvPr id="128" name="直線コネクタ 127">
          <a:extLst>
            <a:ext uri="{FF2B5EF4-FFF2-40B4-BE49-F238E27FC236}">
              <a16:creationId xmlns:a16="http://schemas.microsoft.com/office/drawing/2014/main" id="{358CFEDC-25F4-4E1E-A154-5A931E9C75B1}"/>
            </a:ext>
          </a:extLst>
        </xdr:cNvPr>
        <xdr:cNvCxnSpPr/>
      </xdr:nvCxnSpPr>
      <xdr:spPr>
        <a:xfrm flipV="1">
          <a:off x="9639300" y="6634087"/>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115888</xdr:rowOff>
    </xdr:from>
    <xdr:to>
      <xdr:col>46</xdr:col>
      <xdr:colOff>38100</xdr:colOff>
      <xdr:row>39</xdr:row>
      <xdr:rowOff>46038</xdr:rowOff>
    </xdr:to>
    <xdr:sp macro="" textlink="">
      <xdr:nvSpPr>
        <xdr:cNvPr id="129" name="楕円 128">
          <a:extLst>
            <a:ext uri="{FF2B5EF4-FFF2-40B4-BE49-F238E27FC236}">
              <a16:creationId xmlns:a16="http://schemas.microsoft.com/office/drawing/2014/main" id="{599674A2-A55F-4F6C-89CF-48D1E0A4F235}"/>
            </a:ext>
          </a:extLst>
        </xdr:cNvPr>
        <xdr:cNvSpPr/>
      </xdr:nvSpPr>
      <xdr:spPr>
        <a:xfrm>
          <a:off x="8699500" y="66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145542</xdr:rowOff>
    </xdr:from>
    <xdr:to>
      <xdr:col>50</xdr:col>
      <xdr:colOff>114300</xdr:colOff>
      <xdr:row>38</xdr:row>
      <xdr:rowOff>166688</xdr:rowOff>
    </xdr:to>
    <xdr:cxnSp macro="">
      <xdr:nvCxnSpPr>
        <xdr:cNvPr id="130" name="直線コネクタ 129">
          <a:extLst>
            <a:ext uri="{FF2B5EF4-FFF2-40B4-BE49-F238E27FC236}">
              <a16:creationId xmlns:a16="http://schemas.microsoft.com/office/drawing/2014/main" id="{A9B6E4A4-16BE-4F6F-A43F-C6E29B939144}"/>
            </a:ext>
          </a:extLst>
        </xdr:cNvPr>
        <xdr:cNvCxnSpPr/>
      </xdr:nvCxnSpPr>
      <xdr:spPr>
        <a:xfrm flipV="1">
          <a:off x="8750300" y="666064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51879</xdr:rowOff>
    </xdr:from>
    <xdr:to>
      <xdr:col>36</xdr:col>
      <xdr:colOff>165100</xdr:colOff>
      <xdr:row>37</xdr:row>
      <xdr:rowOff>153479</xdr:rowOff>
    </xdr:to>
    <xdr:sp macro="" textlink="">
      <xdr:nvSpPr>
        <xdr:cNvPr id="131" name="楕円 130">
          <a:extLst>
            <a:ext uri="{FF2B5EF4-FFF2-40B4-BE49-F238E27FC236}">
              <a16:creationId xmlns:a16="http://schemas.microsoft.com/office/drawing/2014/main" id="{F981979A-540E-4735-8556-820E9C40C70F}"/>
            </a:ext>
          </a:extLst>
        </xdr:cNvPr>
        <xdr:cNvSpPr/>
      </xdr:nvSpPr>
      <xdr:spPr>
        <a:xfrm>
          <a:off x="6921500" y="63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20464</xdr:rowOff>
    </xdr:from>
    <xdr:ext cx="534377" cy="259045"/>
    <xdr:sp macro="" textlink="">
      <xdr:nvSpPr>
        <xdr:cNvPr id="132" name="n_1aveValue【道路】&#10;一人当たり延長">
          <a:extLst>
            <a:ext uri="{FF2B5EF4-FFF2-40B4-BE49-F238E27FC236}">
              <a16:creationId xmlns:a16="http://schemas.microsoft.com/office/drawing/2014/main" id="{A1CC33B6-F182-47B7-A83B-94A187360121}"/>
            </a:ext>
          </a:extLst>
        </xdr:cNvPr>
        <xdr:cNvSpPr txBox="1"/>
      </xdr:nvSpPr>
      <xdr:spPr>
        <a:xfrm>
          <a:off x="93594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22293</xdr:rowOff>
    </xdr:from>
    <xdr:ext cx="534377" cy="259045"/>
    <xdr:sp macro="" textlink="">
      <xdr:nvSpPr>
        <xdr:cNvPr id="133" name="n_2aveValue【道路】&#10;一人当たり延長">
          <a:extLst>
            <a:ext uri="{FF2B5EF4-FFF2-40B4-BE49-F238E27FC236}">
              <a16:creationId xmlns:a16="http://schemas.microsoft.com/office/drawing/2014/main" id="{8305ED7B-F95D-4808-B78B-2829C8EBDEB0}"/>
            </a:ext>
          </a:extLst>
        </xdr:cNvPr>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4424</xdr:rowOff>
    </xdr:from>
    <xdr:ext cx="534377" cy="259045"/>
    <xdr:sp macro="" textlink="">
      <xdr:nvSpPr>
        <xdr:cNvPr id="134" name="n_3aveValue【道路】&#10;一人当たり延長">
          <a:extLst>
            <a:ext uri="{FF2B5EF4-FFF2-40B4-BE49-F238E27FC236}">
              <a16:creationId xmlns:a16="http://schemas.microsoft.com/office/drawing/2014/main" id="{8F930DAB-7C06-4D1E-87ED-7B282111C6EC}"/>
            </a:ext>
          </a:extLst>
        </xdr:cNvPr>
        <xdr:cNvSpPr txBox="1"/>
      </xdr:nvSpPr>
      <xdr:spPr>
        <a:xfrm>
          <a:off x="7594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157751</xdr:rowOff>
    </xdr:from>
    <xdr:ext cx="534377" cy="259045"/>
    <xdr:sp macro="" textlink="">
      <xdr:nvSpPr>
        <xdr:cNvPr id="135" name="n_4aveValue【道路】&#10;一人当たり延長">
          <a:extLst>
            <a:ext uri="{FF2B5EF4-FFF2-40B4-BE49-F238E27FC236}">
              <a16:creationId xmlns:a16="http://schemas.microsoft.com/office/drawing/2014/main" id="{34006D7E-EE87-4F28-8B89-2BD7375859BC}"/>
            </a:ext>
          </a:extLst>
        </xdr:cNvPr>
        <xdr:cNvSpPr txBox="1"/>
      </xdr:nvSpPr>
      <xdr:spPr>
        <a:xfrm>
          <a:off x="6705111" y="66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16019</xdr:rowOff>
    </xdr:from>
    <xdr:ext cx="534377" cy="259045"/>
    <xdr:sp macro="" textlink="">
      <xdr:nvSpPr>
        <xdr:cNvPr id="136" name="n_1mainValue【道路】&#10;一人当たり延長">
          <a:extLst>
            <a:ext uri="{FF2B5EF4-FFF2-40B4-BE49-F238E27FC236}">
              <a16:creationId xmlns:a16="http://schemas.microsoft.com/office/drawing/2014/main" id="{E8B19354-21D6-45AA-A5BE-2C4AB7523E6F}"/>
            </a:ext>
          </a:extLst>
        </xdr:cNvPr>
        <xdr:cNvSpPr txBox="1"/>
      </xdr:nvSpPr>
      <xdr:spPr>
        <a:xfrm>
          <a:off x="9359411" y="67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37165</xdr:rowOff>
    </xdr:from>
    <xdr:ext cx="534377" cy="259045"/>
    <xdr:sp macro="" textlink="">
      <xdr:nvSpPr>
        <xdr:cNvPr id="137" name="n_2mainValue【道路】&#10;一人当たり延長">
          <a:extLst>
            <a:ext uri="{FF2B5EF4-FFF2-40B4-BE49-F238E27FC236}">
              <a16:creationId xmlns:a16="http://schemas.microsoft.com/office/drawing/2014/main" id="{0C2B1043-BA41-4BEE-B965-5526D43D3670}"/>
            </a:ext>
          </a:extLst>
        </xdr:cNvPr>
        <xdr:cNvSpPr txBox="1"/>
      </xdr:nvSpPr>
      <xdr:spPr>
        <a:xfrm>
          <a:off x="8483111" y="67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170006</xdr:rowOff>
    </xdr:from>
    <xdr:ext cx="534377" cy="259045"/>
    <xdr:sp macro="" textlink="">
      <xdr:nvSpPr>
        <xdr:cNvPr id="138" name="n_4mainValue【道路】&#10;一人当たり延長">
          <a:extLst>
            <a:ext uri="{FF2B5EF4-FFF2-40B4-BE49-F238E27FC236}">
              <a16:creationId xmlns:a16="http://schemas.microsoft.com/office/drawing/2014/main" id="{F2E0AD5E-F88D-4B88-AC79-CF996DEAD476}"/>
            </a:ext>
          </a:extLst>
        </xdr:cNvPr>
        <xdr:cNvSpPr txBox="1"/>
      </xdr:nvSpPr>
      <xdr:spPr>
        <a:xfrm>
          <a:off x="6705111" y="61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59764983-2E09-4BBE-8C22-B17A460771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67D9936C-4996-48C5-8C25-429262407E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75FB3F0-2570-4E3A-A36A-72FA5CEED7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9DDB128F-7C81-4FDA-86A2-8D41FC44C7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35C15DF7-17BD-46E5-8E64-705E5FDD6B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65F55F5D-A98C-4E11-8FCB-534FFBE332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58046ABB-5EED-4118-8D63-F9E5898CA3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63F46069-57F8-4E0C-B154-6A88FFCF80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49D05DDA-7916-45BB-B0A2-12BE24D2D5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44EDC536-D0C7-421A-9C9A-C44207437C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575A9197-985E-4010-A679-E316361BA86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0" name="直線コネクタ 149">
          <a:extLst>
            <a:ext uri="{FF2B5EF4-FFF2-40B4-BE49-F238E27FC236}">
              <a16:creationId xmlns:a16="http://schemas.microsoft.com/office/drawing/2014/main" id="{4B761E49-AD45-497B-B2B9-C0A69C60ABD6}"/>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1" name="テキスト ボックス 150">
          <a:extLst>
            <a:ext uri="{FF2B5EF4-FFF2-40B4-BE49-F238E27FC236}">
              <a16:creationId xmlns:a16="http://schemas.microsoft.com/office/drawing/2014/main" id="{34A9E4F3-CDA1-4000-BE2B-89B70DC3CEC9}"/>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F127924E-7229-4CE0-81C1-E24A6F29C0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A20CEBB8-9746-4DAF-A545-D00E8C9BF01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4" name="直線コネクタ 153">
          <a:extLst>
            <a:ext uri="{FF2B5EF4-FFF2-40B4-BE49-F238E27FC236}">
              <a16:creationId xmlns:a16="http://schemas.microsoft.com/office/drawing/2014/main" id="{AD48D6E6-F2CA-44A3-A5CD-6449C23CF469}"/>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5" name="テキスト ボックス 154">
          <a:extLst>
            <a:ext uri="{FF2B5EF4-FFF2-40B4-BE49-F238E27FC236}">
              <a16:creationId xmlns:a16="http://schemas.microsoft.com/office/drawing/2014/main" id="{E9EF8742-1B2A-46A6-A0B9-30ED72C91A65}"/>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75D6223-AB8D-4726-A420-256080C0C9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7C46BDF3-6114-4242-A834-F382277AE34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D210A5CB-FFF3-4C6E-98FE-29ACA238BB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28575</xdr:rowOff>
    </xdr:from>
    <xdr:to>
      <xdr:col>24</xdr:col>
      <xdr:colOff>62865</xdr:colOff>
      <xdr:row>64</xdr:row>
      <xdr:rowOff>28575</xdr:rowOff>
    </xdr:to>
    <xdr:cxnSp macro="">
      <xdr:nvCxnSpPr>
        <xdr:cNvPr id="159" name="直線コネクタ 158">
          <a:extLst>
            <a:ext uri="{FF2B5EF4-FFF2-40B4-BE49-F238E27FC236}">
              <a16:creationId xmlns:a16="http://schemas.microsoft.com/office/drawing/2014/main" id="{3BF00AD9-AFEF-4B59-A581-A8779A8F69DB}"/>
            </a:ext>
          </a:extLst>
        </xdr:cNvPr>
        <xdr:cNvCxnSpPr/>
      </xdr:nvCxnSpPr>
      <xdr:spPr>
        <a:xfrm flipV="1">
          <a:off x="4634865" y="9801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1757C5E6-A797-4F7E-A3A4-CA8574762FFA}"/>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1" name="直線コネクタ 160">
          <a:extLst>
            <a:ext uri="{FF2B5EF4-FFF2-40B4-BE49-F238E27FC236}">
              <a16:creationId xmlns:a16="http://schemas.microsoft.com/office/drawing/2014/main" id="{C0964B86-C1E5-487F-B4EE-25667736F93C}"/>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146702</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84DCCE21-B1E9-44EE-9247-98C662FDE19E}"/>
            </a:ext>
          </a:extLst>
        </xdr:cNvPr>
        <xdr:cNvSpPr txBox="1"/>
      </xdr:nvSpPr>
      <xdr:spPr>
        <a:xfrm>
          <a:off x="4673600"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28575</xdr:rowOff>
    </xdr:from>
    <xdr:to>
      <xdr:col>24</xdr:col>
      <xdr:colOff>152400</xdr:colOff>
      <xdr:row>57</xdr:row>
      <xdr:rowOff>28575</xdr:rowOff>
    </xdr:to>
    <xdr:cxnSp macro="">
      <xdr:nvCxnSpPr>
        <xdr:cNvPr id="163" name="直線コネクタ 162">
          <a:extLst>
            <a:ext uri="{FF2B5EF4-FFF2-40B4-BE49-F238E27FC236}">
              <a16:creationId xmlns:a16="http://schemas.microsoft.com/office/drawing/2014/main" id="{2876DFA3-1392-49DA-9D1B-090C7EDD934C}"/>
            </a:ext>
          </a:extLst>
        </xdr:cNvPr>
        <xdr:cNvCxnSpPr/>
      </xdr:nvCxnSpPr>
      <xdr:spPr>
        <a:xfrm>
          <a:off x="4546600" y="980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6A8FD6CD-BE7B-4AE2-AC8D-CFAADAE1B6AA}"/>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5" name="フローチャート: 判断 164">
          <a:extLst>
            <a:ext uri="{FF2B5EF4-FFF2-40B4-BE49-F238E27FC236}">
              <a16:creationId xmlns:a16="http://schemas.microsoft.com/office/drawing/2014/main" id="{FB649C63-DFF6-471C-9B27-2EE9CD655D7C}"/>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a:extLst>
            <a:ext uri="{FF2B5EF4-FFF2-40B4-BE49-F238E27FC236}">
              <a16:creationId xmlns:a16="http://schemas.microsoft.com/office/drawing/2014/main" id="{6182FC1A-BA6A-47F4-9506-520650C614C8}"/>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67" name="フローチャート: 判断 166">
          <a:extLst>
            <a:ext uri="{FF2B5EF4-FFF2-40B4-BE49-F238E27FC236}">
              <a16:creationId xmlns:a16="http://schemas.microsoft.com/office/drawing/2014/main" id="{A3B606E8-63A4-4E42-A4D9-411ECF836D6C}"/>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68" name="フローチャート: 判断 167">
          <a:extLst>
            <a:ext uri="{FF2B5EF4-FFF2-40B4-BE49-F238E27FC236}">
              <a16:creationId xmlns:a16="http://schemas.microsoft.com/office/drawing/2014/main" id="{45BCB5E4-5106-44DD-8B8D-4E33D14B9977}"/>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69" name="フローチャート: 判断 168">
          <a:extLst>
            <a:ext uri="{FF2B5EF4-FFF2-40B4-BE49-F238E27FC236}">
              <a16:creationId xmlns:a16="http://schemas.microsoft.com/office/drawing/2014/main" id="{FCEB3938-087C-45E3-94D1-AF884F1B16EB}"/>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33FC5A2-9897-43E7-85CD-4B0C5E48BE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C9045CD-AA5A-463F-BCA3-E1EC9CF797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CE6357F-2309-42E7-9799-985299A74E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0C7F2B5-FE4E-4BB8-BE16-E9E9130C0D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832FFF8-D117-493F-9EC3-9972B6D0AC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75" name="楕円 174">
          <a:extLst>
            <a:ext uri="{FF2B5EF4-FFF2-40B4-BE49-F238E27FC236}">
              <a16:creationId xmlns:a16="http://schemas.microsoft.com/office/drawing/2014/main" id="{C88A9F2F-F370-4874-8C61-39413035567C}"/>
            </a:ext>
          </a:extLst>
        </xdr:cNvPr>
        <xdr:cNvSpPr/>
      </xdr:nvSpPr>
      <xdr:spPr>
        <a:xfrm>
          <a:off x="4584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4A0189CB-1947-4205-995C-B37E175800AA}"/>
            </a:ext>
          </a:extLst>
        </xdr:cNvPr>
        <xdr:cNvSpPr txBox="1"/>
      </xdr:nvSpPr>
      <xdr:spPr>
        <a:xfrm>
          <a:off x="4673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7" name="楕円 176">
          <a:extLst>
            <a:ext uri="{FF2B5EF4-FFF2-40B4-BE49-F238E27FC236}">
              <a16:creationId xmlns:a16="http://schemas.microsoft.com/office/drawing/2014/main" id="{CF168A65-F7B8-4F8B-BD4D-95A0983C7709}"/>
            </a:ext>
          </a:extLst>
        </xdr:cNvPr>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59</xdr:row>
      <xdr:rowOff>40005</xdr:rowOff>
    </xdr:to>
    <xdr:cxnSp macro="">
      <xdr:nvCxnSpPr>
        <xdr:cNvPr id="178" name="直線コネクタ 177">
          <a:extLst>
            <a:ext uri="{FF2B5EF4-FFF2-40B4-BE49-F238E27FC236}">
              <a16:creationId xmlns:a16="http://schemas.microsoft.com/office/drawing/2014/main" id="{BA1E3741-2D1F-4013-9028-9DFD2FFA480C}"/>
            </a:ext>
          </a:extLst>
        </xdr:cNvPr>
        <xdr:cNvCxnSpPr/>
      </xdr:nvCxnSpPr>
      <xdr:spPr>
        <a:xfrm>
          <a:off x="3797300" y="100584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79" name="楕円 178">
          <a:extLst>
            <a:ext uri="{FF2B5EF4-FFF2-40B4-BE49-F238E27FC236}">
              <a16:creationId xmlns:a16="http://schemas.microsoft.com/office/drawing/2014/main" id="{D765688E-DF49-4C21-97D3-7258FC9B59AB}"/>
            </a:ext>
          </a:extLst>
        </xdr:cNvPr>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114300</xdr:rowOff>
    </xdr:to>
    <xdr:cxnSp macro="">
      <xdr:nvCxnSpPr>
        <xdr:cNvPr id="180" name="直線コネクタ 179">
          <a:extLst>
            <a:ext uri="{FF2B5EF4-FFF2-40B4-BE49-F238E27FC236}">
              <a16:creationId xmlns:a16="http://schemas.microsoft.com/office/drawing/2014/main" id="{B2E41D4B-D97A-45D8-9E2A-F49BFEA2285B}"/>
            </a:ext>
          </a:extLst>
        </xdr:cNvPr>
        <xdr:cNvCxnSpPr/>
      </xdr:nvCxnSpPr>
      <xdr:spPr>
        <a:xfrm>
          <a:off x="2908300" y="9966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126365</xdr:rowOff>
    </xdr:from>
    <xdr:to>
      <xdr:col>6</xdr:col>
      <xdr:colOff>38100</xdr:colOff>
      <xdr:row>57</xdr:row>
      <xdr:rowOff>56515</xdr:rowOff>
    </xdr:to>
    <xdr:sp macro="" textlink="">
      <xdr:nvSpPr>
        <xdr:cNvPr id="181" name="楕円 180">
          <a:extLst>
            <a:ext uri="{FF2B5EF4-FFF2-40B4-BE49-F238E27FC236}">
              <a16:creationId xmlns:a16="http://schemas.microsoft.com/office/drawing/2014/main" id="{3BD246DB-30C1-4F99-91DC-D30851EC689E}"/>
            </a:ext>
          </a:extLst>
        </xdr:cNvPr>
        <xdr:cNvSpPr/>
      </xdr:nvSpPr>
      <xdr:spPr>
        <a:xfrm>
          <a:off x="1079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9896E23B-6BDD-4D85-B3D3-87C48CB178C3}"/>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8105E547-1675-4F12-9949-08561511A553}"/>
            </a:ext>
          </a:extLst>
        </xdr:cNvPr>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AE08E3CB-B728-4880-97B2-906270EBE4B3}"/>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BFEF3E60-B8AF-4F27-9567-9402AB0555A8}"/>
            </a:ext>
          </a:extLst>
        </xdr:cNvPr>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8C6F1199-80B8-4629-9F37-6EBDBABCD2CD}"/>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1022FAF-D4DB-46D9-8109-BA8B6B2F84EC}"/>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88" name="n_4mainValue【橋りょう・トンネル】&#10;有形固定資産減価償却率">
          <a:extLst>
            <a:ext uri="{FF2B5EF4-FFF2-40B4-BE49-F238E27FC236}">
              <a16:creationId xmlns:a16="http://schemas.microsoft.com/office/drawing/2014/main" id="{8C9C17F8-F09E-4BBC-A5F7-E4253008D4F6}"/>
            </a:ext>
          </a:extLst>
        </xdr:cNvPr>
        <xdr:cNvSpPr txBox="1"/>
      </xdr:nvSpPr>
      <xdr:spPr>
        <a:xfrm>
          <a:off x="927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555DF486-13ED-4253-95F0-7E6FB30423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642C99B0-FCE3-46A5-9967-7B114FCF02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6DD81D27-5CF8-4357-AAFE-1E888C5669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8D59033A-3593-4BCD-8947-2597F02D6A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3EE9F779-C226-4C84-873F-35D2AE7C67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52E0F3F6-F4FF-416D-B01D-61DF831904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7088D7E2-40A7-4C83-9F50-0D79D04292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CE3245E-817D-4D09-8F0D-6243ECDD3E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8EDF32D-D93E-494A-AC17-4CA01BB184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1F818445-BC94-49D0-9463-5C954D69B3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59E6159-C3CF-43AD-9DC0-25A2AF76678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3EB4680B-7BCE-4F60-8C5C-AEAD1CCC1B0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3BAF026C-2787-484E-B6E3-8CD870C327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a16="http://schemas.microsoft.com/office/drawing/2014/main" id="{9FE443E5-C033-485D-BB07-76182180295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CC97B3FE-6B31-40D0-8894-50DD36D8D05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a16="http://schemas.microsoft.com/office/drawing/2014/main" id="{ED6AF770-E438-44E4-928B-E82011008D9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D6C9DAD1-A019-4405-B218-4DB07BDDCD7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a16="http://schemas.microsoft.com/office/drawing/2014/main" id="{99CF2E70-D216-4F0D-A212-A692AC337AB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73A81BE0-6279-4B9C-A5A1-A39A83018F4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C2E456C0-11CF-4F51-9AB3-AC9363800BF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2514D4A8-2EB3-42DF-9252-7D4746B025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18088BEF-B7E6-421E-BB5D-4194EEFEABA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497689A6-E846-471C-A107-DC1B5AD079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33EFBB0F-F5B6-4106-A4DA-6DC81A3B8A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AE23E887-D7A6-4937-826A-D49849E13D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14" name="直線コネクタ 213">
          <a:extLst>
            <a:ext uri="{FF2B5EF4-FFF2-40B4-BE49-F238E27FC236}">
              <a16:creationId xmlns:a16="http://schemas.microsoft.com/office/drawing/2014/main" id="{2E62C5AC-58A6-4558-94E6-2071341EF6ED}"/>
            </a:ext>
          </a:extLst>
        </xdr:cNvPr>
        <xdr:cNvCxnSpPr/>
      </xdr:nvCxnSpPr>
      <xdr:spPr>
        <a:xfrm flipV="1">
          <a:off x="10476865" y="9453161"/>
          <a:ext cx="0" cy="160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15" name="【橋りょう・トンネル】&#10;一人当たり有形固定資産（償却資産）額最小値テキスト">
          <a:extLst>
            <a:ext uri="{FF2B5EF4-FFF2-40B4-BE49-F238E27FC236}">
              <a16:creationId xmlns:a16="http://schemas.microsoft.com/office/drawing/2014/main" id="{62A0D749-DAD2-4403-9275-B035E384BBAD}"/>
            </a:ext>
          </a:extLst>
        </xdr:cNvPr>
        <xdr:cNvSpPr txBox="1"/>
      </xdr:nvSpPr>
      <xdr:spPr>
        <a:xfrm>
          <a:off x="10515600" y="11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16" name="直線コネクタ 215">
          <a:extLst>
            <a:ext uri="{FF2B5EF4-FFF2-40B4-BE49-F238E27FC236}">
              <a16:creationId xmlns:a16="http://schemas.microsoft.com/office/drawing/2014/main" id="{09CDBCFE-82EF-4C88-B79C-F4DCE3836AC3}"/>
            </a:ext>
          </a:extLst>
        </xdr:cNvPr>
        <xdr:cNvCxnSpPr/>
      </xdr:nvCxnSpPr>
      <xdr:spPr>
        <a:xfrm>
          <a:off x="10388600" y="110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C89410DE-0EA7-49D7-9C60-8999223E6C7D}"/>
            </a:ext>
          </a:extLst>
        </xdr:cNvPr>
        <xdr:cNvSpPr txBox="1"/>
      </xdr:nvSpPr>
      <xdr:spPr>
        <a:xfrm>
          <a:off x="10515600" y="9228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18" name="直線コネクタ 217">
          <a:extLst>
            <a:ext uri="{FF2B5EF4-FFF2-40B4-BE49-F238E27FC236}">
              <a16:creationId xmlns:a16="http://schemas.microsoft.com/office/drawing/2014/main" id="{AE7E7DCA-6A1A-44F9-8ACE-074D3F47A46C}"/>
            </a:ext>
          </a:extLst>
        </xdr:cNvPr>
        <xdr:cNvCxnSpPr/>
      </xdr:nvCxnSpPr>
      <xdr:spPr>
        <a:xfrm>
          <a:off x="10388600" y="94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94521</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91945488-FB35-44E0-A567-E0E2A74564E8}"/>
            </a:ext>
          </a:extLst>
        </xdr:cNvPr>
        <xdr:cNvSpPr txBox="1"/>
      </xdr:nvSpPr>
      <xdr:spPr>
        <a:xfrm>
          <a:off x="10515600" y="10381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20" name="フローチャート: 判断 219">
          <a:extLst>
            <a:ext uri="{FF2B5EF4-FFF2-40B4-BE49-F238E27FC236}">
              <a16:creationId xmlns:a16="http://schemas.microsoft.com/office/drawing/2014/main" id="{BB7D26E2-59EB-4FCF-9306-CB90E13C9E52}"/>
            </a:ext>
          </a:extLst>
        </xdr:cNvPr>
        <xdr:cNvSpPr/>
      </xdr:nvSpPr>
      <xdr:spPr>
        <a:xfrm>
          <a:off x="104267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21" name="フローチャート: 判断 220">
          <a:extLst>
            <a:ext uri="{FF2B5EF4-FFF2-40B4-BE49-F238E27FC236}">
              <a16:creationId xmlns:a16="http://schemas.microsoft.com/office/drawing/2014/main" id="{62892DBC-6AF3-4F9D-A1FD-D76C51CA75B5}"/>
            </a:ext>
          </a:extLst>
        </xdr:cNvPr>
        <xdr:cNvSpPr/>
      </xdr:nvSpPr>
      <xdr:spPr>
        <a:xfrm>
          <a:off x="9588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22" name="フローチャート: 判断 221">
          <a:extLst>
            <a:ext uri="{FF2B5EF4-FFF2-40B4-BE49-F238E27FC236}">
              <a16:creationId xmlns:a16="http://schemas.microsoft.com/office/drawing/2014/main" id="{407F1A9F-96C0-456C-92F5-FCB951AF0F0D}"/>
            </a:ext>
          </a:extLst>
        </xdr:cNvPr>
        <xdr:cNvSpPr/>
      </xdr:nvSpPr>
      <xdr:spPr>
        <a:xfrm>
          <a:off x="8699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23" name="フローチャート: 判断 222">
          <a:extLst>
            <a:ext uri="{FF2B5EF4-FFF2-40B4-BE49-F238E27FC236}">
              <a16:creationId xmlns:a16="http://schemas.microsoft.com/office/drawing/2014/main" id="{B7B12D79-9526-4D76-82CA-F91518BBCEE8}"/>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24" name="フローチャート: 判断 223">
          <a:extLst>
            <a:ext uri="{FF2B5EF4-FFF2-40B4-BE49-F238E27FC236}">
              <a16:creationId xmlns:a16="http://schemas.microsoft.com/office/drawing/2014/main" id="{B10FDE3C-3383-4D97-835F-0DBBC97CF006}"/>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5C6C7F5-2344-4A8B-B9BE-3165A8D4D6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FF43271-484E-4B0A-BCC8-61ADF5EDFE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7445CF5-9922-4CC1-BEFD-144F9B6AF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54B74D0-02CE-4BA9-87B3-92AE9CE220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7197BFA-15F7-49EF-97A2-EA442DB706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70</xdr:rowOff>
    </xdr:from>
    <xdr:to>
      <xdr:col>55</xdr:col>
      <xdr:colOff>50800</xdr:colOff>
      <xdr:row>64</xdr:row>
      <xdr:rowOff>101670</xdr:rowOff>
    </xdr:to>
    <xdr:sp macro="" textlink="">
      <xdr:nvSpPr>
        <xdr:cNvPr id="230" name="楕円 229">
          <a:extLst>
            <a:ext uri="{FF2B5EF4-FFF2-40B4-BE49-F238E27FC236}">
              <a16:creationId xmlns:a16="http://schemas.microsoft.com/office/drawing/2014/main" id="{9B94F4C5-71FE-45A4-852E-8EFE94141B30}"/>
            </a:ext>
          </a:extLst>
        </xdr:cNvPr>
        <xdr:cNvSpPr/>
      </xdr:nvSpPr>
      <xdr:spPr>
        <a:xfrm>
          <a:off x="10426700" y="109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86447</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62B47382-DA29-4FDC-897B-0656D6D57600}"/>
            </a:ext>
          </a:extLst>
        </xdr:cNvPr>
        <xdr:cNvSpPr txBox="1"/>
      </xdr:nvSpPr>
      <xdr:spPr>
        <a:xfrm>
          <a:off x="10515600" y="108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1619</xdr:rowOff>
    </xdr:from>
    <xdr:to>
      <xdr:col>50</xdr:col>
      <xdr:colOff>165100</xdr:colOff>
      <xdr:row>64</xdr:row>
      <xdr:rowOff>103219</xdr:rowOff>
    </xdr:to>
    <xdr:sp macro="" textlink="">
      <xdr:nvSpPr>
        <xdr:cNvPr id="232" name="楕円 231">
          <a:extLst>
            <a:ext uri="{FF2B5EF4-FFF2-40B4-BE49-F238E27FC236}">
              <a16:creationId xmlns:a16="http://schemas.microsoft.com/office/drawing/2014/main" id="{C4FB780A-19BD-4C3B-910E-F18F1FBCC7D5}"/>
            </a:ext>
          </a:extLst>
        </xdr:cNvPr>
        <xdr:cNvSpPr/>
      </xdr:nvSpPr>
      <xdr:spPr>
        <a:xfrm>
          <a:off x="9588500" y="109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50870</xdr:rowOff>
    </xdr:from>
    <xdr:to>
      <xdr:col>55</xdr:col>
      <xdr:colOff>0</xdr:colOff>
      <xdr:row>64</xdr:row>
      <xdr:rowOff>52419</xdr:rowOff>
    </xdr:to>
    <xdr:cxnSp macro="">
      <xdr:nvCxnSpPr>
        <xdr:cNvPr id="233" name="直線コネクタ 232">
          <a:extLst>
            <a:ext uri="{FF2B5EF4-FFF2-40B4-BE49-F238E27FC236}">
              <a16:creationId xmlns:a16="http://schemas.microsoft.com/office/drawing/2014/main" id="{4217C033-6973-489A-91BC-B66AF1F451B8}"/>
            </a:ext>
          </a:extLst>
        </xdr:cNvPr>
        <xdr:cNvCxnSpPr/>
      </xdr:nvCxnSpPr>
      <xdr:spPr>
        <a:xfrm flipV="1">
          <a:off x="9639300" y="11023670"/>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2812</xdr:rowOff>
    </xdr:from>
    <xdr:to>
      <xdr:col>46</xdr:col>
      <xdr:colOff>38100</xdr:colOff>
      <xdr:row>64</xdr:row>
      <xdr:rowOff>104412</xdr:rowOff>
    </xdr:to>
    <xdr:sp macro="" textlink="">
      <xdr:nvSpPr>
        <xdr:cNvPr id="234" name="楕円 233">
          <a:extLst>
            <a:ext uri="{FF2B5EF4-FFF2-40B4-BE49-F238E27FC236}">
              <a16:creationId xmlns:a16="http://schemas.microsoft.com/office/drawing/2014/main" id="{EF0BA027-D14A-4E0B-A859-2F5E1BB720B7}"/>
            </a:ext>
          </a:extLst>
        </xdr:cNvPr>
        <xdr:cNvSpPr/>
      </xdr:nvSpPr>
      <xdr:spPr>
        <a:xfrm>
          <a:off x="8699500" y="109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52419</xdr:rowOff>
    </xdr:from>
    <xdr:to>
      <xdr:col>50</xdr:col>
      <xdr:colOff>114300</xdr:colOff>
      <xdr:row>64</xdr:row>
      <xdr:rowOff>53612</xdr:rowOff>
    </xdr:to>
    <xdr:cxnSp macro="">
      <xdr:nvCxnSpPr>
        <xdr:cNvPr id="235" name="直線コネクタ 234">
          <a:extLst>
            <a:ext uri="{FF2B5EF4-FFF2-40B4-BE49-F238E27FC236}">
              <a16:creationId xmlns:a16="http://schemas.microsoft.com/office/drawing/2014/main" id="{68D9F204-53DA-41A0-B370-F84A4FD4EC09}"/>
            </a:ext>
          </a:extLst>
        </xdr:cNvPr>
        <xdr:cNvCxnSpPr/>
      </xdr:nvCxnSpPr>
      <xdr:spPr>
        <a:xfrm flipV="1">
          <a:off x="8750300" y="11025219"/>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5702</xdr:rowOff>
    </xdr:from>
    <xdr:to>
      <xdr:col>36</xdr:col>
      <xdr:colOff>165100</xdr:colOff>
      <xdr:row>64</xdr:row>
      <xdr:rowOff>107302</xdr:rowOff>
    </xdr:to>
    <xdr:sp macro="" textlink="">
      <xdr:nvSpPr>
        <xdr:cNvPr id="236" name="楕円 235">
          <a:extLst>
            <a:ext uri="{FF2B5EF4-FFF2-40B4-BE49-F238E27FC236}">
              <a16:creationId xmlns:a16="http://schemas.microsoft.com/office/drawing/2014/main" id="{9E6D4B69-93DF-4137-8861-CD6A63BD9929}"/>
            </a:ext>
          </a:extLst>
        </xdr:cNvPr>
        <xdr:cNvSpPr/>
      </xdr:nvSpPr>
      <xdr:spPr>
        <a:xfrm>
          <a:off x="6921500" y="10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28303</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5101F258-DA47-4F85-8247-23267665945E}"/>
            </a:ext>
          </a:extLst>
        </xdr:cNvPr>
        <xdr:cNvSpPr txBox="1"/>
      </xdr:nvSpPr>
      <xdr:spPr>
        <a:xfrm>
          <a:off x="9327095" y="1031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37468</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B97F82D6-7D74-435C-9968-2C0CB5F0ACFC}"/>
            </a:ext>
          </a:extLst>
        </xdr:cNvPr>
        <xdr:cNvSpPr txBox="1"/>
      </xdr:nvSpPr>
      <xdr:spPr>
        <a:xfrm>
          <a:off x="84507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8FBFF675-0503-4F69-ACDF-75BE39DE4297}"/>
            </a:ext>
          </a:extLst>
        </xdr:cNvPr>
        <xdr:cNvSpPr txBox="1"/>
      </xdr:nvSpPr>
      <xdr:spPr>
        <a:xfrm>
          <a:off x="7561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D6562F9A-C93E-453C-B075-8C1893B932D5}"/>
            </a:ext>
          </a:extLst>
        </xdr:cNvPr>
        <xdr:cNvSpPr txBox="1"/>
      </xdr:nvSpPr>
      <xdr:spPr>
        <a:xfrm>
          <a:off x="6672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94346</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081991B5-7F61-4096-A908-C0C146AC6CD9}"/>
            </a:ext>
          </a:extLst>
        </xdr:cNvPr>
        <xdr:cNvSpPr txBox="1"/>
      </xdr:nvSpPr>
      <xdr:spPr>
        <a:xfrm>
          <a:off x="9359411" y="1106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95539</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6C050DEB-5426-4EA0-A5BA-6D1261B6284D}"/>
            </a:ext>
          </a:extLst>
        </xdr:cNvPr>
        <xdr:cNvSpPr txBox="1"/>
      </xdr:nvSpPr>
      <xdr:spPr>
        <a:xfrm>
          <a:off x="8483111" y="110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98429</xdr:rowOff>
    </xdr:from>
    <xdr:ext cx="534377" cy="259045"/>
    <xdr:sp macro="" textlink="">
      <xdr:nvSpPr>
        <xdr:cNvPr id="243" name="n_4mainValue【橋りょう・トンネル】&#10;一人当たり有形固定資産（償却資産）額">
          <a:extLst>
            <a:ext uri="{FF2B5EF4-FFF2-40B4-BE49-F238E27FC236}">
              <a16:creationId xmlns:a16="http://schemas.microsoft.com/office/drawing/2014/main" id="{552AC13B-9132-4B0A-9055-FE656F8B7F91}"/>
            </a:ext>
          </a:extLst>
        </xdr:cNvPr>
        <xdr:cNvSpPr txBox="1"/>
      </xdr:nvSpPr>
      <xdr:spPr>
        <a:xfrm>
          <a:off x="6705111" y="110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350731B2-02AF-407C-B0DE-2FB4B8DF01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32B4B9E3-7857-499D-BCBC-8CDC736F8B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3EA72F8F-F823-4FD5-BEFC-EB179C76EF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E4DE3FB6-08F9-4E0F-A420-5E7DA9D66E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F4C40F11-B8BA-48CA-BF54-31FBBDD542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F8DF716A-F069-46A1-9EE3-02A183BF3C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255155EE-25F0-4C72-8F28-526307C56F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5E66D7B2-DE87-4783-9264-532331BA5A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B0173ACF-B035-4688-9019-358F5FA8C7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F867E5E-F24C-4B62-A02B-7ED709B895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9B684BA4-916D-48C6-910D-CD7ED1B916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D5FD63E9-10A9-41C4-AA84-E1429225633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00D538DD-E3C5-4B5D-824D-96E169F22A6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A0236E34-0E57-4FA8-AA64-3F9F23E01AE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23293C96-8294-44A5-99B7-153ED481876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033895A9-0CCE-4593-BD1B-FF030B7E76E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29FBFFA4-B8EE-40A9-8657-ED3679ADF14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7B6419CD-AC53-4591-9C88-A69648EE132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2" name="テキスト ボックス 261">
          <a:extLst>
            <a:ext uri="{FF2B5EF4-FFF2-40B4-BE49-F238E27FC236}">
              <a16:creationId xmlns:a16="http://schemas.microsoft.com/office/drawing/2014/main" id="{1A94DAFF-64C0-47FA-8F56-CCCA30DCFE7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104D6BA0-EAD2-4959-B1E6-2600B5CDDF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55A34D46-69C9-44A8-A2F3-892B254080A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FC114306-FA6B-4AD9-93F9-AD26F3292C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66" name="直線コネクタ 265">
          <a:extLst>
            <a:ext uri="{FF2B5EF4-FFF2-40B4-BE49-F238E27FC236}">
              <a16:creationId xmlns:a16="http://schemas.microsoft.com/office/drawing/2014/main" id="{40D15D94-DEA7-4459-A1F9-31D4D0A0FF1C}"/>
            </a:ext>
          </a:extLst>
        </xdr:cNvPr>
        <xdr:cNvCxnSpPr/>
      </xdr:nvCxnSpPr>
      <xdr:spPr>
        <a:xfrm flipV="1">
          <a:off x="4634865" y="1351178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4DAD0649-5ADF-4A02-84BB-4F6C5D35BB79}"/>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68" name="直線コネクタ 267">
          <a:extLst>
            <a:ext uri="{FF2B5EF4-FFF2-40B4-BE49-F238E27FC236}">
              <a16:creationId xmlns:a16="http://schemas.microsoft.com/office/drawing/2014/main" id="{C190BBEB-1B80-41E5-97B2-E14387D746BD}"/>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278CEB24-A879-41EE-8A6D-7CFC681D3CCB}"/>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70" name="直線コネクタ 269">
          <a:extLst>
            <a:ext uri="{FF2B5EF4-FFF2-40B4-BE49-F238E27FC236}">
              <a16:creationId xmlns:a16="http://schemas.microsoft.com/office/drawing/2014/main" id="{0C973AA2-F84F-4C6B-A8FF-425652AA7EA8}"/>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EAE32D67-8541-4378-ACA6-9DD04D281D8F}"/>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72" name="フローチャート: 判断 271">
          <a:extLst>
            <a:ext uri="{FF2B5EF4-FFF2-40B4-BE49-F238E27FC236}">
              <a16:creationId xmlns:a16="http://schemas.microsoft.com/office/drawing/2014/main" id="{E78844A3-9984-47C5-BADD-AA57A817077A}"/>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73" name="フローチャート: 判断 272">
          <a:extLst>
            <a:ext uri="{FF2B5EF4-FFF2-40B4-BE49-F238E27FC236}">
              <a16:creationId xmlns:a16="http://schemas.microsoft.com/office/drawing/2014/main" id="{82D0B8F3-8537-41A8-A333-549FA9A9E59D}"/>
            </a:ext>
          </a:extLst>
        </xdr:cNvPr>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4" name="フローチャート: 判断 273">
          <a:extLst>
            <a:ext uri="{FF2B5EF4-FFF2-40B4-BE49-F238E27FC236}">
              <a16:creationId xmlns:a16="http://schemas.microsoft.com/office/drawing/2014/main" id="{C2443DA1-97C6-4320-BAAB-B49970BDA2FF}"/>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83313</xdr:rowOff>
    </xdr:from>
    <xdr:to>
      <xdr:col>10</xdr:col>
      <xdr:colOff>165100</xdr:colOff>
      <xdr:row>81</xdr:row>
      <xdr:rowOff>13463</xdr:rowOff>
    </xdr:to>
    <xdr:sp macro="" textlink="">
      <xdr:nvSpPr>
        <xdr:cNvPr id="275" name="フローチャート: 判断 274">
          <a:extLst>
            <a:ext uri="{FF2B5EF4-FFF2-40B4-BE49-F238E27FC236}">
              <a16:creationId xmlns:a16="http://schemas.microsoft.com/office/drawing/2014/main" id="{2066FBF0-CBBB-4B3C-8AAB-E8D91D0072E3}"/>
            </a:ext>
          </a:extLst>
        </xdr:cNvPr>
        <xdr:cNvSpPr/>
      </xdr:nvSpPr>
      <xdr:spPr>
        <a:xfrm>
          <a:off x="1968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76" name="フローチャート: 判断 275">
          <a:extLst>
            <a:ext uri="{FF2B5EF4-FFF2-40B4-BE49-F238E27FC236}">
              <a16:creationId xmlns:a16="http://schemas.microsoft.com/office/drawing/2014/main" id="{B0142093-757F-434A-8D93-177B7AF3EB33}"/>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3F03A39-EC6F-435B-8EBD-1B4C6F1D29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D260A77-0432-4212-8C27-5A03C03977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94D114C-39F4-4D56-B608-1AB5DF802C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29BAA6C-96EB-46EC-8FCC-5EA6050E8A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DE5F6841-E794-4855-BAC7-A345ED54E1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145035</xdr:rowOff>
    </xdr:from>
    <xdr:to>
      <xdr:col>24</xdr:col>
      <xdr:colOff>114300</xdr:colOff>
      <xdr:row>84</xdr:row>
      <xdr:rowOff>75185</xdr:rowOff>
    </xdr:to>
    <xdr:sp macro="" textlink="">
      <xdr:nvSpPr>
        <xdr:cNvPr id="282" name="楕円 281">
          <a:extLst>
            <a:ext uri="{FF2B5EF4-FFF2-40B4-BE49-F238E27FC236}">
              <a16:creationId xmlns:a16="http://schemas.microsoft.com/office/drawing/2014/main" id="{590CE5AD-B317-491A-B5AA-6CC32812FF0C}"/>
            </a:ext>
          </a:extLst>
        </xdr:cNvPr>
        <xdr:cNvSpPr/>
      </xdr:nvSpPr>
      <xdr:spPr>
        <a:xfrm>
          <a:off x="4584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123462</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3573F8AB-E9D9-4D80-8111-8A0214243CEE}"/>
            </a:ext>
          </a:extLst>
        </xdr:cNvPr>
        <xdr:cNvSpPr txBox="1"/>
      </xdr:nvSpPr>
      <xdr:spPr>
        <a:xfrm>
          <a:off x="4673600"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4" name="楕円 283">
          <a:extLst>
            <a:ext uri="{FF2B5EF4-FFF2-40B4-BE49-F238E27FC236}">
              <a16:creationId xmlns:a16="http://schemas.microsoft.com/office/drawing/2014/main" id="{B20E507D-804D-4B72-891B-9BCF654AF7D8}"/>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84</xdr:row>
      <xdr:rowOff>24385</xdr:rowOff>
    </xdr:to>
    <xdr:cxnSp macro="">
      <xdr:nvCxnSpPr>
        <xdr:cNvPr id="285" name="直線コネクタ 284">
          <a:extLst>
            <a:ext uri="{FF2B5EF4-FFF2-40B4-BE49-F238E27FC236}">
              <a16:creationId xmlns:a16="http://schemas.microsoft.com/office/drawing/2014/main" id="{FD1E953A-AC1D-487D-AF72-E037B109BAB9}"/>
            </a:ext>
          </a:extLst>
        </xdr:cNvPr>
        <xdr:cNvCxnSpPr/>
      </xdr:nvCxnSpPr>
      <xdr:spPr>
        <a:xfrm>
          <a:off x="3797300" y="143256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286" name="楕円 285">
          <a:extLst>
            <a:ext uri="{FF2B5EF4-FFF2-40B4-BE49-F238E27FC236}">
              <a16:creationId xmlns:a16="http://schemas.microsoft.com/office/drawing/2014/main" id="{00E7B9E7-2148-416D-8A6C-D87E94C2C2FB}"/>
            </a:ext>
          </a:extLst>
        </xdr:cNvPr>
        <xdr:cNvSpPr/>
      </xdr:nvSpPr>
      <xdr:spPr>
        <a:xfrm>
          <a:off x="2857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95250</xdr:rowOff>
    </xdr:to>
    <xdr:cxnSp macro="">
      <xdr:nvCxnSpPr>
        <xdr:cNvPr id="287" name="直線コネクタ 286">
          <a:extLst>
            <a:ext uri="{FF2B5EF4-FFF2-40B4-BE49-F238E27FC236}">
              <a16:creationId xmlns:a16="http://schemas.microsoft.com/office/drawing/2014/main" id="{9B211F86-1EC1-4779-91B7-03A55BEC390D}"/>
            </a:ext>
          </a:extLst>
        </xdr:cNvPr>
        <xdr:cNvCxnSpPr/>
      </xdr:nvCxnSpPr>
      <xdr:spPr>
        <a:xfrm>
          <a:off x="2908300" y="142250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58165</xdr:rowOff>
    </xdr:from>
    <xdr:to>
      <xdr:col>6</xdr:col>
      <xdr:colOff>38100</xdr:colOff>
      <xdr:row>81</xdr:row>
      <xdr:rowOff>159765</xdr:rowOff>
    </xdr:to>
    <xdr:sp macro="" textlink="">
      <xdr:nvSpPr>
        <xdr:cNvPr id="288" name="楕円 287">
          <a:extLst>
            <a:ext uri="{FF2B5EF4-FFF2-40B4-BE49-F238E27FC236}">
              <a16:creationId xmlns:a16="http://schemas.microsoft.com/office/drawing/2014/main" id="{CFFD3098-E906-40D7-AE3F-982685FDD658}"/>
            </a:ext>
          </a:extLst>
        </xdr:cNvPr>
        <xdr:cNvSpPr/>
      </xdr:nvSpPr>
      <xdr:spPr>
        <a:xfrm>
          <a:off x="1079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135145</xdr:rowOff>
    </xdr:from>
    <xdr:ext cx="405111" cy="259045"/>
    <xdr:sp macro="" textlink="">
      <xdr:nvSpPr>
        <xdr:cNvPr id="289" name="n_1aveValue【公営住宅】&#10;有形固定資産減価償却率">
          <a:extLst>
            <a:ext uri="{FF2B5EF4-FFF2-40B4-BE49-F238E27FC236}">
              <a16:creationId xmlns:a16="http://schemas.microsoft.com/office/drawing/2014/main" id="{6B8813D1-E06E-4F81-89B3-F2E97E41186A}"/>
            </a:ext>
          </a:extLst>
        </xdr:cNvPr>
        <xdr:cNvSpPr txBox="1"/>
      </xdr:nvSpPr>
      <xdr:spPr>
        <a:xfrm>
          <a:off x="35820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90" name="n_2aveValue【公営住宅】&#10;有形固定資産減価償却率">
          <a:extLst>
            <a:ext uri="{FF2B5EF4-FFF2-40B4-BE49-F238E27FC236}">
              <a16:creationId xmlns:a16="http://schemas.microsoft.com/office/drawing/2014/main" id="{D66BB1E2-419F-41C3-B7AB-BE4A2138D8EA}"/>
            </a:ext>
          </a:extLst>
        </xdr:cNvPr>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29990</xdr:rowOff>
    </xdr:from>
    <xdr:ext cx="405111" cy="259045"/>
    <xdr:sp macro="" textlink="">
      <xdr:nvSpPr>
        <xdr:cNvPr id="291" name="n_3aveValue【公営住宅】&#10;有形固定資産減価償却率">
          <a:extLst>
            <a:ext uri="{FF2B5EF4-FFF2-40B4-BE49-F238E27FC236}">
              <a16:creationId xmlns:a16="http://schemas.microsoft.com/office/drawing/2014/main" id="{11588E12-7FBC-4097-AC1C-2E0074CFA903}"/>
            </a:ext>
          </a:extLst>
        </xdr:cNvPr>
        <xdr:cNvSpPr txBox="1"/>
      </xdr:nvSpPr>
      <xdr:spPr>
        <a:xfrm>
          <a:off x="1816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292" name="n_4aveValue【公営住宅】&#10;有形固定資産減価償却率">
          <a:extLst>
            <a:ext uri="{FF2B5EF4-FFF2-40B4-BE49-F238E27FC236}">
              <a16:creationId xmlns:a16="http://schemas.microsoft.com/office/drawing/2014/main" id="{FD73F0AC-7DBC-4C7A-A9B5-BDF4C3C81BB1}"/>
            </a:ext>
          </a:extLst>
        </xdr:cNvPr>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3" name="n_1mainValue【公営住宅】&#10;有形固定資産減価償却率">
          <a:extLst>
            <a:ext uri="{FF2B5EF4-FFF2-40B4-BE49-F238E27FC236}">
              <a16:creationId xmlns:a16="http://schemas.microsoft.com/office/drawing/2014/main" id="{55B0152A-BF9C-4BDD-A110-EAA12AEC4705}"/>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294" name="n_2mainValue【公営住宅】&#10;有形固定資産減価償却率">
          <a:extLst>
            <a:ext uri="{FF2B5EF4-FFF2-40B4-BE49-F238E27FC236}">
              <a16:creationId xmlns:a16="http://schemas.microsoft.com/office/drawing/2014/main" id="{44938EA3-C08F-4F2B-92F7-010AB66FEAB1}"/>
            </a:ext>
          </a:extLst>
        </xdr:cNvPr>
        <xdr:cNvSpPr txBox="1"/>
      </xdr:nvSpPr>
      <xdr:spPr>
        <a:xfrm>
          <a:off x="2705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150892</xdr:rowOff>
    </xdr:from>
    <xdr:ext cx="405111" cy="259045"/>
    <xdr:sp macro="" textlink="">
      <xdr:nvSpPr>
        <xdr:cNvPr id="295" name="n_4mainValue【公営住宅】&#10;有形固定資産減価償却率">
          <a:extLst>
            <a:ext uri="{FF2B5EF4-FFF2-40B4-BE49-F238E27FC236}">
              <a16:creationId xmlns:a16="http://schemas.microsoft.com/office/drawing/2014/main" id="{0C8197A3-6AE9-4481-A9DE-89239DC1A768}"/>
            </a:ext>
          </a:extLst>
        </xdr:cNvPr>
        <xdr:cNvSpPr txBox="1"/>
      </xdr:nvSpPr>
      <xdr:spPr>
        <a:xfrm>
          <a:off x="927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F119D5E4-B486-40EA-A0CC-F5309C26F0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6E45953D-B747-4E60-B252-A935045F9E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7D051B1-3ECE-42CF-8141-80D2077038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C9CA94D8-53C9-4064-B40C-CB7D9E7FA0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E465CAF-C569-4E1E-83A8-6EA2F43D86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8F61AA05-23D1-42B1-9FC7-DA444DB7C5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23B68B13-B0B9-437A-A532-53629E5263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BD5E83D7-EEC2-45E5-AC62-8E7AB76F9D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6BB5B6D4-FAA8-40B0-BDCB-30DE7CE243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D4C09095-FDF7-439F-9325-183AFCB003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B0CAA3D9-C262-4536-886F-ED6AF46FF2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01D61B17-82E8-4197-8D6B-5DADC06D4F0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F112B7F3-871E-4C3D-934E-A9411A8A472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a:extLst>
            <a:ext uri="{FF2B5EF4-FFF2-40B4-BE49-F238E27FC236}">
              <a16:creationId xmlns:a16="http://schemas.microsoft.com/office/drawing/2014/main" id="{C572AF37-4CE8-48A5-887C-FBE9D534478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44B1B7D8-7C0E-43C3-A74B-CE83A6EE8D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a:extLst>
            <a:ext uri="{FF2B5EF4-FFF2-40B4-BE49-F238E27FC236}">
              <a16:creationId xmlns:a16="http://schemas.microsoft.com/office/drawing/2014/main" id="{913B3C3D-2DCA-4FB1-8DCA-EB6924F590C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180FCE65-384C-4642-AB16-DF0C2F34A10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a:extLst>
            <a:ext uri="{FF2B5EF4-FFF2-40B4-BE49-F238E27FC236}">
              <a16:creationId xmlns:a16="http://schemas.microsoft.com/office/drawing/2014/main" id="{D04CEF58-E810-4515-B4A3-7A2F4241FBE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C84498DB-EA88-417B-A0B9-59D47B7C7C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D4E3210D-2275-49EC-A753-0D34A07A90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2C2855F-C3BC-4E93-9927-FFB61C7ED1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17" name="直線コネクタ 316">
          <a:extLst>
            <a:ext uri="{FF2B5EF4-FFF2-40B4-BE49-F238E27FC236}">
              <a16:creationId xmlns:a16="http://schemas.microsoft.com/office/drawing/2014/main" id="{50988365-D1D7-4442-B14E-B038062E7CA0}"/>
            </a:ext>
          </a:extLst>
        </xdr:cNvPr>
        <xdr:cNvCxnSpPr/>
      </xdr:nvCxnSpPr>
      <xdr:spPr>
        <a:xfrm flipV="1">
          <a:off x="10476865" y="13496697"/>
          <a:ext cx="0"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18" name="【公営住宅】&#10;一人当たり面積最小値テキスト">
          <a:extLst>
            <a:ext uri="{FF2B5EF4-FFF2-40B4-BE49-F238E27FC236}">
              <a16:creationId xmlns:a16="http://schemas.microsoft.com/office/drawing/2014/main" id="{96C1A747-468B-4448-8E35-903702E47A98}"/>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19" name="直線コネクタ 318">
          <a:extLst>
            <a:ext uri="{FF2B5EF4-FFF2-40B4-BE49-F238E27FC236}">
              <a16:creationId xmlns:a16="http://schemas.microsoft.com/office/drawing/2014/main" id="{8CBCBAF9-9068-47EF-A57D-FB874B2C68C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20" name="【公営住宅】&#10;一人当たり面積最大値テキスト">
          <a:extLst>
            <a:ext uri="{FF2B5EF4-FFF2-40B4-BE49-F238E27FC236}">
              <a16:creationId xmlns:a16="http://schemas.microsoft.com/office/drawing/2014/main" id="{0077354A-0B58-4D24-95BB-89E3BF3FDBA7}"/>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21" name="直線コネクタ 320">
          <a:extLst>
            <a:ext uri="{FF2B5EF4-FFF2-40B4-BE49-F238E27FC236}">
              <a16:creationId xmlns:a16="http://schemas.microsoft.com/office/drawing/2014/main" id="{1148C5A5-1889-4DE0-A7C8-98AF0AC5222A}"/>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48125</xdr:rowOff>
    </xdr:from>
    <xdr:ext cx="469744" cy="259045"/>
    <xdr:sp macro="" textlink="">
      <xdr:nvSpPr>
        <xdr:cNvPr id="322" name="【公営住宅】&#10;一人当たり面積平均値テキスト">
          <a:extLst>
            <a:ext uri="{FF2B5EF4-FFF2-40B4-BE49-F238E27FC236}">
              <a16:creationId xmlns:a16="http://schemas.microsoft.com/office/drawing/2014/main" id="{912EF26D-C321-430C-9D5C-966D073DCD04}"/>
            </a:ext>
          </a:extLst>
        </xdr:cNvPr>
        <xdr:cNvSpPr txBox="1"/>
      </xdr:nvSpPr>
      <xdr:spPr>
        <a:xfrm>
          <a:off x="10515600" y="13935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23" name="フローチャート: 判断 322">
          <a:extLst>
            <a:ext uri="{FF2B5EF4-FFF2-40B4-BE49-F238E27FC236}">
              <a16:creationId xmlns:a16="http://schemas.microsoft.com/office/drawing/2014/main" id="{BBAC7B9C-992E-46C5-967B-7CA91D33A2F0}"/>
            </a:ext>
          </a:extLst>
        </xdr:cNvPr>
        <xdr:cNvSpPr/>
      </xdr:nvSpPr>
      <xdr:spPr>
        <a:xfrm>
          <a:off x="104267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24" name="フローチャート: 判断 323">
          <a:extLst>
            <a:ext uri="{FF2B5EF4-FFF2-40B4-BE49-F238E27FC236}">
              <a16:creationId xmlns:a16="http://schemas.microsoft.com/office/drawing/2014/main" id="{53B76B3D-38E3-4F23-A8F5-327969CACA31}"/>
            </a:ext>
          </a:extLst>
        </xdr:cNvPr>
        <xdr:cNvSpPr/>
      </xdr:nvSpPr>
      <xdr:spPr>
        <a:xfrm>
          <a:off x="9588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25" name="フローチャート: 判断 324">
          <a:extLst>
            <a:ext uri="{FF2B5EF4-FFF2-40B4-BE49-F238E27FC236}">
              <a16:creationId xmlns:a16="http://schemas.microsoft.com/office/drawing/2014/main" id="{5F7F15D1-0E55-46B9-BF88-06D832C9CE28}"/>
            </a:ext>
          </a:extLst>
        </xdr:cNvPr>
        <xdr:cNvSpPr/>
      </xdr:nvSpPr>
      <xdr:spPr>
        <a:xfrm>
          <a:off x="8699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14275</xdr:rowOff>
    </xdr:from>
    <xdr:to>
      <xdr:col>41</xdr:col>
      <xdr:colOff>101600</xdr:colOff>
      <xdr:row>82</xdr:row>
      <xdr:rowOff>115875</xdr:rowOff>
    </xdr:to>
    <xdr:sp macro="" textlink="">
      <xdr:nvSpPr>
        <xdr:cNvPr id="326" name="フローチャート: 判断 325">
          <a:extLst>
            <a:ext uri="{FF2B5EF4-FFF2-40B4-BE49-F238E27FC236}">
              <a16:creationId xmlns:a16="http://schemas.microsoft.com/office/drawing/2014/main" id="{4A8BFD4E-7EDF-44CB-A849-D4A0F323F138}"/>
            </a:ext>
          </a:extLst>
        </xdr:cNvPr>
        <xdr:cNvSpPr/>
      </xdr:nvSpPr>
      <xdr:spPr>
        <a:xfrm>
          <a:off x="7810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41708</xdr:rowOff>
    </xdr:from>
    <xdr:to>
      <xdr:col>36</xdr:col>
      <xdr:colOff>165100</xdr:colOff>
      <xdr:row>82</xdr:row>
      <xdr:rowOff>143308</xdr:rowOff>
    </xdr:to>
    <xdr:sp macro="" textlink="">
      <xdr:nvSpPr>
        <xdr:cNvPr id="327" name="フローチャート: 判断 326">
          <a:extLst>
            <a:ext uri="{FF2B5EF4-FFF2-40B4-BE49-F238E27FC236}">
              <a16:creationId xmlns:a16="http://schemas.microsoft.com/office/drawing/2014/main" id="{0A5DC578-F80A-4CC4-A16E-9E368E7119EE}"/>
            </a:ext>
          </a:extLst>
        </xdr:cNvPr>
        <xdr:cNvSpPr/>
      </xdr:nvSpPr>
      <xdr:spPr>
        <a:xfrm>
          <a:off x="6921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6AC9641-F564-4F53-8BAC-C132680B4C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15EB241-4E2A-48F9-8680-229EA38C91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B8877F4-0B31-4243-A17A-ACF613E674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9723F7E-A21F-4712-8341-2E36EE3110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475149B-F43F-4581-95EA-83A9E497B7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64567</xdr:rowOff>
    </xdr:from>
    <xdr:to>
      <xdr:col>55</xdr:col>
      <xdr:colOff>50800</xdr:colOff>
      <xdr:row>82</xdr:row>
      <xdr:rowOff>166167</xdr:rowOff>
    </xdr:to>
    <xdr:sp macro="" textlink="">
      <xdr:nvSpPr>
        <xdr:cNvPr id="333" name="楕円 332">
          <a:extLst>
            <a:ext uri="{FF2B5EF4-FFF2-40B4-BE49-F238E27FC236}">
              <a16:creationId xmlns:a16="http://schemas.microsoft.com/office/drawing/2014/main" id="{567C494E-52E4-4F87-8DD4-9B3DE436DDC1}"/>
            </a:ext>
          </a:extLst>
        </xdr:cNvPr>
        <xdr:cNvSpPr/>
      </xdr:nvSpPr>
      <xdr:spPr>
        <a:xfrm>
          <a:off x="10426700" y="141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42994</xdr:rowOff>
    </xdr:from>
    <xdr:ext cx="469744" cy="259045"/>
    <xdr:sp macro="" textlink="">
      <xdr:nvSpPr>
        <xdr:cNvPr id="334" name="【公営住宅】&#10;一人当たり面積該当値テキスト">
          <a:extLst>
            <a:ext uri="{FF2B5EF4-FFF2-40B4-BE49-F238E27FC236}">
              <a16:creationId xmlns:a16="http://schemas.microsoft.com/office/drawing/2014/main" id="{76414699-CD08-48E2-A3CF-7C80D8E64EAD}"/>
            </a:ext>
          </a:extLst>
        </xdr:cNvPr>
        <xdr:cNvSpPr txBox="1"/>
      </xdr:nvSpPr>
      <xdr:spPr>
        <a:xfrm>
          <a:off x="10515600" y="1410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76454</xdr:rowOff>
    </xdr:from>
    <xdr:to>
      <xdr:col>50</xdr:col>
      <xdr:colOff>165100</xdr:colOff>
      <xdr:row>83</xdr:row>
      <xdr:rowOff>6604</xdr:rowOff>
    </xdr:to>
    <xdr:sp macro="" textlink="">
      <xdr:nvSpPr>
        <xdr:cNvPr id="335" name="楕円 334">
          <a:extLst>
            <a:ext uri="{FF2B5EF4-FFF2-40B4-BE49-F238E27FC236}">
              <a16:creationId xmlns:a16="http://schemas.microsoft.com/office/drawing/2014/main" id="{924E500E-2549-4749-8445-87F4886400E5}"/>
            </a:ext>
          </a:extLst>
        </xdr:cNvPr>
        <xdr:cNvSpPr/>
      </xdr:nvSpPr>
      <xdr:spPr>
        <a:xfrm>
          <a:off x="9588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115367</xdr:rowOff>
    </xdr:from>
    <xdr:to>
      <xdr:col>55</xdr:col>
      <xdr:colOff>0</xdr:colOff>
      <xdr:row>82</xdr:row>
      <xdr:rowOff>127254</xdr:rowOff>
    </xdr:to>
    <xdr:cxnSp macro="">
      <xdr:nvCxnSpPr>
        <xdr:cNvPr id="336" name="直線コネクタ 335">
          <a:extLst>
            <a:ext uri="{FF2B5EF4-FFF2-40B4-BE49-F238E27FC236}">
              <a16:creationId xmlns:a16="http://schemas.microsoft.com/office/drawing/2014/main" id="{7FBC9C2E-C6B7-4A03-8F81-9E299D0DF70A}"/>
            </a:ext>
          </a:extLst>
        </xdr:cNvPr>
        <xdr:cNvCxnSpPr/>
      </xdr:nvCxnSpPr>
      <xdr:spPr>
        <a:xfrm flipV="1">
          <a:off x="9639300" y="1417426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85598</xdr:rowOff>
    </xdr:from>
    <xdr:to>
      <xdr:col>46</xdr:col>
      <xdr:colOff>38100</xdr:colOff>
      <xdr:row>83</xdr:row>
      <xdr:rowOff>15748</xdr:rowOff>
    </xdr:to>
    <xdr:sp macro="" textlink="">
      <xdr:nvSpPr>
        <xdr:cNvPr id="337" name="楕円 336">
          <a:extLst>
            <a:ext uri="{FF2B5EF4-FFF2-40B4-BE49-F238E27FC236}">
              <a16:creationId xmlns:a16="http://schemas.microsoft.com/office/drawing/2014/main" id="{37A358C5-AE90-4168-B5E0-A879A1935B20}"/>
            </a:ext>
          </a:extLst>
        </xdr:cNvPr>
        <xdr:cNvSpPr/>
      </xdr:nvSpPr>
      <xdr:spPr>
        <a:xfrm>
          <a:off x="8699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127254</xdr:rowOff>
    </xdr:from>
    <xdr:to>
      <xdr:col>50</xdr:col>
      <xdr:colOff>114300</xdr:colOff>
      <xdr:row>82</xdr:row>
      <xdr:rowOff>136398</xdr:rowOff>
    </xdr:to>
    <xdr:cxnSp macro="">
      <xdr:nvCxnSpPr>
        <xdr:cNvPr id="338" name="直線コネクタ 337">
          <a:extLst>
            <a:ext uri="{FF2B5EF4-FFF2-40B4-BE49-F238E27FC236}">
              <a16:creationId xmlns:a16="http://schemas.microsoft.com/office/drawing/2014/main" id="{AAB7CEAF-EBF6-406B-8131-114FDE28B850}"/>
            </a:ext>
          </a:extLst>
        </xdr:cNvPr>
        <xdr:cNvCxnSpPr/>
      </xdr:nvCxnSpPr>
      <xdr:spPr>
        <a:xfrm flipV="1">
          <a:off x="8750300" y="14186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97486</xdr:rowOff>
    </xdr:from>
    <xdr:to>
      <xdr:col>36</xdr:col>
      <xdr:colOff>165100</xdr:colOff>
      <xdr:row>83</xdr:row>
      <xdr:rowOff>27636</xdr:rowOff>
    </xdr:to>
    <xdr:sp macro="" textlink="">
      <xdr:nvSpPr>
        <xdr:cNvPr id="339" name="楕円 338">
          <a:extLst>
            <a:ext uri="{FF2B5EF4-FFF2-40B4-BE49-F238E27FC236}">
              <a16:creationId xmlns:a16="http://schemas.microsoft.com/office/drawing/2014/main" id="{9DA0009E-D653-4FD7-ABE8-13753B5EF52F}"/>
            </a:ext>
          </a:extLst>
        </xdr:cNvPr>
        <xdr:cNvSpPr/>
      </xdr:nvSpPr>
      <xdr:spPr>
        <a:xfrm>
          <a:off x="6921500" y="14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147032</xdr:rowOff>
    </xdr:from>
    <xdr:ext cx="469744" cy="259045"/>
    <xdr:sp macro="" textlink="">
      <xdr:nvSpPr>
        <xdr:cNvPr id="340" name="n_1aveValue【公営住宅】&#10;一人当たり面積">
          <a:extLst>
            <a:ext uri="{FF2B5EF4-FFF2-40B4-BE49-F238E27FC236}">
              <a16:creationId xmlns:a16="http://schemas.microsoft.com/office/drawing/2014/main" id="{42733B62-C037-4A3B-84D5-A91B928A9F74}"/>
            </a:ext>
          </a:extLst>
        </xdr:cNvPr>
        <xdr:cNvSpPr txBox="1"/>
      </xdr:nvSpPr>
      <xdr:spPr>
        <a:xfrm>
          <a:off x="9391727" y="138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85768</xdr:rowOff>
    </xdr:from>
    <xdr:ext cx="469744" cy="259045"/>
    <xdr:sp macro="" textlink="">
      <xdr:nvSpPr>
        <xdr:cNvPr id="341" name="n_2aveValue【公営住宅】&#10;一人当たり面積">
          <a:extLst>
            <a:ext uri="{FF2B5EF4-FFF2-40B4-BE49-F238E27FC236}">
              <a16:creationId xmlns:a16="http://schemas.microsoft.com/office/drawing/2014/main" id="{5643459B-CA8E-4585-BEBE-7F5844351CD8}"/>
            </a:ext>
          </a:extLst>
        </xdr:cNvPr>
        <xdr:cNvSpPr txBox="1"/>
      </xdr:nvSpPr>
      <xdr:spPr>
        <a:xfrm>
          <a:off x="85154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132402</xdr:rowOff>
    </xdr:from>
    <xdr:ext cx="469744" cy="259045"/>
    <xdr:sp macro="" textlink="">
      <xdr:nvSpPr>
        <xdr:cNvPr id="342" name="n_3aveValue【公営住宅】&#10;一人当たり面積">
          <a:extLst>
            <a:ext uri="{FF2B5EF4-FFF2-40B4-BE49-F238E27FC236}">
              <a16:creationId xmlns:a16="http://schemas.microsoft.com/office/drawing/2014/main" id="{DDC7E007-7AE4-4145-89C2-549ADC950574}"/>
            </a:ext>
          </a:extLst>
        </xdr:cNvPr>
        <xdr:cNvSpPr txBox="1"/>
      </xdr:nvSpPr>
      <xdr:spPr>
        <a:xfrm>
          <a:off x="7626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159835</xdr:rowOff>
    </xdr:from>
    <xdr:ext cx="469744" cy="259045"/>
    <xdr:sp macro="" textlink="">
      <xdr:nvSpPr>
        <xdr:cNvPr id="343" name="n_4aveValue【公営住宅】&#10;一人当たり面積">
          <a:extLst>
            <a:ext uri="{FF2B5EF4-FFF2-40B4-BE49-F238E27FC236}">
              <a16:creationId xmlns:a16="http://schemas.microsoft.com/office/drawing/2014/main" id="{457C159B-639B-46BA-BFE8-AF1C4C174DA8}"/>
            </a:ext>
          </a:extLst>
        </xdr:cNvPr>
        <xdr:cNvSpPr txBox="1"/>
      </xdr:nvSpPr>
      <xdr:spPr>
        <a:xfrm>
          <a:off x="6737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169181</xdr:rowOff>
    </xdr:from>
    <xdr:ext cx="469744" cy="259045"/>
    <xdr:sp macro="" textlink="">
      <xdr:nvSpPr>
        <xdr:cNvPr id="344" name="n_1mainValue【公営住宅】&#10;一人当たり面積">
          <a:extLst>
            <a:ext uri="{FF2B5EF4-FFF2-40B4-BE49-F238E27FC236}">
              <a16:creationId xmlns:a16="http://schemas.microsoft.com/office/drawing/2014/main" id="{A46508AD-9AEA-43B6-B3F3-7827073FE11A}"/>
            </a:ext>
          </a:extLst>
        </xdr:cNvPr>
        <xdr:cNvSpPr txBox="1"/>
      </xdr:nvSpPr>
      <xdr:spPr>
        <a:xfrm>
          <a:off x="9391727" y="142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6875</xdr:rowOff>
    </xdr:from>
    <xdr:ext cx="469744" cy="259045"/>
    <xdr:sp macro="" textlink="">
      <xdr:nvSpPr>
        <xdr:cNvPr id="345" name="n_2mainValue【公営住宅】&#10;一人当たり面積">
          <a:extLst>
            <a:ext uri="{FF2B5EF4-FFF2-40B4-BE49-F238E27FC236}">
              <a16:creationId xmlns:a16="http://schemas.microsoft.com/office/drawing/2014/main" id="{768F808F-45DE-4AB6-ADDD-21EEB0207DF0}"/>
            </a:ext>
          </a:extLst>
        </xdr:cNvPr>
        <xdr:cNvSpPr txBox="1"/>
      </xdr:nvSpPr>
      <xdr:spPr>
        <a:xfrm>
          <a:off x="8515427" y="1423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18763</xdr:rowOff>
    </xdr:from>
    <xdr:ext cx="469744" cy="259045"/>
    <xdr:sp macro="" textlink="">
      <xdr:nvSpPr>
        <xdr:cNvPr id="346" name="n_4mainValue【公営住宅】&#10;一人当たり面積">
          <a:extLst>
            <a:ext uri="{FF2B5EF4-FFF2-40B4-BE49-F238E27FC236}">
              <a16:creationId xmlns:a16="http://schemas.microsoft.com/office/drawing/2014/main" id="{19F81C76-580B-4B6E-B551-C6872A4523F1}"/>
            </a:ext>
          </a:extLst>
        </xdr:cNvPr>
        <xdr:cNvSpPr txBox="1"/>
      </xdr:nvSpPr>
      <xdr:spPr>
        <a:xfrm>
          <a:off x="6737427" y="142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C874D2FE-9F76-4824-B761-C9169ADA8A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C7F02D84-6693-4B9C-82E7-57D62D0B07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29C0EFC2-AAB6-475A-B2CE-71B69F75B0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6CEBDFB8-9174-4B0B-9DC5-666E8D5153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D4BF681F-859F-44C3-AF0A-F94BDD1645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3387A973-F7E1-4293-8CCF-644C7D5A45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47826DF1-4484-4E35-BB29-8AFFB9C9FD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676A3086-8261-42E5-AB8B-193584C18C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50A73402-1B57-4A55-86BD-D040883976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E4DE896C-80CC-497D-8CEE-24918CA968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6678861A-4196-4228-99CD-32723B95A7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C073B79C-1090-43FB-B168-343150E287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E1254B3-E473-4CE1-A311-89987032FA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A427DD6B-2880-49DD-8007-FB7D74AF3C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D24F8DCC-B418-43D0-BCD2-04B4EEC7E5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8C0B7877-EF2C-40FF-8CDA-5D48654F4F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D82C8F48-095B-4EE6-8451-DF22500790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643A16DB-DFFE-463B-95F1-B1F79232D5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2E2BE06A-EDD8-4714-AAA5-8BA02B3D1F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9AEED1EC-FF79-461E-9030-2F39977FFD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23564281-D77E-4891-AC30-7D1A613BF1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F7AA1506-C510-4F62-92DE-EBA55D1C2B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A8A3CA49-01FF-4A7A-B13E-9FBF964580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7E0EF9FF-6253-450D-AC81-FE3FAE7CF5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571C281F-D613-49F5-B433-A89DE6AD44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252B8FA5-0ED0-4CDA-8A33-2B4700B968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7B064D71-6AAD-49C0-9772-3FAD76F316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4" name="直線コネクタ 373">
          <a:extLst>
            <a:ext uri="{FF2B5EF4-FFF2-40B4-BE49-F238E27FC236}">
              <a16:creationId xmlns:a16="http://schemas.microsoft.com/office/drawing/2014/main" id="{293B3DFE-093F-4F3E-B9B9-713FD1061DB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75" name="テキスト ボックス 374">
          <a:extLst>
            <a:ext uri="{FF2B5EF4-FFF2-40B4-BE49-F238E27FC236}">
              <a16:creationId xmlns:a16="http://schemas.microsoft.com/office/drawing/2014/main" id="{C81E8ED2-9BBE-4107-BAF8-12214FBFB7BE}"/>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6" name="直線コネクタ 375">
          <a:extLst>
            <a:ext uri="{FF2B5EF4-FFF2-40B4-BE49-F238E27FC236}">
              <a16:creationId xmlns:a16="http://schemas.microsoft.com/office/drawing/2014/main" id="{587E3033-4A18-41DC-8432-D0F8DF11769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7" name="テキスト ボックス 376">
          <a:extLst>
            <a:ext uri="{FF2B5EF4-FFF2-40B4-BE49-F238E27FC236}">
              <a16:creationId xmlns:a16="http://schemas.microsoft.com/office/drawing/2014/main" id="{F8B766C6-921E-46E3-A244-CF9B1242C29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8" name="直線コネクタ 377">
          <a:extLst>
            <a:ext uri="{FF2B5EF4-FFF2-40B4-BE49-F238E27FC236}">
              <a16:creationId xmlns:a16="http://schemas.microsoft.com/office/drawing/2014/main" id="{697060E7-C938-41A5-B03C-99A26BCFA46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9" name="テキスト ボックス 378">
          <a:extLst>
            <a:ext uri="{FF2B5EF4-FFF2-40B4-BE49-F238E27FC236}">
              <a16:creationId xmlns:a16="http://schemas.microsoft.com/office/drawing/2014/main" id="{9A6F8997-51CF-414B-A8DF-04EB3618B11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0" name="直線コネクタ 379">
          <a:extLst>
            <a:ext uri="{FF2B5EF4-FFF2-40B4-BE49-F238E27FC236}">
              <a16:creationId xmlns:a16="http://schemas.microsoft.com/office/drawing/2014/main" id="{4771D669-20EC-45BA-BB4D-59944E1A05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1" name="テキスト ボックス 380">
          <a:extLst>
            <a:ext uri="{FF2B5EF4-FFF2-40B4-BE49-F238E27FC236}">
              <a16:creationId xmlns:a16="http://schemas.microsoft.com/office/drawing/2014/main" id="{19B9925F-551B-4394-88F9-05E2993B07E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BCCD27EF-DF73-4F0A-840D-8E48D9D45E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3" name="テキスト ボックス 382">
          <a:extLst>
            <a:ext uri="{FF2B5EF4-FFF2-40B4-BE49-F238E27FC236}">
              <a16:creationId xmlns:a16="http://schemas.microsoft.com/office/drawing/2014/main" id="{C840F120-BE9E-45EB-8527-061170303BA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C859DA49-2C7E-4DE9-8EEA-4E8274AA46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92202</xdr:rowOff>
    </xdr:from>
    <xdr:to>
      <xdr:col>85</xdr:col>
      <xdr:colOff>126364</xdr:colOff>
      <xdr:row>41</xdr:row>
      <xdr:rowOff>62484</xdr:rowOff>
    </xdr:to>
    <xdr:cxnSp macro="">
      <xdr:nvCxnSpPr>
        <xdr:cNvPr id="385" name="直線コネクタ 384">
          <a:extLst>
            <a:ext uri="{FF2B5EF4-FFF2-40B4-BE49-F238E27FC236}">
              <a16:creationId xmlns:a16="http://schemas.microsoft.com/office/drawing/2014/main" id="{FD7C1DC3-AB52-4452-A8E7-AF5AA245C10D}"/>
            </a:ext>
          </a:extLst>
        </xdr:cNvPr>
        <xdr:cNvCxnSpPr/>
      </xdr:nvCxnSpPr>
      <xdr:spPr>
        <a:xfrm flipV="1">
          <a:off x="16318864" y="592150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66311</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26CCDAF1-D0D7-47A8-8905-50106F1E3B25}"/>
            </a:ext>
          </a:extLst>
        </xdr:cNvPr>
        <xdr:cNvSpPr txBox="1"/>
      </xdr:nvSpPr>
      <xdr:spPr>
        <a:xfrm>
          <a:off x="16357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62484</xdr:rowOff>
    </xdr:from>
    <xdr:to>
      <xdr:col>86</xdr:col>
      <xdr:colOff>25400</xdr:colOff>
      <xdr:row>41</xdr:row>
      <xdr:rowOff>62484</xdr:rowOff>
    </xdr:to>
    <xdr:cxnSp macro="">
      <xdr:nvCxnSpPr>
        <xdr:cNvPr id="387" name="直線コネクタ 386">
          <a:extLst>
            <a:ext uri="{FF2B5EF4-FFF2-40B4-BE49-F238E27FC236}">
              <a16:creationId xmlns:a16="http://schemas.microsoft.com/office/drawing/2014/main" id="{5DD9B517-3403-4309-9F3C-F5792BF62DDC}"/>
            </a:ext>
          </a:extLst>
        </xdr:cNvPr>
        <xdr:cNvCxnSpPr/>
      </xdr:nvCxnSpPr>
      <xdr:spPr>
        <a:xfrm>
          <a:off x="16230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38879</xdr:rowOff>
    </xdr:from>
    <xdr:ext cx="405111" cy="259045"/>
    <xdr:sp macro="" textlink="">
      <xdr:nvSpPr>
        <xdr:cNvPr id="388" name="【認定こども園・幼稚園・保育所】&#10;有形固定資産減価償却率最大値テキスト">
          <a:extLst>
            <a:ext uri="{FF2B5EF4-FFF2-40B4-BE49-F238E27FC236}">
              <a16:creationId xmlns:a16="http://schemas.microsoft.com/office/drawing/2014/main" id="{31818461-DF45-4201-A8E5-151CF07C4835}"/>
            </a:ext>
          </a:extLst>
        </xdr:cNvPr>
        <xdr:cNvSpPr txBox="1"/>
      </xdr:nvSpPr>
      <xdr:spPr>
        <a:xfrm>
          <a:off x="16357600" y="569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92202</xdr:rowOff>
    </xdr:from>
    <xdr:to>
      <xdr:col>86</xdr:col>
      <xdr:colOff>25400</xdr:colOff>
      <xdr:row>34</xdr:row>
      <xdr:rowOff>92202</xdr:rowOff>
    </xdr:to>
    <xdr:cxnSp macro="">
      <xdr:nvCxnSpPr>
        <xdr:cNvPr id="389" name="直線コネクタ 388">
          <a:extLst>
            <a:ext uri="{FF2B5EF4-FFF2-40B4-BE49-F238E27FC236}">
              <a16:creationId xmlns:a16="http://schemas.microsoft.com/office/drawing/2014/main" id="{3D60885B-2DD6-43AC-8092-9731F8680DB6}"/>
            </a:ext>
          </a:extLst>
        </xdr:cNvPr>
        <xdr:cNvCxnSpPr/>
      </xdr:nvCxnSpPr>
      <xdr:spPr>
        <a:xfrm>
          <a:off x="16230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39133</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ED952D9E-FBD1-4A75-A3AA-44A6A98577D3}"/>
            </a:ext>
          </a:extLst>
        </xdr:cNvPr>
        <xdr:cNvSpPr txBox="1"/>
      </xdr:nvSpPr>
      <xdr:spPr>
        <a:xfrm>
          <a:off x="16357600" y="621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xdr:rowOff>
    </xdr:from>
    <xdr:to>
      <xdr:col>85</xdr:col>
      <xdr:colOff>177800</xdr:colOff>
      <xdr:row>37</xdr:row>
      <xdr:rowOff>117856</xdr:rowOff>
    </xdr:to>
    <xdr:sp macro="" textlink="">
      <xdr:nvSpPr>
        <xdr:cNvPr id="391" name="フローチャート: 判断 390">
          <a:extLst>
            <a:ext uri="{FF2B5EF4-FFF2-40B4-BE49-F238E27FC236}">
              <a16:creationId xmlns:a16="http://schemas.microsoft.com/office/drawing/2014/main" id="{CACDB13F-BEAE-4FE7-A1B0-6581BF2DC742}"/>
            </a:ext>
          </a:extLst>
        </xdr:cNvPr>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92" name="フローチャート: 判断 391">
          <a:extLst>
            <a:ext uri="{FF2B5EF4-FFF2-40B4-BE49-F238E27FC236}">
              <a16:creationId xmlns:a16="http://schemas.microsoft.com/office/drawing/2014/main" id="{84F3D750-A49D-4595-BD1E-CAFC0B849F28}"/>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155702</xdr:rowOff>
    </xdr:from>
    <xdr:to>
      <xdr:col>76</xdr:col>
      <xdr:colOff>165100</xdr:colOff>
      <xdr:row>36</xdr:row>
      <xdr:rowOff>85852</xdr:rowOff>
    </xdr:to>
    <xdr:sp macro="" textlink="">
      <xdr:nvSpPr>
        <xdr:cNvPr id="393" name="フローチャート: 判断 392">
          <a:extLst>
            <a:ext uri="{FF2B5EF4-FFF2-40B4-BE49-F238E27FC236}">
              <a16:creationId xmlns:a16="http://schemas.microsoft.com/office/drawing/2014/main" id="{1D13F307-51FF-4102-B951-C674188F6593}"/>
            </a:ext>
          </a:extLst>
        </xdr:cNvPr>
        <xdr:cNvSpPr/>
      </xdr:nvSpPr>
      <xdr:spPr>
        <a:xfrm>
          <a:off x="14541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167132</xdr:rowOff>
    </xdr:from>
    <xdr:to>
      <xdr:col>72</xdr:col>
      <xdr:colOff>38100</xdr:colOff>
      <xdr:row>36</xdr:row>
      <xdr:rowOff>97282</xdr:rowOff>
    </xdr:to>
    <xdr:sp macro="" textlink="">
      <xdr:nvSpPr>
        <xdr:cNvPr id="394" name="フローチャート: 判断 393">
          <a:extLst>
            <a:ext uri="{FF2B5EF4-FFF2-40B4-BE49-F238E27FC236}">
              <a16:creationId xmlns:a16="http://schemas.microsoft.com/office/drawing/2014/main" id="{EBC8192E-5FF0-4F5C-A2A6-BA752A64B153}"/>
            </a:ext>
          </a:extLst>
        </xdr:cNvPr>
        <xdr:cNvSpPr/>
      </xdr:nvSpPr>
      <xdr:spPr>
        <a:xfrm>
          <a:off x="13652500" y="616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395" name="フローチャート: 判断 394">
          <a:extLst>
            <a:ext uri="{FF2B5EF4-FFF2-40B4-BE49-F238E27FC236}">
              <a16:creationId xmlns:a16="http://schemas.microsoft.com/office/drawing/2014/main" id="{FB0CD14C-258D-498A-9D00-F81752B6EB49}"/>
            </a:ext>
          </a:extLst>
        </xdr:cNvPr>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6C29D07A-791A-4490-88FE-E17D656B99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F10456D0-3AAA-4502-AA12-89C6E0B8FB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95A2BC26-21F9-413D-814B-C729BDF600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4930C16-C076-4AFF-9E2C-C88CFEFEFD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9E2968C3-6B7D-442C-B464-011FC2E1D4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01" name="楕円 400">
          <a:extLst>
            <a:ext uri="{FF2B5EF4-FFF2-40B4-BE49-F238E27FC236}">
              <a16:creationId xmlns:a16="http://schemas.microsoft.com/office/drawing/2014/main" id="{959B076C-17E3-40C0-803D-759F58584973}"/>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70BD4385-C846-49EF-8A47-BF1D6EFF950D}"/>
            </a:ext>
          </a:extLst>
        </xdr:cNvPr>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403" name="楕円 402">
          <a:extLst>
            <a:ext uri="{FF2B5EF4-FFF2-40B4-BE49-F238E27FC236}">
              <a16:creationId xmlns:a16="http://schemas.microsoft.com/office/drawing/2014/main" id="{C289A681-01CC-4EAB-A45B-F7FAC94B1F87}"/>
            </a:ext>
          </a:extLst>
        </xdr:cNvPr>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60198</xdr:rowOff>
    </xdr:from>
    <xdr:to>
      <xdr:col>85</xdr:col>
      <xdr:colOff>127000</xdr:colOff>
      <xdr:row>39</xdr:row>
      <xdr:rowOff>110490</xdr:rowOff>
    </xdr:to>
    <xdr:cxnSp macro="">
      <xdr:nvCxnSpPr>
        <xdr:cNvPr id="404" name="直線コネクタ 403">
          <a:extLst>
            <a:ext uri="{FF2B5EF4-FFF2-40B4-BE49-F238E27FC236}">
              <a16:creationId xmlns:a16="http://schemas.microsoft.com/office/drawing/2014/main" id="{9691F016-9E99-4C7E-AF9F-B4F89D6BD578}"/>
            </a:ext>
          </a:extLst>
        </xdr:cNvPr>
        <xdr:cNvCxnSpPr/>
      </xdr:nvCxnSpPr>
      <xdr:spPr>
        <a:xfrm>
          <a:off x="15481300" y="67467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57404</xdr:rowOff>
    </xdr:from>
    <xdr:to>
      <xdr:col>76</xdr:col>
      <xdr:colOff>165100</xdr:colOff>
      <xdr:row>39</xdr:row>
      <xdr:rowOff>159004</xdr:rowOff>
    </xdr:to>
    <xdr:sp macro="" textlink="">
      <xdr:nvSpPr>
        <xdr:cNvPr id="405" name="楕円 404">
          <a:extLst>
            <a:ext uri="{FF2B5EF4-FFF2-40B4-BE49-F238E27FC236}">
              <a16:creationId xmlns:a16="http://schemas.microsoft.com/office/drawing/2014/main" id="{CAFD7F3B-926A-4E5A-B72C-60513892A619}"/>
            </a:ext>
          </a:extLst>
        </xdr:cNvPr>
        <xdr:cNvSpPr/>
      </xdr:nvSpPr>
      <xdr:spPr>
        <a:xfrm>
          <a:off x="14541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60198</xdr:rowOff>
    </xdr:from>
    <xdr:to>
      <xdr:col>81</xdr:col>
      <xdr:colOff>50800</xdr:colOff>
      <xdr:row>39</xdr:row>
      <xdr:rowOff>108204</xdr:rowOff>
    </xdr:to>
    <xdr:cxnSp macro="">
      <xdr:nvCxnSpPr>
        <xdr:cNvPr id="406" name="直線コネクタ 405">
          <a:extLst>
            <a:ext uri="{FF2B5EF4-FFF2-40B4-BE49-F238E27FC236}">
              <a16:creationId xmlns:a16="http://schemas.microsoft.com/office/drawing/2014/main" id="{7D214E76-1642-43E3-BC90-C98B1A31E69F}"/>
            </a:ext>
          </a:extLst>
        </xdr:cNvPr>
        <xdr:cNvCxnSpPr/>
      </xdr:nvCxnSpPr>
      <xdr:spPr>
        <a:xfrm flipV="1">
          <a:off x="14592300" y="67467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xdr:rowOff>
    </xdr:from>
    <xdr:to>
      <xdr:col>67</xdr:col>
      <xdr:colOff>101600</xdr:colOff>
      <xdr:row>39</xdr:row>
      <xdr:rowOff>106426</xdr:rowOff>
    </xdr:to>
    <xdr:sp macro="" textlink="">
      <xdr:nvSpPr>
        <xdr:cNvPr id="407" name="楕円 406">
          <a:extLst>
            <a:ext uri="{FF2B5EF4-FFF2-40B4-BE49-F238E27FC236}">
              <a16:creationId xmlns:a16="http://schemas.microsoft.com/office/drawing/2014/main" id="{08604A89-3C4A-46D5-A908-B272DC8C39F4}"/>
            </a:ext>
          </a:extLst>
        </xdr:cNvPr>
        <xdr:cNvSpPr/>
      </xdr:nvSpPr>
      <xdr:spPr>
        <a:xfrm>
          <a:off x="1276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AA2FF812-2B49-424B-8DD0-469EBA8E22A1}"/>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102379</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4A1D12A1-F45A-4483-B67E-6EA039106CBB}"/>
            </a:ext>
          </a:extLst>
        </xdr:cNvPr>
        <xdr:cNvSpPr txBox="1"/>
      </xdr:nvSpPr>
      <xdr:spPr>
        <a:xfrm>
          <a:off x="14389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113809</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1746595F-44AD-4065-8BA3-05E902F066A4}"/>
            </a:ext>
          </a:extLst>
        </xdr:cNvPr>
        <xdr:cNvSpPr txBox="1"/>
      </xdr:nvSpPr>
      <xdr:spPr>
        <a:xfrm>
          <a:off x="13500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411" name="n_4aveValue【認定こども園・幼稚園・保育所】&#10;有形固定資産減価償却率">
          <a:extLst>
            <a:ext uri="{FF2B5EF4-FFF2-40B4-BE49-F238E27FC236}">
              <a16:creationId xmlns:a16="http://schemas.microsoft.com/office/drawing/2014/main" id="{6E06858E-C578-4117-9A70-63B22706F1A4}"/>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102125</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DE869438-FED6-47B9-A555-2E126AA0CCA5}"/>
            </a:ext>
          </a:extLst>
        </xdr:cNvPr>
        <xdr:cNvSpPr txBox="1"/>
      </xdr:nvSpPr>
      <xdr:spPr>
        <a:xfrm>
          <a:off x="15266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150131</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E1ECC54E-45A8-4F6E-A88A-A534090851EA}"/>
            </a:ext>
          </a:extLst>
        </xdr:cNvPr>
        <xdr:cNvSpPr txBox="1"/>
      </xdr:nvSpPr>
      <xdr:spPr>
        <a:xfrm>
          <a:off x="14389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97553</xdr:rowOff>
    </xdr:from>
    <xdr:ext cx="405111" cy="259045"/>
    <xdr:sp macro="" textlink="">
      <xdr:nvSpPr>
        <xdr:cNvPr id="414" name="n_4mainValue【認定こども園・幼稚園・保育所】&#10;有形固定資産減価償却率">
          <a:extLst>
            <a:ext uri="{FF2B5EF4-FFF2-40B4-BE49-F238E27FC236}">
              <a16:creationId xmlns:a16="http://schemas.microsoft.com/office/drawing/2014/main" id="{93302236-5DFC-4487-9316-A179F4EFB5FA}"/>
            </a:ext>
          </a:extLst>
        </xdr:cNvPr>
        <xdr:cNvSpPr txBox="1"/>
      </xdr:nvSpPr>
      <xdr:spPr>
        <a:xfrm>
          <a:off x="12611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73D97FFE-96C8-4479-95B7-C662B40AC6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26E82A48-87D0-48B0-857D-542A25F1A2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3F7BB9CF-73C1-4747-AF9B-BCCDF79BD4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B5C6B5B4-5761-4E04-9186-45731EDADE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B6C29D3B-7869-4517-8ADF-6A83784B72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5320BF59-F154-4E1B-81DB-62454B8D22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2324374D-CEA5-4063-9668-952784DA8F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30D5FAA6-5E35-4D1B-A969-44491379BB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F241DC74-F99C-4FCB-87FC-4D3C88FB89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2C187E2E-14CA-495F-866B-EC82318A6D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a:extLst>
            <a:ext uri="{FF2B5EF4-FFF2-40B4-BE49-F238E27FC236}">
              <a16:creationId xmlns:a16="http://schemas.microsoft.com/office/drawing/2014/main" id="{879E89C6-69FF-46F1-82DB-175B3BDA710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a:extLst>
            <a:ext uri="{FF2B5EF4-FFF2-40B4-BE49-F238E27FC236}">
              <a16:creationId xmlns:a16="http://schemas.microsoft.com/office/drawing/2014/main" id="{1B8BB4B0-F97C-4937-B1E8-D2095636A60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a:extLst>
            <a:ext uri="{FF2B5EF4-FFF2-40B4-BE49-F238E27FC236}">
              <a16:creationId xmlns:a16="http://schemas.microsoft.com/office/drawing/2014/main" id="{E2FB0D23-77C8-4FB6-AF73-989EF9CA813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a:extLst>
            <a:ext uri="{FF2B5EF4-FFF2-40B4-BE49-F238E27FC236}">
              <a16:creationId xmlns:a16="http://schemas.microsoft.com/office/drawing/2014/main" id="{D77459DC-C5FC-41C0-A208-DEA8B4DB94E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a:extLst>
            <a:ext uri="{FF2B5EF4-FFF2-40B4-BE49-F238E27FC236}">
              <a16:creationId xmlns:a16="http://schemas.microsoft.com/office/drawing/2014/main" id="{213E483F-FCA1-4D14-9A67-E26276C1E77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a:extLst>
            <a:ext uri="{FF2B5EF4-FFF2-40B4-BE49-F238E27FC236}">
              <a16:creationId xmlns:a16="http://schemas.microsoft.com/office/drawing/2014/main" id="{BBA2C408-77A3-42B3-924D-65493A989BB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a:extLst>
            <a:ext uri="{FF2B5EF4-FFF2-40B4-BE49-F238E27FC236}">
              <a16:creationId xmlns:a16="http://schemas.microsoft.com/office/drawing/2014/main" id="{226D6BAE-544A-444E-BF1A-D2BB0891582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a:extLst>
            <a:ext uri="{FF2B5EF4-FFF2-40B4-BE49-F238E27FC236}">
              <a16:creationId xmlns:a16="http://schemas.microsoft.com/office/drawing/2014/main" id="{8F9D38D6-2BB0-4F5A-8C64-E3A9C8B1C28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a:extLst>
            <a:ext uri="{FF2B5EF4-FFF2-40B4-BE49-F238E27FC236}">
              <a16:creationId xmlns:a16="http://schemas.microsoft.com/office/drawing/2014/main" id="{F0780DA7-387C-4FFB-A965-27161B56869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a:extLst>
            <a:ext uri="{FF2B5EF4-FFF2-40B4-BE49-F238E27FC236}">
              <a16:creationId xmlns:a16="http://schemas.microsoft.com/office/drawing/2014/main" id="{D55F0088-26BB-4E1B-9429-FC4BE2B79E3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a:extLst>
            <a:ext uri="{FF2B5EF4-FFF2-40B4-BE49-F238E27FC236}">
              <a16:creationId xmlns:a16="http://schemas.microsoft.com/office/drawing/2014/main" id="{D001A148-6241-4267-A01A-29D807FACFC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8740A415-F018-400B-8E29-75B3CCB7D4F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3B723B43-8322-456D-815C-81C925F3C4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8FE19C6C-37D1-4218-8155-FF3BA24E1A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2E673455-9C20-47E0-8B97-76356D7AD3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169273</xdr:rowOff>
    </xdr:from>
    <xdr:to>
      <xdr:col>116</xdr:col>
      <xdr:colOff>62864</xdr:colOff>
      <xdr:row>41</xdr:row>
      <xdr:rowOff>64770</xdr:rowOff>
    </xdr:to>
    <xdr:cxnSp macro="">
      <xdr:nvCxnSpPr>
        <xdr:cNvPr id="440" name="直線コネクタ 439">
          <a:extLst>
            <a:ext uri="{FF2B5EF4-FFF2-40B4-BE49-F238E27FC236}">
              <a16:creationId xmlns:a16="http://schemas.microsoft.com/office/drawing/2014/main" id="{089F268D-4E90-41D7-B027-6D97611EF93B}"/>
            </a:ext>
          </a:extLst>
        </xdr:cNvPr>
        <xdr:cNvCxnSpPr/>
      </xdr:nvCxnSpPr>
      <xdr:spPr>
        <a:xfrm flipV="1">
          <a:off x="22160864" y="5827123"/>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C2999848-3322-4EE8-BBAF-AD380060C238}"/>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42" name="直線コネクタ 441">
          <a:extLst>
            <a:ext uri="{FF2B5EF4-FFF2-40B4-BE49-F238E27FC236}">
              <a16:creationId xmlns:a16="http://schemas.microsoft.com/office/drawing/2014/main" id="{5D500FA7-2326-46EA-96E1-D7614588F314}"/>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115950</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97152E4D-7092-4029-AD1C-215DBDDB46CD}"/>
            </a:ext>
          </a:extLst>
        </xdr:cNvPr>
        <xdr:cNvSpPr txBox="1"/>
      </xdr:nvSpPr>
      <xdr:spPr>
        <a:xfrm>
          <a:off x="22199600" y="5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169273</xdr:rowOff>
    </xdr:from>
    <xdr:to>
      <xdr:col>116</xdr:col>
      <xdr:colOff>152400</xdr:colOff>
      <xdr:row>33</xdr:row>
      <xdr:rowOff>169273</xdr:rowOff>
    </xdr:to>
    <xdr:cxnSp macro="">
      <xdr:nvCxnSpPr>
        <xdr:cNvPr id="444" name="直線コネクタ 443">
          <a:extLst>
            <a:ext uri="{FF2B5EF4-FFF2-40B4-BE49-F238E27FC236}">
              <a16:creationId xmlns:a16="http://schemas.microsoft.com/office/drawing/2014/main" id="{58672E12-D26C-4947-B309-3BF524D88C88}"/>
            </a:ext>
          </a:extLst>
        </xdr:cNvPr>
        <xdr:cNvCxnSpPr/>
      </xdr:nvCxnSpPr>
      <xdr:spPr>
        <a:xfrm>
          <a:off x="22072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69504</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3C8CE334-C4BB-4338-9D3E-2028CC62B46C}"/>
            </a:ext>
          </a:extLst>
        </xdr:cNvPr>
        <xdr:cNvSpPr txBox="1"/>
      </xdr:nvSpPr>
      <xdr:spPr>
        <a:xfrm>
          <a:off x="22199600" y="62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46627</xdr:rowOff>
    </xdr:from>
    <xdr:to>
      <xdr:col>116</xdr:col>
      <xdr:colOff>114300</xdr:colOff>
      <xdr:row>37</xdr:row>
      <xdr:rowOff>148227</xdr:rowOff>
    </xdr:to>
    <xdr:sp macro="" textlink="">
      <xdr:nvSpPr>
        <xdr:cNvPr id="446" name="フローチャート: 判断 445">
          <a:extLst>
            <a:ext uri="{FF2B5EF4-FFF2-40B4-BE49-F238E27FC236}">
              <a16:creationId xmlns:a16="http://schemas.microsoft.com/office/drawing/2014/main" id="{BB0AB552-CB09-4098-ACAE-3014ED4AFD4A}"/>
            </a:ext>
          </a:extLst>
        </xdr:cNvPr>
        <xdr:cNvSpPr/>
      </xdr:nvSpPr>
      <xdr:spPr>
        <a:xfrm>
          <a:off x="22110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20501</xdr:rowOff>
    </xdr:from>
    <xdr:to>
      <xdr:col>112</xdr:col>
      <xdr:colOff>38100</xdr:colOff>
      <xdr:row>37</xdr:row>
      <xdr:rowOff>122101</xdr:rowOff>
    </xdr:to>
    <xdr:sp macro="" textlink="">
      <xdr:nvSpPr>
        <xdr:cNvPr id="447" name="フローチャート: 判断 446">
          <a:extLst>
            <a:ext uri="{FF2B5EF4-FFF2-40B4-BE49-F238E27FC236}">
              <a16:creationId xmlns:a16="http://schemas.microsoft.com/office/drawing/2014/main" id="{E3F9C5FC-85DC-4EB6-B56A-EB49D9BAE721}"/>
            </a:ext>
          </a:extLst>
        </xdr:cNvPr>
        <xdr:cNvSpPr/>
      </xdr:nvSpPr>
      <xdr:spPr>
        <a:xfrm>
          <a:off x="21272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48" name="フローチャート: 判断 447">
          <a:extLst>
            <a:ext uri="{FF2B5EF4-FFF2-40B4-BE49-F238E27FC236}">
              <a16:creationId xmlns:a16="http://schemas.microsoft.com/office/drawing/2014/main" id="{F1140A37-56B3-446E-B7DA-AF35172B53F0}"/>
            </a:ext>
          </a:extLst>
        </xdr:cNvPr>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49" name="フローチャート: 判断 448">
          <a:extLst>
            <a:ext uri="{FF2B5EF4-FFF2-40B4-BE49-F238E27FC236}">
              <a16:creationId xmlns:a16="http://schemas.microsoft.com/office/drawing/2014/main" id="{98736588-57A3-4FDE-825D-6604B3B11182}"/>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450" name="フローチャート: 判断 449">
          <a:extLst>
            <a:ext uri="{FF2B5EF4-FFF2-40B4-BE49-F238E27FC236}">
              <a16:creationId xmlns:a16="http://schemas.microsoft.com/office/drawing/2014/main" id="{11DCC1C4-4E20-4839-B8EA-F2B17519367A}"/>
            </a:ext>
          </a:extLst>
        </xdr:cNvPr>
        <xdr:cNvSpPr/>
      </xdr:nvSpPr>
      <xdr:spPr>
        <a:xfrm>
          <a:off x="18605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A4A1D90D-6181-47B4-9093-5D60D2AF72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5671DCF-00B1-4FD0-9A89-0250E6B8F3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B0664203-4494-4164-A93B-1EE1FA6B29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63B3F04-85D3-450B-8FB5-B391C0E2C5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DF9C8821-DA61-48A8-86FC-8A26415247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12337</xdr:rowOff>
    </xdr:from>
    <xdr:to>
      <xdr:col>116</xdr:col>
      <xdr:colOff>114300</xdr:colOff>
      <xdr:row>38</xdr:row>
      <xdr:rowOff>113937</xdr:rowOff>
    </xdr:to>
    <xdr:sp macro="" textlink="">
      <xdr:nvSpPr>
        <xdr:cNvPr id="456" name="楕円 455">
          <a:extLst>
            <a:ext uri="{FF2B5EF4-FFF2-40B4-BE49-F238E27FC236}">
              <a16:creationId xmlns:a16="http://schemas.microsoft.com/office/drawing/2014/main" id="{925C713A-66E7-405B-B893-F88C3BC2ABED}"/>
            </a:ext>
          </a:extLst>
        </xdr:cNvPr>
        <xdr:cNvSpPr/>
      </xdr:nvSpPr>
      <xdr:spPr>
        <a:xfrm>
          <a:off x="22110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162214</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CBED31FE-D40D-4C46-9D84-4B61FA6E89C5}"/>
            </a:ext>
          </a:extLst>
        </xdr:cNvPr>
        <xdr:cNvSpPr txBox="1"/>
      </xdr:nvSpPr>
      <xdr:spPr>
        <a:xfrm>
          <a:off x="22199600"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58" name="楕円 457">
          <a:extLst>
            <a:ext uri="{FF2B5EF4-FFF2-40B4-BE49-F238E27FC236}">
              <a16:creationId xmlns:a16="http://schemas.microsoft.com/office/drawing/2014/main" id="{29FA6C4F-532A-4B24-8034-AC63D1EDB239}"/>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63137</xdr:rowOff>
    </xdr:from>
    <xdr:to>
      <xdr:col>116</xdr:col>
      <xdr:colOff>63500</xdr:colOff>
      <xdr:row>38</xdr:row>
      <xdr:rowOff>76200</xdr:rowOff>
    </xdr:to>
    <xdr:cxnSp macro="">
      <xdr:nvCxnSpPr>
        <xdr:cNvPr id="459" name="直線コネクタ 458">
          <a:extLst>
            <a:ext uri="{FF2B5EF4-FFF2-40B4-BE49-F238E27FC236}">
              <a16:creationId xmlns:a16="http://schemas.microsoft.com/office/drawing/2014/main" id="{5D9669ED-B21A-4E8B-9683-F86478607083}"/>
            </a:ext>
          </a:extLst>
        </xdr:cNvPr>
        <xdr:cNvCxnSpPr/>
      </xdr:nvCxnSpPr>
      <xdr:spPr>
        <a:xfrm flipV="1">
          <a:off x="21323300" y="65782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18869</xdr:rowOff>
    </xdr:from>
    <xdr:to>
      <xdr:col>107</xdr:col>
      <xdr:colOff>101600</xdr:colOff>
      <xdr:row>36</xdr:row>
      <xdr:rowOff>120469</xdr:rowOff>
    </xdr:to>
    <xdr:sp macro="" textlink="">
      <xdr:nvSpPr>
        <xdr:cNvPr id="460" name="楕円 459">
          <a:extLst>
            <a:ext uri="{FF2B5EF4-FFF2-40B4-BE49-F238E27FC236}">
              <a16:creationId xmlns:a16="http://schemas.microsoft.com/office/drawing/2014/main" id="{EA541234-F3BE-4F74-8C00-24569EF2434E}"/>
            </a:ext>
          </a:extLst>
        </xdr:cNvPr>
        <xdr:cNvSpPr/>
      </xdr:nvSpPr>
      <xdr:spPr>
        <a:xfrm>
          <a:off x="20383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69669</xdr:rowOff>
    </xdr:from>
    <xdr:to>
      <xdr:col>111</xdr:col>
      <xdr:colOff>177800</xdr:colOff>
      <xdr:row>38</xdr:row>
      <xdr:rowOff>76200</xdr:rowOff>
    </xdr:to>
    <xdr:cxnSp macro="">
      <xdr:nvCxnSpPr>
        <xdr:cNvPr id="461" name="直線コネクタ 460">
          <a:extLst>
            <a:ext uri="{FF2B5EF4-FFF2-40B4-BE49-F238E27FC236}">
              <a16:creationId xmlns:a16="http://schemas.microsoft.com/office/drawing/2014/main" id="{6D4DD081-2D67-48EB-8D01-FAD75BE88987}"/>
            </a:ext>
          </a:extLst>
        </xdr:cNvPr>
        <xdr:cNvCxnSpPr/>
      </xdr:nvCxnSpPr>
      <xdr:spPr>
        <a:xfrm>
          <a:off x="20434300" y="6241869"/>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53158</xdr:rowOff>
    </xdr:from>
    <xdr:to>
      <xdr:col>98</xdr:col>
      <xdr:colOff>38100</xdr:colOff>
      <xdr:row>35</xdr:row>
      <xdr:rowOff>154758</xdr:rowOff>
    </xdr:to>
    <xdr:sp macro="" textlink="">
      <xdr:nvSpPr>
        <xdr:cNvPr id="462" name="楕円 461">
          <a:extLst>
            <a:ext uri="{FF2B5EF4-FFF2-40B4-BE49-F238E27FC236}">
              <a16:creationId xmlns:a16="http://schemas.microsoft.com/office/drawing/2014/main" id="{6C5F6CA5-F5F7-4DC4-8272-B274993EF71C}"/>
            </a:ext>
          </a:extLst>
        </xdr:cNvPr>
        <xdr:cNvSpPr/>
      </xdr:nvSpPr>
      <xdr:spPr>
        <a:xfrm>
          <a:off x="18605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138628</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5C69592B-BBD1-4656-B8C5-47EB814C7460}"/>
            </a:ext>
          </a:extLst>
        </xdr:cNvPr>
        <xdr:cNvSpPr txBox="1"/>
      </xdr:nvSpPr>
      <xdr:spPr>
        <a:xfrm>
          <a:off x="2107572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92F349C9-1A38-4F34-B231-26E145DB2CE9}"/>
            </a:ext>
          </a:extLst>
        </xdr:cNvPr>
        <xdr:cNvSpPr txBox="1"/>
      </xdr:nvSpPr>
      <xdr:spPr>
        <a:xfrm>
          <a:off x="20199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A6A9FD81-EBBE-40AC-A001-CF1773469377}"/>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46281</xdr:rowOff>
    </xdr:from>
    <xdr:ext cx="469744" cy="259045"/>
    <xdr:sp macro="" textlink="">
      <xdr:nvSpPr>
        <xdr:cNvPr id="466" name="n_4aveValue【認定こども園・幼稚園・保育所】&#10;一人当たり面積">
          <a:extLst>
            <a:ext uri="{FF2B5EF4-FFF2-40B4-BE49-F238E27FC236}">
              <a16:creationId xmlns:a16="http://schemas.microsoft.com/office/drawing/2014/main" id="{B2701AED-7CF8-4047-A147-3126CBFE6AA7}"/>
            </a:ext>
          </a:extLst>
        </xdr:cNvPr>
        <xdr:cNvSpPr txBox="1"/>
      </xdr:nvSpPr>
      <xdr:spPr>
        <a:xfrm>
          <a:off x="18421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118127</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C107097A-2662-4DE4-BA2E-A9E4006A6ED3}"/>
            </a:ext>
          </a:extLst>
        </xdr:cNvPr>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136996</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13173D96-7B69-4AB6-8FC2-6CAF45C1F776}"/>
            </a:ext>
          </a:extLst>
        </xdr:cNvPr>
        <xdr:cNvSpPr txBox="1"/>
      </xdr:nvSpPr>
      <xdr:spPr>
        <a:xfrm>
          <a:off x="20199427" y="59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171285</xdr:rowOff>
    </xdr:from>
    <xdr:ext cx="469744" cy="259045"/>
    <xdr:sp macro="" textlink="">
      <xdr:nvSpPr>
        <xdr:cNvPr id="469" name="n_4mainValue【認定こども園・幼稚園・保育所】&#10;一人当たり面積">
          <a:extLst>
            <a:ext uri="{FF2B5EF4-FFF2-40B4-BE49-F238E27FC236}">
              <a16:creationId xmlns:a16="http://schemas.microsoft.com/office/drawing/2014/main" id="{05002F7C-E1D7-4BA2-8B16-9099B7030DE4}"/>
            </a:ext>
          </a:extLst>
        </xdr:cNvPr>
        <xdr:cNvSpPr txBox="1"/>
      </xdr:nvSpPr>
      <xdr:spPr>
        <a:xfrm>
          <a:off x="18421427" y="58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448BFC6D-10BD-4DD4-B951-8C8AC3456E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2D284D2C-D4C2-4929-855B-E6267063FF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C40BD27-3938-4DD3-9254-43664CD212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4C10A70B-9320-4E2E-976A-F8DB41A7A5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347AFD62-9E22-43F0-9844-C68C081ED0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F213E0AD-A34F-43B2-9FBD-382BA92C67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AB3C10BE-1689-4BCB-B591-0EA3F49E6A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BA9FAEF0-9FD7-467E-8885-6EF770A1F7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3089CE09-7704-4D41-B54F-3E81342DBB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1FA3D17D-67D4-4653-97A2-420313B40E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F64EF4D5-2B1E-4655-93B7-C01AB66FBD7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1" name="直線コネクタ 480">
          <a:extLst>
            <a:ext uri="{FF2B5EF4-FFF2-40B4-BE49-F238E27FC236}">
              <a16:creationId xmlns:a16="http://schemas.microsoft.com/office/drawing/2014/main" id="{3C72B917-68DE-4F14-8CC5-0B284D88480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2" name="テキスト ボックス 481">
          <a:extLst>
            <a:ext uri="{FF2B5EF4-FFF2-40B4-BE49-F238E27FC236}">
              <a16:creationId xmlns:a16="http://schemas.microsoft.com/office/drawing/2014/main" id="{17B2C307-E6B8-4BDE-9F1A-E076E6A9295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3" name="直線コネクタ 482">
          <a:extLst>
            <a:ext uri="{FF2B5EF4-FFF2-40B4-BE49-F238E27FC236}">
              <a16:creationId xmlns:a16="http://schemas.microsoft.com/office/drawing/2014/main" id="{99003229-06AF-4B7D-8465-535842122FC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4" name="テキスト ボックス 483">
          <a:extLst>
            <a:ext uri="{FF2B5EF4-FFF2-40B4-BE49-F238E27FC236}">
              <a16:creationId xmlns:a16="http://schemas.microsoft.com/office/drawing/2014/main" id="{9A79358E-39D7-4A4A-8524-3D1444F1F9D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5" name="直線コネクタ 484">
          <a:extLst>
            <a:ext uri="{FF2B5EF4-FFF2-40B4-BE49-F238E27FC236}">
              <a16:creationId xmlns:a16="http://schemas.microsoft.com/office/drawing/2014/main" id="{CD6C17D7-63FE-46A6-BA80-6B7EC843B39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6" name="テキスト ボックス 485">
          <a:extLst>
            <a:ext uri="{FF2B5EF4-FFF2-40B4-BE49-F238E27FC236}">
              <a16:creationId xmlns:a16="http://schemas.microsoft.com/office/drawing/2014/main" id="{B08DA90F-A594-48A0-84C9-827B2AEBCC9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7" name="直線コネクタ 486">
          <a:extLst>
            <a:ext uri="{FF2B5EF4-FFF2-40B4-BE49-F238E27FC236}">
              <a16:creationId xmlns:a16="http://schemas.microsoft.com/office/drawing/2014/main" id="{AE68CAE4-48E2-4184-B447-8694B1CF64F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8" name="テキスト ボックス 487">
          <a:extLst>
            <a:ext uri="{FF2B5EF4-FFF2-40B4-BE49-F238E27FC236}">
              <a16:creationId xmlns:a16="http://schemas.microsoft.com/office/drawing/2014/main" id="{4024DC34-1357-4A55-9B26-AD773B632B5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B20B0045-0E14-4895-91A7-6A47CD9A06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a:extLst>
            <a:ext uri="{FF2B5EF4-FFF2-40B4-BE49-F238E27FC236}">
              <a16:creationId xmlns:a16="http://schemas.microsoft.com/office/drawing/2014/main" id="{CEF52A1F-B7EB-4F3D-B7F9-461EAE94C1D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B03574BD-AC85-45A9-8A66-F1C4E08DBD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148590</xdr:rowOff>
    </xdr:to>
    <xdr:cxnSp macro="">
      <xdr:nvCxnSpPr>
        <xdr:cNvPr id="492" name="直線コネクタ 491">
          <a:extLst>
            <a:ext uri="{FF2B5EF4-FFF2-40B4-BE49-F238E27FC236}">
              <a16:creationId xmlns:a16="http://schemas.microsoft.com/office/drawing/2014/main" id="{B9250017-0782-4371-AD0F-DF9CE0842DE0}"/>
            </a:ext>
          </a:extLst>
        </xdr:cNvPr>
        <xdr:cNvCxnSpPr/>
      </xdr:nvCxnSpPr>
      <xdr:spPr>
        <a:xfrm flipV="1">
          <a:off x="16318864" y="96697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5C2DFADC-91D9-4315-91CA-825EAA163497}"/>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94" name="直線コネクタ 493">
          <a:extLst>
            <a:ext uri="{FF2B5EF4-FFF2-40B4-BE49-F238E27FC236}">
              <a16:creationId xmlns:a16="http://schemas.microsoft.com/office/drawing/2014/main" id="{F1B2288B-C8B2-429B-BA71-E49967A653AE}"/>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3553340C-7C49-40B9-B752-DB2155910696}"/>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6" name="直線コネクタ 495">
          <a:extLst>
            <a:ext uri="{FF2B5EF4-FFF2-40B4-BE49-F238E27FC236}">
              <a16:creationId xmlns:a16="http://schemas.microsoft.com/office/drawing/2014/main" id="{7362674E-E74E-4B4D-B45C-A693F92A758C}"/>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147083</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90BC72EF-A209-42BE-898D-A0AD9FD99FD4}"/>
            </a:ext>
          </a:extLst>
        </xdr:cNvPr>
        <xdr:cNvSpPr txBox="1"/>
      </xdr:nvSpPr>
      <xdr:spPr>
        <a:xfrm>
          <a:off x="16357600" y="1043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498" name="フローチャート: 判断 497">
          <a:extLst>
            <a:ext uri="{FF2B5EF4-FFF2-40B4-BE49-F238E27FC236}">
              <a16:creationId xmlns:a16="http://schemas.microsoft.com/office/drawing/2014/main" id="{A6566284-ACBB-490C-85D4-36FB988D4A2F}"/>
            </a:ext>
          </a:extLst>
        </xdr:cNvPr>
        <xdr:cNvSpPr/>
      </xdr:nvSpPr>
      <xdr:spPr>
        <a:xfrm>
          <a:off x="16268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99" name="フローチャート: 判断 498">
          <a:extLst>
            <a:ext uri="{FF2B5EF4-FFF2-40B4-BE49-F238E27FC236}">
              <a16:creationId xmlns:a16="http://schemas.microsoft.com/office/drawing/2014/main" id="{1B649A86-6431-4644-86FC-1439F84EB4C6}"/>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00" name="フローチャート: 判断 499">
          <a:extLst>
            <a:ext uri="{FF2B5EF4-FFF2-40B4-BE49-F238E27FC236}">
              <a16:creationId xmlns:a16="http://schemas.microsoft.com/office/drawing/2014/main" id="{3C6644B3-7EEA-4356-A8BF-B0F55F6887D4}"/>
            </a:ext>
          </a:extLst>
        </xdr:cNvPr>
        <xdr:cNvSpPr/>
      </xdr:nvSpPr>
      <xdr:spPr>
        <a:xfrm>
          <a:off x="1454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01" name="フローチャート: 判断 500">
          <a:extLst>
            <a:ext uri="{FF2B5EF4-FFF2-40B4-BE49-F238E27FC236}">
              <a16:creationId xmlns:a16="http://schemas.microsoft.com/office/drawing/2014/main" id="{84E932DE-3C76-4578-911C-C928CC56524D}"/>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02" name="フローチャート: 判断 501">
          <a:extLst>
            <a:ext uri="{FF2B5EF4-FFF2-40B4-BE49-F238E27FC236}">
              <a16:creationId xmlns:a16="http://schemas.microsoft.com/office/drawing/2014/main" id="{6A4800A1-92CE-4E42-8B74-566AF8EEFF11}"/>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ADCE689-0C5D-44CA-B66A-1E6220246C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F86B7FA-2004-4493-9AF2-EC42823FEC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449E1C7-FEE6-4723-9CA8-19F272A364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42D0F5A-D0A8-4389-9F81-A64D9760CB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1A890D3-4BB6-47E0-A15B-5D2C04D9F1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08" name="楕円 507">
          <a:extLst>
            <a:ext uri="{FF2B5EF4-FFF2-40B4-BE49-F238E27FC236}">
              <a16:creationId xmlns:a16="http://schemas.microsoft.com/office/drawing/2014/main" id="{AFD9C90F-7892-46E9-8030-293753E30B1F}"/>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129811</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2EC2E8F6-BF90-4144-9646-146B41060A86}"/>
            </a:ext>
          </a:extLst>
        </xdr:cNvPr>
        <xdr:cNvSpPr txBox="1"/>
      </xdr:nvSpPr>
      <xdr:spPr>
        <a:xfrm>
          <a:off x="16357600" y="1007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510" name="楕円 509">
          <a:extLst>
            <a:ext uri="{FF2B5EF4-FFF2-40B4-BE49-F238E27FC236}">
              <a16:creationId xmlns:a16="http://schemas.microsoft.com/office/drawing/2014/main" id="{8C225FB0-250C-4529-B56A-244F5E53FF7E}"/>
            </a:ext>
          </a:extLst>
        </xdr:cNvPr>
        <xdr:cNvSpPr/>
      </xdr:nvSpPr>
      <xdr:spPr>
        <a:xfrm>
          <a:off x="15430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157734</xdr:rowOff>
    </xdr:to>
    <xdr:cxnSp macro="">
      <xdr:nvCxnSpPr>
        <xdr:cNvPr id="511" name="直線コネクタ 510">
          <a:extLst>
            <a:ext uri="{FF2B5EF4-FFF2-40B4-BE49-F238E27FC236}">
              <a16:creationId xmlns:a16="http://schemas.microsoft.com/office/drawing/2014/main" id="{4321DB73-A123-4920-917F-A33119D095B9}"/>
            </a:ext>
          </a:extLst>
        </xdr:cNvPr>
        <xdr:cNvCxnSpPr/>
      </xdr:nvCxnSpPr>
      <xdr:spPr>
        <a:xfrm>
          <a:off x="15481300" y="102275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145796</xdr:rowOff>
    </xdr:from>
    <xdr:to>
      <xdr:col>76</xdr:col>
      <xdr:colOff>165100</xdr:colOff>
      <xdr:row>59</xdr:row>
      <xdr:rowOff>75946</xdr:rowOff>
    </xdr:to>
    <xdr:sp macro="" textlink="">
      <xdr:nvSpPr>
        <xdr:cNvPr id="512" name="楕円 511">
          <a:extLst>
            <a:ext uri="{FF2B5EF4-FFF2-40B4-BE49-F238E27FC236}">
              <a16:creationId xmlns:a16="http://schemas.microsoft.com/office/drawing/2014/main" id="{0DECE5BA-42B8-4215-BEC3-3273433342D9}"/>
            </a:ext>
          </a:extLst>
        </xdr:cNvPr>
        <xdr:cNvSpPr/>
      </xdr:nvSpPr>
      <xdr:spPr>
        <a:xfrm>
          <a:off x="14541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59</xdr:row>
      <xdr:rowOff>112014</xdr:rowOff>
    </xdr:to>
    <xdr:cxnSp macro="">
      <xdr:nvCxnSpPr>
        <xdr:cNvPr id="513" name="直線コネクタ 512">
          <a:extLst>
            <a:ext uri="{FF2B5EF4-FFF2-40B4-BE49-F238E27FC236}">
              <a16:creationId xmlns:a16="http://schemas.microsoft.com/office/drawing/2014/main" id="{D2BC6858-C5A2-475D-9CCC-045DC34F4217}"/>
            </a:ext>
          </a:extLst>
        </xdr:cNvPr>
        <xdr:cNvCxnSpPr/>
      </xdr:nvCxnSpPr>
      <xdr:spPr>
        <a:xfrm>
          <a:off x="14592300" y="101406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514" name="楕円 513">
          <a:extLst>
            <a:ext uri="{FF2B5EF4-FFF2-40B4-BE49-F238E27FC236}">
              <a16:creationId xmlns:a16="http://schemas.microsoft.com/office/drawing/2014/main" id="{061BCA5F-E9E1-4FCC-B7B5-6C4A5AF8A3CB}"/>
            </a:ext>
          </a:extLst>
        </xdr:cNvPr>
        <xdr:cNvSpPr/>
      </xdr:nvSpPr>
      <xdr:spPr>
        <a:xfrm>
          <a:off x="1276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21353</xdr:rowOff>
    </xdr:from>
    <xdr:ext cx="405111" cy="259045"/>
    <xdr:sp macro="" textlink="">
      <xdr:nvSpPr>
        <xdr:cNvPr id="515" name="n_1aveValue【学校施設】&#10;有形固定資産減価償却率">
          <a:extLst>
            <a:ext uri="{FF2B5EF4-FFF2-40B4-BE49-F238E27FC236}">
              <a16:creationId xmlns:a16="http://schemas.microsoft.com/office/drawing/2014/main" id="{32D61055-D721-47EA-952F-2651905A158C}"/>
            </a:ext>
          </a:extLst>
        </xdr:cNvPr>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516" name="n_2aveValue【学校施設】&#10;有形固定資産減価償却率">
          <a:extLst>
            <a:ext uri="{FF2B5EF4-FFF2-40B4-BE49-F238E27FC236}">
              <a16:creationId xmlns:a16="http://schemas.microsoft.com/office/drawing/2014/main" id="{9556C398-1F8B-402C-8569-D7D32A4FFBE6}"/>
            </a:ext>
          </a:extLst>
        </xdr:cNvPr>
        <xdr:cNvSpPr txBox="1"/>
      </xdr:nvSpPr>
      <xdr:spPr>
        <a:xfrm>
          <a:off x="14389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17" name="n_3aveValue【学校施設】&#10;有形固定資産減価償却率">
          <a:extLst>
            <a:ext uri="{FF2B5EF4-FFF2-40B4-BE49-F238E27FC236}">
              <a16:creationId xmlns:a16="http://schemas.microsoft.com/office/drawing/2014/main" id="{7EFCC510-7493-4B87-9C31-A6F21A5C830F}"/>
            </a:ext>
          </a:extLst>
        </xdr:cNvPr>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518" name="n_4aveValue【学校施設】&#10;有形固定資産減価償却率">
          <a:extLst>
            <a:ext uri="{FF2B5EF4-FFF2-40B4-BE49-F238E27FC236}">
              <a16:creationId xmlns:a16="http://schemas.microsoft.com/office/drawing/2014/main" id="{3D25A1A6-E0A3-4E24-BF48-0DAD98B07823}"/>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7891</xdr:rowOff>
    </xdr:from>
    <xdr:ext cx="405111" cy="259045"/>
    <xdr:sp macro="" textlink="">
      <xdr:nvSpPr>
        <xdr:cNvPr id="519" name="n_1mainValue【学校施設】&#10;有形固定資産減価償却率">
          <a:extLst>
            <a:ext uri="{FF2B5EF4-FFF2-40B4-BE49-F238E27FC236}">
              <a16:creationId xmlns:a16="http://schemas.microsoft.com/office/drawing/2014/main" id="{2B152875-DF2F-4090-A4A1-0D674AEB508C}"/>
            </a:ext>
          </a:extLst>
        </xdr:cNvPr>
        <xdr:cNvSpPr txBox="1"/>
      </xdr:nvSpPr>
      <xdr:spPr>
        <a:xfrm>
          <a:off x="15266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92473</xdr:rowOff>
    </xdr:from>
    <xdr:ext cx="405111" cy="259045"/>
    <xdr:sp macro="" textlink="">
      <xdr:nvSpPr>
        <xdr:cNvPr id="520" name="n_2mainValue【学校施設】&#10;有形固定資産減価償却率">
          <a:extLst>
            <a:ext uri="{FF2B5EF4-FFF2-40B4-BE49-F238E27FC236}">
              <a16:creationId xmlns:a16="http://schemas.microsoft.com/office/drawing/2014/main" id="{5C43B79F-C832-45C0-9642-A9950AC1062F}"/>
            </a:ext>
          </a:extLst>
        </xdr:cNvPr>
        <xdr:cNvSpPr txBox="1"/>
      </xdr:nvSpPr>
      <xdr:spPr>
        <a:xfrm>
          <a:off x="14389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521" name="n_4mainValue【学校施設】&#10;有形固定資産減価償却率">
          <a:extLst>
            <a:ext uri="{FF2B5EF4-FFF2-40B4-BE49-F238E27FC236}">
              <a16:creationId xmlns:a16="http://schemas.microsoft.com/office/drawing/2014/main" id="{BFAEDEB7-03C7-484E-A182-FD86084FDBE2}"/>
            </a:ext>
          </a:extLst>
        </xdr:cNvPr>
        <xdr:cNvSpPr txBox="1"/>
      </xdr:nvSpPr>
      <xdr:spPr>
        <a:xfrm>
          <a:off x="12611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B05DBDAB-677F-48AD-886F-038DF32E5B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D6CCE977-1426-42D9-86EA-295091F935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1583C242-A51D-463D-BA2B-F4F598747D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BC0D1E53-60BF-4551-89A9-BD1CA27524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1BB85C6B-D7F9-4AE6-A84E-1A06BDAE84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2CFF82F9-7C1E-4B0A-BC03-14977988EF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77A6F04B-656B-457F-85D5-95ADC1F2C7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5AF0E376-85D7-45FF-A357-4600879D93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E481E7F6-E8EF-4913-820E-A16E335D52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43382A60-223E-495F-AF6D-D187ADC27C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4FE741A4-ED08-4A73-8B14-E50E4E809F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3" name="直線コネクタ 532">
          <a:extLst>
            <a:ext uri="{FF2B5EF4-FFF2-40B4-BE49-F238E27FC236}">
              <a16:creationId xmlns:a16="http://schemas.microsoft.com/office/drawing/2014/main" id="{D185F148-05D8-4446-84BD-3DB6D7011BF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a:extLst>
            <a:ext uri="{FF2B5EF4-FFF2-40B4-BE49-F238E27FC236}">
              <a16:creationId xmlns:a16="http://schemas.microsoft.com/office/drawing/2014/main" id="{8FF7C7A6-BF44-41FE-AA9E-DEFDAEC084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a:extLst>
            <a:ext uri="{FF2B5EF4-FFF2-40B4-BE49-F238E27FC236}">
              <a16:creationId xmlns:a16="http://schemas.microsoft.com/office/drawing/2014/main" id="{AFC8CF8F-97D2-4835-8FC1-A46C98AD2E2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a:extLst>
            <a:ext uri="{FF2B5EF4-FFF2-40B4-BE49-F238E27FC236}">
              <a16:creationId xmlns:a16="http://schemas.microsoft.com/office/drawing/2014/main" id="{13B484F4-0988-4AA4-B8E3-FCDB14EA75B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a:extLst>
            <a:ext uri="{FF2B5EF4-FFF2-40B4-BE49-F238E27FC236}">
              <a16:creationId xmlns:a16="http://schemas.microsoft.com/office/drawing/2014/main" id="{0EF07DFF-2A8B-4085-A6E2-93EFA0514E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a:extLst>
            <a:ext uri="{FF2B5EF4-FFF2-40B4-BE49-F238E27FC236}">
              <a16:creationId xmlns:a16="http://schemas.microsoft.com/office/drawing/2014/main" id="{8F24772C-CBDD-44EF-947C-938C61C7EDE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a:extLst>
            <a:ext uri="{FF2B5EF4-FFF2-40B4-BE49-F238E27FC236}">
              <a16:creationId xmlns:a16="http://schemas.microsoft.com/office/drawing/2014/main" id="{CC2EEE99-030C-461F-81C3-6799A79D5BC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a:extLst>
            <a:ext uri="{FF2B5EF4-FFF2-40B4-BE49-F238E27FC236}">
              <a16:creationId xmlns:a16="http://schemas.microsoft.com/office/drawing/2014/main" id="{DD3BA75B-9EEA-4BBF-AC60-21E59A6FF73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0AFF79A3-A4AB-47CC-A4BB-B7E6C63E49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63E1485F-F42B-4C46-BABE-30EB02BCB4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6121E954-DE72-46D5-B415-6ECF706F42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44348</xdr:rowOff>
    </xdr:from>
    <xdr:to>
      <xdr:col>116</xdr:col>
      <xdr:colOff>62864</xdr:colOff>
      <xdr:row>63</xdr:row>
      <xdr:rowOff>71324</xdr:rowOff>
    </xdr:to>
    <xdr:cxnSp macro="">
      <xdr:nvCxnSpPr>
        <xdr:cNvPr id="544" name="直線コネクタ 543">
          <a:extLst>
            <a:ext uri="{FF2B5EF4-FFF2-40B4-BE49-F238E27FC236}">
              <a16:creationId xmlns:a16="http://schemas.microsoft.com/office/drawing/2014/main" id="{1142F026-1AE7-4847-A04D-CCEE4DA70D30}"/>
            </a:ext>
          </a:extLst>
        </xdr:cNvPr>
        <xdr:cNvCxnSpPr/>
      </xdr:nvCxnSpPr>
      <xdr:spPr>
        <a:xfrm flipV="1">
          <a:off x="22160864" y="9645548"/>
          <a:ext cx="0" cy="122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75151</xdr:rowOff>
    </xdr:from>
    <xdr:ext cx="469744" cy="259045"/>
    <xdr:sp macro="" textlink="">
      <xdr:nvSpPr>
        <xdr:cNvPr id="545" name="【学校施設】&#10;一人当たり面積最小値テキスト">
          <a:extLst>
            <a:ext uri="{FF2B5EF4-FFF2-40B4-BE49-F238E27FC236}">
              <a16:creationId xmlns:a16="http://schemas.microsoft.com/office/drawing/2014/main" id="{A0A8461B-FAFB-46F1-968E-E24DB1AFC082}"/>
            </a:ext>
          </a:extLst>
        </xdr:cNvPr>
        <xdr:cNvSpPr txBox="1"/>
      </xdr:nvSpPr>
      <xdr:spPr>
        <a:xfrm>
          <a:off x="22199600" y="1087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71324</xdr:rowOff>
    </xdr:from>
    <xdr:to>
      <xdr:col>116</xdr:col>
      <xdr:colOff>152400</xdr:colOff>
      <xdr:row>63</xdr:row>
      <xdr:rowOff>71324</xdr:rowOff>
    </xdr:to>
    <xdr:cxnSp macro="">
      <xdr:nvCxnSpPr>
        <xdr:cNvPr id="546" name="直線コネクタ 545">
          <a:extLst>
            <a:ext uri="{FF2B5EF4-FFF2-40B4-BE49-F238E27FC236}">
              <a16:creationId xmlns:a16="http://schemas.microsoft.com/office/drawing/2014/main" id="{62324623-9EA9-4A28-A7B1-2EAC8FAE1C9D}"/>
            </a:ext>
          </a:extLst>
        </xdr:cNvPr>
        <xdr:cNvCxnSpPr/>
      </xdr:nvCxnSpPr>
      <xdr:spPr>
        <a:xfrm>
          <a:off x="22072600" y="1087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162475</xdr:rowOff>
    </xdr:from>
    <xdr:ext cx="469744" cy="259045"/>
    <xdr:sp macro="" textlink="">
      <xdr:nvSpPr>
        <xdr:cNvPr id="547" name="【学校施設】&#10;一人当たり面積最大値テキスト">
          <a:extLst>
            <a:ext uri="{FF2B5EF4-FFF2-40B4-BE49-F238E27FC236}">
              <a16:creationId xmlns:a16="http://schemas.microsoft.com/office/drawing/2014/main" id="{BFCFF3C6-963B-4588-824F-90D433061802}"/>
            </a:ext>
          </a:extLst>
        </xdr:cNvPr>
        <xdr:cNvSpPr txBox="1"/>
      </xdr:nvSpPr>
      <xdr:spPr>
        <a:xfrm>
          <a:off x="22199600" y="94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44348</xdr:rowOff>
    </xdr:from>
    <xdr:to>
      <xdr:col>116</xdr:col>
      <xdr:colOff>152400</xdr:colOff>
      <xdr:row>56</xdr:row>
      <xdr:rowOff>44348</xdr:rowOff>
    </xdr:to>
    <xdr:cxnSp macro="">
      <xdr:nvCxnSpPr>
        <xdr:cNvPr id="548" name="直線コネクタ 547">
          <a:extLst>
            <a:ext uri="{FF2B5EF4-FFF2-40B4-BE49-F238E27FC236}">
              <a16:creationId xmlns:a16="http://schemas.microsoft.com/office/drawing/2014/main" id="{ADBB84A3-E7FE-4F7D-AF4D-EC09D2E50CAD}"/>
            </a:ext>
          </a:extLst>
        </xdr:cNvPr>
        <xdr:cNvCxnSpPr/>
      </xdr:nvCxnSpPr>
      <xdr:spPr>
        <a:xfrm>
          <a:off x="22072600" y="96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167200</xdr:rowOff>
    </xdr:from>
    <xdr:ext cx="469744" cy="259045"/>
    <xdr:sp macro="" textlink="">
      <xdr:nvSpPr>
        <xdr:cNvPr id="549" name="【学校施設】&#10;一人当たり面積平均値テキスト">
          <a:extLst>
            <a:ext uri="{FF2B5EF4-FFF2-40B4-BE49-F238E27FC236}">
              <a16:creationId xmlns:a16="http://schemas.microsoft.com/office/drawing/2014/main" id="{CFEA4E49-1556-462E-A232-D19D64606D23}"/>
            </a:ext>
          </a:extLst>
        </xdr:cNvPr>
        <xdr:cNvSpPr txBox="1"/>
      </xdr:nvSpPr>
      <xdr:spPr>
        <a:xfrm>
          <a:off x="22199600" y="10454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550" name="フローチャート: 判断 549">
          <a:extLst>
            <a:ext uri="{FF2B5EF4-FFF2-40B4-BE49-F238E27FC236}">
              <a16:creationId xmlns:a16="http://schemas.microsoft.com/office/drawing/2014/main" id="{D2BD3B0D-322E-4665-8FE3-0B45F76D196C}"/>
            </a:ext>
          </a:extLst>
        </xdr:cNvPr>
        <xdr:cNvSpPr/>
      </xdr:nvSpPr>
      <xdr:spPr>
        <a:xfrm>
          <a:off x="221107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69444</xdr:rowOff>
    </xdr:from>
    <xdr:to>
      <xdr:col>112</xdr:col>
      <xdr:colOff>38100</xdr:colOff>
      <xdr:row>61</xdr:row>
      <xdr:rowOff>171044</xdr:rowOff>
    </xdr:to>
    <xdr:sp macro="" textlink="">
      <xdr:nvSpPr>
        <xdr:cNvPr id="551" name="フローチャート: 判断 550">
          <a:extLst>
            <a:ext uri="{FF2B5EF4-FFF2-40B4-BE49-F238E27FC236}">
              <a16:creationId xmlns:a16="http://schemas.microsoft.com/office/drawing/2014/main" id="{F7BA4DB9-F629-487E-BBB7-CAAD02D7274B}"/>
            </a:ext>
          </a:extLst>
        </xdr:cNvPr>
        <xdr:cNvSpPr/>
      </xdr:nvSpPr>
      <xdr:spPr>
        <a:xfrm>
          <a:off x="212725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552" name="フローチャート: 判断 551">
          <a:extLst>
            <a:ext uri="{FF2B5EF4-FFF2-40B4-BE49-F238E27FC236}">
              <a16:creationId xmlns:a16="http://schemas.microsoft.com/office/drawing/2014/main" id="{0054050B-8492-4627-8988-BD5F8F6355D1}"/>
            </a:ext>
          </a:extLst>
        </xdr:cNvPr>
        <xdr:cNvSpPr/>
      </xdr:nvSpPr>
      <xdr:spPr>
        <a:xfrm>
          <a:off x="20383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42011</xdr:rowOff>
    </xdr:from>
    <xdr:to>
      <xdr:col>102</xdr:col>
      <xdr:colOff>165100</xdr:colOff>
      <xdr:row>62</xdr:row>
      <xdr:rowOff>143611</xdr:rowOff>
    </xdr:to>
    <xdr:sp macro="" textlink="">
      <xdr:nvSpPr>
        <xdr:cNvPr id="553" name="フローチャート: 判断 552">
          <a:extLst>
            <a:ext uri="{FF2B5EF4-FFF2-40B4-BE49-F238E27FC236}">
              <a16:creationId xmlns:a16="http://schemas.microsoft.com/office/drawing/2014/main" id="{CD8B48D9-938F-4D33-9A37-FE1C556A3315}"/>
            </a:ext>
          </a:extLst>
        </xdr:cNvPr>
        <xdr:cNvSpPr/>
      </xdr:nvSpPr>
      <xdr:spPr>
        <a:xfrm>
          <a:off x="19494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103277</xdr:rowOff>
    </xdr:from>
    <xdr:to>
      <xdr:col>98</xdr:col>
      <xdr:colOff>38100</xdr:colOff>
      <xdr:row>63</xdr:row>
      <xdr:rowOff>33427</xdr:rowOff>
    </xdr:to>
    <xdr:sp macro="" textlink="">
      <xdr:nvSpPr>
        <xdr:cNvPr id="554" name="フローチャート: 判断 553">
          <a:extLst>
            <a:ext uri="{FF2B5EF4-FFF2-40B4-BE49-F238E27FC236}">
              <a16:creationId xmlns:a16="http://schemas.microsoft.com/office/drawing/2014/main" id="{19280014-E708-400B-A1BF-9F49AA475E2E}"/>
            </a:ext>
          </a:extLst>
        </xdr:cNvPr>
        <xdr:cNvSpPr/>
      </xdr:nvSpPr>
      <xdr:spPr>
        <a:xfrm>
          <a:off x="18605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F0C440C-DC7E-4076-9E19-C298D5DE4C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50F9548F-650A-4B0C-BC9A-2EDD9D67FC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5B4DB52-7079-4473-9B8F-9EC138A691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DF6C29D9-78E9-4932-BBB4-DD892DDC72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F05D367-6AFF-42D2-B5FF-3F748FC2FA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14580</xdr:rowOff>
    </xdr:from>
    <xdr:to>
      <xdr:col>116</xdr:col>
      <xdr:colOff>114300</xdr:colOff>
      <xdr:row>61</xdr:row>
      <xdr:rowOff>116180</xdr:rowOff>
    </xdr:to>
    <xdr:sp macro="" textlink="">
      <xdr:nvSpPr>
        <xdr:cNvPr id="560" name="楕円 559">
          <a:extLst>
            <a:ext uri="{FF2B5EF4-FFF2-40B4-BE49-F238E27FC236}">
              <a16:creationId xmlns:a16="http://schemas.microsoft.com/office/drawing/2014/main" id="{95672ED4-3FD5-4CB5-BF67-B3CB122698ED}"/>
            </a:ext>
          </a:extLst>
        </xdr:cNvPr>
        <xdr:cNvSpPr/>
      </xdr:nvSpPr>
      <xdr:spPr>
        <a:xfrm>
          <a:off x="22110700" y="104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37457</xdr:rowOff>
    </xdr:from>
    <xdr:ext cx="469744" cy="259045"/>
    <xdr:sp macro="" textlink="">
      <xdr:nvSpPr>
        <xdr:cNvPr id="561" name="【学校施設】&#10;一人当たり面積該当値テキスト">
          <a:extLst>
            <a:ext uri="{FF2B5EF4-FFF2-40B4-BE49-F238E27FC236}">
              <a16:creationId xmlns:a16="http://schemas.microsoft.com/office/drawing/2014/main" id="{7151FF04-71EA-496C-9AB8-F74C94D6B1FD}"/>
            </a:ext>
          </a:extLst>
        </xdr:cNvPr>
        <xdr:cNvSpPr txBox="1"/>
      </xdr:nvSpPr>
      <xdr:spPr>
        <a:xfrm>
          <a:off x="22199600" y="103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562" name="楕円 561">
          <a:extLst>
            <a:ext uri="{FF2B5EF4-FFF2-40B4-BE49-F238E27FC236}">
              <a16:creationId xmlns:a16="http://schemas.microsoft.com/office/drawing/2014/main" id="{47FDDA37-8917-4E6B-88A9-17D664B8050E}"/>
            </a:ext>
          </a:extLst>
        </xdr:cNvPr>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59436</xdr:rowOff>
    </xdr:from>
    <xdr:to>
      <xdr:col>116</xdr:col>
      <xdr:colOff>63500</xdr:colOff>
      <xdr:row>61</xdr:row>
      <xdr:rowOff>65380</xdr:rowOff>
    </xdr:to>
    <xdr:cxnSp macro="">
      <xdr:nvCxnSpPr>
        <xdr:cNvPr id="563" name="直線コネクタ 562">
          <a:extLst>
            <a:ext uri="{FF2B5EF4-FFF2-40B4-BE49-F238E27FC236}">
              <a16:creationId xmlns:a16="http://schemas.microsoft.com/office/drawing/2014/main" id="{2CFFE839-536D-442D-8991-B3D9DFAF4BC4}"/>
            </a:ext>
          </a:extLst>
        </xdr:cNvPr>
        <xdr:cNvCxnSpPr/>
      </xdr:nvCxnSpPr>
      <xdr:spPr>
        <a:xfrm>
          <a:off x="21323300" y="1051788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64" name="楕円 563">
          <a:extLst>
            <a:ext uri="{FF2B5EF4-FFF2-40B4-BE49-F238E27FC236}">
              <a16:creationId xmlns:a16="http://schemas.microsoft.com/office/drawing/2014/main" id="{82E53D38-1B5E-4670-BA24-9AF667B14DCB}"/>
            </a:ext>
          </a:extLst>
        </xdr:cNvPr>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80010</xdr:rowOff>
    </xdr:to>
    <xdr:cxnSp macro="">
      <xdr:nvCxnSpPr>
        <xdr:cNvPr id="565" name="直線コネクタ 564">
          <a:extLst>
            <a:ext uri="{FF2B5EF4-FFF2-40B4-BE49-F238E27FC236}">
              <a16:creationId xmlns:a16="http://schemas.microsoft.com/office/drawing/2014/main" id="{ABDAA0CA-BE5A-42D2-A875-FB237C76F609}"/>
            </a:ext>
          </a:extLst>
        </xdr:cNvPr>
        <xdr:cNvCxnSpPr/>
      </xdr:nvCxnSpPr>
      <xdr:spPr>
        <a:xfrm flipV="1">
          <a:off x="20434300" y="105178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110592</xdr:rowOff>
    </xdr:from>
    <xdr:to>
      <xdr:col>98</xdr:col>
      <xdr:colOff>38100</xdr:colOff>
      <xdr:row>62</xdr:row>
      <xdr:rowOff>40742</xdr:rowOff>
    </xdr:to>
    <xdr:sp macro="" textlink="">
      <xdr:nvSpPr>
        <xdr:cNvPr id="566" name="楕円 565">
          <a:extLst>
            <a:ext uri="{FF2B5EF4-FFF2-40B4-BE49-F238E27FC236}">
              <a16:creationId xmlns:a16="http://schemas.microsoft.com/office/drawing/2014/main" id="{34614AE2-104F-431E-96B0-8D8874E4F6F0}"/>
            </a:ext>
          </a:extLst>
        </xdr:cNvPr>
        <xdr:cNvSpPr/>
      </xdr:nvSpPr>
      <xdr:spPr>
        <a:xfrm>
          <a:off x="18605500" y="105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162171</xdr:rowOff>
    </xdr:from>
    <xdr:ext cx="469744" cy="259045"/>
    <xdr:sp macro="" textlink="">
      <xdr:nvSpPr>
        <xdr:cNvPr id="567" name="n_1aveValue【学校施設】&#10;一人当たり面積">
          <a:extLst>
            <a:ext uri="{FF2B5EF4-FFF2-40B4-BE49-F238E27FC236}">
              <a16:creationId xmlns:a16="http://schemas.microsoft.com/office/drawing/2014/main" id="{EE5CB6FF-DFCB-4D58-B2E4-F5A44EECC63B}"/>
            </a:ext>
          </a:extLst>
        </xdr:cNvPr>
        <xdr:cNvSpPr txBox="1"/>
      </xdr:nvSpPr>
      <xdr:spPr>
        <a:xfrm>
          <a:off x="21075727" y="106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23182</xdr:rowOff>
    </xdr:from>
    <xdr:ext cx="469744" cy="259045"/>
    <xdr:sp macro="" textlink="">
      <xdr:nvSpPr>
        <xdr:cNvPr id="568" name="n_2aveValue【学校施設】&#10;一人当たり面積">
          <a:extLst>
            <a:ext uri="{FF2B5EF4-FFF2-40B4-BE49-F238E27FC236}">
              <a16:creationId xmlns:a16="http://schemas.microsoft.com/office/drawing/2014/main" id="{CDE1E436-4210-4198-BCD6-459AACEFCEEC}"/>
            </a:ext>
          </a:extLst>
        </xdr:cNvPr>
        <xdr:cNvSpPr txBox="1"/>
      </xdr:nvSpPr>
      <xdr:spPr>
        <a:xfrm>
          <a:off x="20199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160138</xdr:rowOff>
    </xdr:from>
    <xdr:ext cx="469744" cy="259045"/>
    <xdr:sp macro="" textlink="">
      <xdr:nvSpPr>
        <xdr:cNvPr id="569" name="n_3aveValue【学校施設】&#10;一人当たり面積">
          <a:extLst>
            <a:ext uri="{FF2B5EF4-FFF2-40B4-BE49-F238E27FC236}">
              <a16:creationId xmlns:a16="http://schemas.microsoft.com/office/drawing/2014/main" id="{8DCE5BC9-A863-4B63-8967-CF137C325290}"/>
            </a:ext>
          </a:extLst>
        </xdr:cNvPr>
        <xdr:cNvSpPr txBox="1"/>
      </xdr:nvSpPr>
      <xdr:spPr>
        <a:xfrm>
          <a:off x="19310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24554</xdr:rowOff>
    </xdr:from>
    <xdr:ext cx="469744" cy="259045"/>
    <xdr:sp macro="" textlink="">
      <xdr:nvSpPr>
        <xdr:cNvPr id="570" name="n_4aveValue【学校施設】&#10;一人当たり面積">
          <a:extLst>
            <a:ext uri="{FF2B5EF4-FFF2-40B4-BE49-F238E27FC236}">
              <a16:creationId xmlns:a16="http://schemas.microsoft.com/office/drawing/2014/main" id="{895F689D-B90E-4F81-9AB3-1F98365FD204}"/>
            </a:ext>
          </a:extLst>
        </xdr:cNvPr>
        <xdr:cNvSpPr txBox="1"/>
      </xdr:nvSpPr>
      <xdr:spPr>
        <a:xfrm>
          <a:off x="18421427" y="10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571" name="n_1mainValue【学校施設】&#10;一人当たり面積">
          <a:extLst>
            <a:ext uri="{FF2B5EF4-FFF2-40B4-BE49-F238E27FC236}">
              <a16:creationId xmlns:a16="http://schemas.microsoft.com/office/drawing/2014/main" id="{52BE6A9C-1BC4-4E24-977D-E0879285E614}"/>
            </a:ext>
          </a:extLst>
        </xdr:cNvPr>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72" name="n_2mainValue【学校施設】&#10;一人当たり面積">
          <a:extLst>
            <a:ext uri="{FF2B5EF4-FFF2-40B4-BE49-F238E27FC236}">
              <a16:creationId xmlns:a16="http://schemas.microsoft.com/office/drawing/2014/main" id="{457A1C21-32FB-4C23-B830-637E4E34EA75}"/>
            </a:ext>
          </a:extLst>
        </xdr:cNvPr>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57269</xdr:rowOff>
    </xdr:from>
    <xdr:ext cx="469744" cy="259045"/>
    <xdr:sp macro="" textlink="">
      <xdr:nvSpPr>
        <xdr:cNvPr id="573" name="n_4mainValue【学校施設】&#10;一人当たり面積">
          <a:extLst>
            <a:ext uri="{FF2B5EF4-FFF2-40B4-BE49-F238E27FC236}">
              <a16:creationId xmlns:a16="http://schemas.microsoft.com/office/drawing/2014/main" id="{93CCE465-4997-44B4-AFE4-1AD4F0A5DD3E}"/>
            </a:ext>
          </a:extLst>
        </xdr:cNvPr>
        <xdr:cNvSpPr txBox="1"/>
      </xdr:nvSpPr>
      <xdr:spPr>
        <a:xfrm>
          <a:off x="18421427" y="103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6A64E538-123D-4668-8BF8-0E16C8BD93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B1E05812-F957-4307-9791-2FE6EFAC31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A49F0474-7AAA-4133-8955-BF2B0DAEB9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C0B3F65C-C8A4-4408-9A80-3CCEBD03A0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CE8F5E76-50EC-4605-8DBA-93B0BA41E9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DA215C8E-AA73-490F-88E3-D311227FAE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154B081F-A67F-4FF6-8A84-0D728F2EF1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9524EC16-4147-49F9-B028-1663B20621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2C384F3E-9734-465B-8781-F92B93CE48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FFC6D5E8-57EC-40D3-9756-9494566559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7C6E99DA-4394-4A83-BEC1-7933348AD4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D6C85539-C34D-4CAD-891B-01D0CE82DD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6" name="テキスト ボックス 585">
          <a:extLst>
            <a:ext uri="{FF2B5EF4-FFF2-40B4-BE49-F238E27FC236}">
              <a16:creationId xmlns:a16="http://schemas.microsoft.com/office/drawing/2014/main" id="{0FB6209A-8A2B-4C01-8751-7F387B3473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D2378B92-CC7D-4D36-BD24-33D3CABECE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531C884E-23BE-43C0-8779-0AA5C626859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B7D3E8A1-4675-4433-B2AA-A48F033CA6D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8334EEAB-84A4-41B2-B225-9E3B1B42DD7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8D775807-9892-4C91-96D1-2C3833E8145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927521D2-EE7C-4CFD-981E-877B095A75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F33BD7B9-59DE-42BF-9968-A25B878B59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6F7D7FB7-43B7-44A8-8FBF-5A4EF27918C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EFCF2FCA-97DD-4DED-9345-A72DA8AACE8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6" name="テキスト ボックス 595">
          <a:extLst>
            <a:ext uri="{FF2B5EF4-FFF2-40B4-BE49-F238E27FC236}">
              <a16:creationId xmlns:a16="http://schemas.microsoft.com/office/drawing/2014/main" id="{EC0C6994-3EB0-4D4C-BFA9-BAA8257009BF}"/>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AB15A466-206A-4759-86F4-9DA6280E44B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8" name="テキスト ボックス 597">
          <a:extLst>
            <a:ext uri="{FF2B5EF4-FFF2-40B4-BE49-F238E27FC236}">
              <a16:creationId xmlns:a16="http://schemas.microsoft.com/office/drawing/2014/main" id="{AAA85E29-0005-4C08-95DE-9231CCEEB04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85246591-D7D9-4985-A400-319A7FEFE3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155666</xdr:rowOff>
    </xdr:to>
    <xdr:cxnSp macro="">
      <xdr:nvCxnSpPr>
        <xdr:cNvPr id="600" name="直線コネクタ 599">
          <a:extLst>
            <a:ext uri="{FF2B5EF4-FFF2-40B4-BE49-F238E27FC236}">
              <a16:creationId xmlns:a16="http://schemas.microsoft.com/office/drawing/2014/main" id="{9DBB5A68-6A83-42BB-A413-347703A9A81A}"/>
            </a:ext>
          </a:extLst>
        </xdr:cNvPr>
        <xdr:cNvCxnSpPr/>
      </xdr:nvCxnSpPr>
      <xdr:spPr>
        <a:xfrm flipV="1">
          <a:off x="16318864" y="13313229"/>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159493</xdr:rowOff>
    </xdr:from>
    <xdr:ext cx="405111" cy="259045"/>
    <xdr:sp macro="" textlink="">
      <xdr:nvSpPr>
        <xdr:cNvPr id="601" name="【児童館】&#10;有形固定資産減価償却率最小値テキスト">
          <a:extLst>
            <a:ext uri="{FF2B5EF4-FFF2-40B4-BE49-F238E27FC236}">
              <a16:creationId xmlns:a16="http://schemas.microsoft.com/office/drawing/2014/main" id="{A1089689-A80C-47B0-89CE-95528E7CAA69}"/>
            </a:ext>
          </a:extLst>
        </xdr:cNvPr>
        <xdr:cNvSpPr txBox="1"/>
      </xdr:nvSpPr>
      <xdr:spPr>
        <a:xfrm>
          <a:off x="16357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155666</xdr:rowOff>
    </xdr:from>
    <xdr:to>
      <xdr:col>86</xdr:col>
      <xdr:colOff>25400</xdr:colOff>
      <xdr:row>86</xdr:row>
      <xdr:rowOff>155666</xdr:rowOff>
    </xdr:to>
    <xdr:cxnSp macro="">
      <xdr:nvCxnSpPr>
        <xdr:cNvPr id="602" name="直線コネクタ 601">
          <a:extLst>
            <a:ext uri="{FF2B5EF4-FFF2-40B4-BE49-F238E27FC236}">
              <a16:creationId xmlns:a16="http://schemas.microsoft.com/office/drawing/2014/main" id="{34988A84-98EC-4AA1-9A7F-A9E1143BB3BE}"/>
            </a:ext>
          </a:extLst>
        </xdr:cNvPr>
        <xdr:cNvCxnSpPr/>
      </xdr:nvCxnSpPr>
      <xdr:spPr>
        <a:xfrm>
          <a:off x="16230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405111" cy="259045"/>
    <xdr:sp macro="" textlink="">
      <xdr:nvSpPr>
        <xdr:cNvPr id="603" name="【児童館】&#10;有形固定資産減価償却率最大値テキスト">
          <a:extLst>
            <a:ext uri="{FF2B5EF4-FFF2-40B4-BE49-F238E27FC236}">
              <a16:creationId xmlns:a16="http://schemas.microsoft.com/office/drawing/2014/main" id="{64C108EF-3A4F-40AB-ABB7-CA0D0453184F}"/>
            </a:ext>
          </a:extLst>
        </xdr:cNvPr>
        <xdr:cNvSpPr txBox="1"/>
      </xdr:nvSpPr>
      <xdr:spPr>
        <a:xfrm>
          <a:off x="16357600" y="130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04" name="直線コネクタ 603">
          <a:extLst>
            <a:ext uri="{FF2B5EF4-FFF2-40B4-BE49-F238E27FC236}">
              <a16:creationId xmlns:a16="http://schemas.microsoft.com/office/drawing/2014/main" id="{1B03BA4C-72FF-4DC9-93D4-392B1D0FD88B}"/>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14713</xdr:rowOff>
    </xdr:from>
    <xdr:ext cx="405111" cy="259045"/>
    <xdr:sp macro="" textlink="">
      <xdr:nvSpPr>
        <xdr:cNvPr id="605" name="【児童館】&#10;有形固定資産減価償却率平均値テキスト">
          <a:extLst>
            <a:ext uri="{FF2B5EF4-FFF2-40B4-BE49-F238E27FC236}">
              <a16:creationId xmlns:a16="http://schemas.microsoft.com/office/drawing/2014/main" id="{E0FD298B-D95A-4EF9-86F2-6B3C179A8877}"/>
            </a:ext>
          </a:extLst>
        </xdr:cNvPr>
        <xdr:cNvSpPr txBox="1"/>
      </xdr:nvSpPr>
      <xdr:spPr>
        <a:xfrm>
          <a:off x="16357600" y="1407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606" name="フローチャート: 判断 605">
          <a:extLst>
            <a:ext uri="{FF2B5EF4-FFF2-40B4-BE49-F238E27FC236}">
              <a16:creationId xmlns:a16="http://schemas.microsoft.com/office/drawing/2014/main" id="{3BD0BCCF-6495-488A-BA1B-0B41F52B97F3}"/>
            </a:ext>
          </a:extLst>
        </xdr:cNvPr>
        <xdr:cNvSpPr/>
      </xdr:nvSpPr>
      <xdr:spPr>
        <a:xfrm>
          <a:off x="16268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3629</xdr:rowOff>
    </xdr:from>
    <xdr:to>
      <xdr:col>81</xdr:col>
      <xdr:colOff>101600</xdr:colOff>
      <xdr:row>82</xdr:row>
      <xdr:rowOff>105229</xdr:rowOff>
    </xdr:to>
    <xdr:sp macro="" textlink="">
      <xdr:nvSpPr>
        <xdr:cNvPr id="607" name="フローチャート: 判断 606">
          <a:extLst>
            <a:ext uri="{FF2B5EF4-FFF2-40B4-BE49-F238E27FC236}">
              <a16:creationId xmlns:a16="http://schemas.microsoft.com/office/drawing/2014/main" id="{EF5D5673-03C3-44B8-B731-B094BF97B2DF}"/>
            </a:ext>
          </a:extLst>
        </xdr:cNvPr>
        <xdr:cNvSpPr/>
      </xdr:nvSpPr>
      <xdr:spPr>
        <a:xfrm>
          <a:off x="15430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08" name="フローチャート: 判断 607">
          <a:extLst>
            <a:ext uri="{FF2B5EF4-FFF2-40B4-BE49-F238E27FC236}">
              <a16:creationId xmlns:a16="http://schemas.microsoft.com/office/drawing/2014/main" id="{47E776F8-6ACA-47F2-A112-99235C1B6EC8}"/>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09" name="フローチャート: 判断 608">
          <a:extLst>
            <a:ext uri="{FF2B5EF4-FFF2-40B4-BE49-F238E27FC236}">
              <a16:creationId xmlns:a16="http://schemas.microsoft.com/office/drawing/2014/main" id="{34A72DE1-FAB9-4009-80D3-BDA2A606EC71}"/>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610" name="フローチャート: 判断 609">
          <a:extLst>
            <a:ext uri="{FF2B5EF4-FFF2-40B4-BE49-F238E27FC236}">
              <a16:creationId xmlns:a16="http://schemas.microsoft.com/office/drawing/2014/main" id="{742358AC-2F51-425F-BF22-2ECB0696B1A9}"/>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B37DE7BC-39C9-49B0-873E-06EC9C9787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D93B8B41-3AC3-49CC-8FFB-42C368AECD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0B1400F-6903-458E-BFBD-F53A2CD63D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8A8AFA9-71A6-4705-A4D5-C761FB5077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69F6D6A-CBA9-4D5E-8EB3-09E975911A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16" name="楕円 615">
          <a:extLst>
            <a:ext uri="{FF2B5EF4-FFF2-40B4-BE49-F238E27FC236}">
              <a16:creationId xmlns:a16="http://schemas.microsoft.com/office/drawing/2014/main" id="{5F4FF1F1-7EF8-4EA5-89C3-E407E69EA2FE}"/>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121756</xdr:rowOff>
    </xdr:from>
    <xdr:ext cx="405111" cy="259045"/>
    <xdr:sp macro="" textlink="">
      <xdr:nvSpPr>
        <xdr:cNvPr id="617" name="n_1aveValue【児童館】&#10;有形固定資産減価償却率">
          <a:extLst>
            <a:ext uri="{FF2B5EF4-FFF2-40B4-BE49-F238E27FC236}">
              <a16:creationId xmlns:a16="http://schemas.microsoft.com/office/drawing/2014/main" id="{0AEECF53-E024-40FC-A4C8-662F1C026968}"/>
            </a:ext>
          </a:extLst>
        </xdr:cNvPr>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18" name="n_2aveValue【児童館】&#10;有形固定資産減価償却率">
          <a:extLst>
            <a:ext uri="{FF2B5EF4-FFF2-40B4-BE49-F238E27FC236}">
              <a16:creationId xmlns:a16="http://schemas.microsoft.com/office/drawing/2014/main" id="{249A679A-EB88-422D-BE7A-952D921C016C}"/>
            </a:ext>
          </a:extLst>
        </xdr:cNvPr>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619" name="n_3aveValue【児童館】&#10;有形固定資産減価償却率">
          <a:extLst>
            <a:ext uri="{FF2B5EF4-FFF2-40B4-BE49-F238E27FC236}">
              <a16:creationId xmlns:a16="http://schemas.microsoft.com/office/drawing/2014/main" id="{1AEF1661-A46F-4B66-9964-1312E8C31559}"/>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620" name="n_4aveValue【児童館】&#10;有形固定資産減価償却率">
          <a:extLst>
            <a:ext uri="{FF2B5EF4-FFF2-40B4-BE49-F238E27FC236}">
              <a16:creationId xmlns:a16="http://schemas.microsoft.com/office/drawing/2014/main" id="{8B9C82D6-0AC6-4BA4-A089-604F68AFF576}"/>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21" name="n_4mainValue【児童館】&#10;有形固定資産減価償却率">
          <a:extLst>
            <a:ext uri="{FF2B5EF4-FFF2-40B4-BE49-F238E27FC236}">
              <a16:creationId xmlns:a16="http://schemas.microsoft.com/office/drawing/2014/main" id="{67A80228-AAA4-43AE-8946-43B519382978}"/>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BCEB2149-D94C-4174-8221-74525A4A36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62A20A16-94B0-49AF-805F-082B499745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A1CE1AC3-9881-4DB6-8135-F1DDE93C73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191426FE-FA77-4162-BBD5-E1DC82194D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172FBC10-72FD-4F17-9D8B-FB390D94DC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B012C7F7-C2C4-4349-897B-21551F025C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70B36074-44D4-45E4-BB99-E0AFACDDE9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EDC00555-84D3-49C4-8069-88D42E1595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a16="http://schemas.microsoft.com/office/drawing/2014/main" id="{E1BA24DC-E99D-4EEF-9A38-80BBDEB2B7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a16="http://schemas.microsoft.com/office/drawing/2014/main" id="{1D1640FC-8302-41D4-B45D-94C546711F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a:extLst>
            <a:ext uri="{FF2B5EF4-FFF2-40B4-BE49-F238E27FC236}">
              <a16:creationId xmlns:a16="http://schemas.microsoft.com/office/drawing/2014/main" id="{CC29B062-AEC4-4C15-B7AF-72FA6D319CC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D06A6FB7-2C77-429D-A793-C336828DE3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a:extLst>
            <a:ext uri="{FF2B5EF4-FFF2-40B4-BE49-F238E27FC236}">
              <a16:creationId xmlns:a16="http://schemas.microsoft.com/office/drawing/2014/main" id="{9F10CC8B-4030-438D-91C9-9CB257F7DD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a:extLst>
            <a:ext uri="{FF2B5EF4-FFF2-40B4-BE49-F238E27FC236}">
              <a16:creationId xmlns:a16="http://schemas.microsoft.com/office/drawing/2014/main" id="{5C027317-E2E3-4361-B1A4-0EF55CEEF2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a:extLst>
            <a:ext uri="{FF2B5EF4-FFF2-40B4-BE49-F238E27FC236}">
              <a16:creationId xmlns:a16="http://schemas.microsoft.com/office/drawing/2014/main" id="{C28A6396-5C14-417B-87B0-4C9465A8A95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a:extLst>
            <a:ext uri="{FF2B5EF4-FFF2-40B4-BE49-F238E27FC236}">
              <a16:creationId xmlns:a16="http://schemas.microsoft.com/office/drawing/2014/main" id="{D4488E3A-2E6F-48BD-B16D-07B62734228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a:extLst>
            <a:ext uri="{FF2B5EF4-FFF2-40B4-BE49-F238E27FC236}">
              <a16:creationId xmlns:a16="http://schemas.microsoft.com/office/drawing/2014/main" id="{E25DEFDC-C0E1-4581-9FBF-C1B279DD5E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a:extLst>
            <a:ext uri="{FF2B5EF4-FFF2-40B4-BE49-F238E27FC236}">
              <a16:creationId xmlns:a16="http://schemas.microsoft.com/office/drawing/2014/main" id="{EAFF0F8C-438D-4F10-BE87-0663B599CBE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a:extLst>
            <a:ext uri="{FF2B5EF4-FFF2-40B4-BE49-F238E27FC236}">
              <a16:creationId xmlns:a16="http://schemas.microsoft.com/office/drawing/2014/main" id="{2FD8E77B-0A6E-4B38-AC49-5E40C7F9AF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a:extLst>
            <a:ext uri="{FF2B5EF4-FFF2-40B4-BE49-F238E27FC236}">
              <a16:creationId xmlns:a16="http://schemas.microsoft.com/office/drawing/2014/main" id="{57E1882E-1A11-4180-8CEF-7E03F530797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76F9CE88-D61F-4217-8707-540955387D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09688304-FC75-4A0E-AD84-792DFA94EF7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35CC5895-1A34-4FCE-88A9-F49D4095F1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137161</xdr:rowOff>
    </xdr:from>
    <xdr:to>
      <xdr:col>116</xdr:col>
      <xdr:colOff>62864</xdr:colOff>
      <xdr:row>85</xdr:row>
      <xdr:rowOff>163830</xdr:rowOff>
    </xdr:to>
    <xdr:cxnSp macro="">
      <xdr:nvCxnSpPr>
        <xdr:cNvPr id="645" name="直線コネクタ 644">
          <a:extLst>
            <a:ext uri="{FF2B5EF4-FFF2-40B4-BE49-F238E27FC236}">
              <a16:creationId xmlns:a16="http://schemas.microsoft.com/office/drawing/2014/main" id="{7A9DE61F-CE2F-4010-B13E-11487461E7D4}"/>
            </a:ext>
          </a:extLst>
        </xdr:cNvPr>
        <xdr:cNvCxnSpPr/>
      </xdr:nvCxnSpPr>
      <xdr:spPr>
        <a:xfrm flipV="1">
          <a:off x="22160864" y="13853161"/>
          <a:ext cx="0" cy="88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46" name="【児童館】&#10;一人当たり面積最小値テキスト">
          <a:extLst>
            <a:ext uri="{FF2B5EF4-FFF2-40B4-BE49-F238E27FC236}">
              <a16:creationId xmlns:a16="http://schemas.microsoft.com/office/drawing/2014/main" id="{C13FFF0A-BA89-4DF5-A43D-DD6111A70657}"/>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47" name="直線コネクタ 646">
          <a:extLst>
            <a:ext uri="{FF2B5EF4-FFF2-40B4-BE49-F238E27FC236}">
              <a16:creationId xmlns:a16="http://schemas.microsoft.com/office/drawing/2014/main" id="{E575FEAA-29DB-4147-ADA4-D7CE72075B6E}"/>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83838</xdr:rowOff>
    </xdr:from>
    <xdr:ext cx="469744" cy="259045"/>
    <xdr:sp macro="" textlink="">
      <xdr:nvSpPr>
        <xdr:cNvPr id="648" name="【児童館】&#10;一人当たり面積最大値テキスト">
          <a:extLst>
            <a:ext uri="{FF2B5EF4-FFF2-40B4-BE49-F238E27FC236}">
              <a16:creationId xmlns:a16="http://schemas.microsoft.com/office/drawing/2014/main" id="{F2DF559C-7246-4738-ACD4-835206E8F523}"/>
            </a:ext>
          </a:extLst>
        </xdr:cNvPr>
        <xdr:cNvSpPr txBox="1"/>
      </xdr:nvSpPr>
      <xdr:spPr>
        <a:xfrm>
          <a:off x="22199600" y="1362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137161</xdr:rowOff>
    </xdr:from>
    <xdr:to>
      <xdr:col>116</xdr:col>
      <xdr:colOff>152400</xdr:colOff>
      <xdr:row>80</xdr:row>
      <xdr:rowOff>137161</xdr:rowOff>
    </xdr:to>
    <xdr:cxnSp macro="">
      <xdr:nvCxnSpPr>
        <xdr:cNvPr id="649" name="直線コネクタ 648">
          <a:extLst>
            <a:ext uri="{FF2B5EF4-FFF2-40B4-BE49-F238E27FC236}">
              <a16:creationId xmlns:a16="http://schemas.microsoft.com/office/drawing/2014/main" id="{E9C44F8C-8504-4E9A-9559-6DC9CE3759C7}"/>
            </a:ext>
          </a:extLst>
        </xdr:cNvPr>
        <xdr:cNvCxnSpPr/>
      </xdr:nvCxnSpPr>
      <xdr:spPr>
        <a:xfrm>
          <a:off x="22072600" y="138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50" name="【児童館】&#10;一人当たり面積平均値テキスト">
          <a:extLst>
            <a:ext uri="{FF2B5EF4-FFF2-40B4-BE49-F238E27FC236}">
              <a16:creationId xmlns:a16="http://schemas.microsoft.com/office/drawing/2014/main" id="{A21C72B1-3CAD-495E-BEFA-7770438D116F}"/>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1" name="フローチャート: 判断 650">
          <a:extLst>
            <a:ext uri="{FF2B5EF4-FFF2-40B4-BE49-F238E27FC236}">
              <a16:creationId xmlns:a16="http://schemas.microsoft.com/office/drawing/2014/main" id="{AAD9F2C6-125F-4AEE-B872-740A0A198D7E}"/>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52" name="フローチャート: 判断 651">
          <a:extLst>
            <a:ext uri="{FF2B5EF4-FFF2-40B4-BE49-F238E27FC236}">
              <a16:creationId xmlns:a16="http://schemas.microsoft.com/office/drawing/2014/main" id="{928AB43F-9512-488D-BF2A-90A98AC2AA21}"/>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653" name="フローチャート: 判断 652">
          <a:extLst>
            <a:ext uri="{FF2B5EF4-FFF2-40B4-BE49-F238E27FC236}">
              <a16:creationId xmlns:a16="http://schemas.microsoft.com/office/drawing/2014/main" id="{E3BD4907-781F-4E4F-A454-5E868AF626A4}"/>
            </a:ext>
          </a:extLst>
        </xdr:cNvPr>
        <xdr:cNvSpPr/>
      </xdr:nvSpPr>
      <xdr:spPr>
        <a:xfrm>
          <a:off x="20383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54" name="フローチャート: 判断 653">
          <a:extLst>
            <a:ext uri="{FF2B5EF4-FFF2-40B4-BE49-F238E27FC236}">
              <a16:creationId xmlns:a16="http://schemas.microsoft.com/office/drawing/2014/main" id="{1DB2DD15-5A0D-46D9-BB39-092F48DBDDC6}"/>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655" name="フローチャート: 判断 654">
          <a:extLst>
            <a:ext uri="{FF2B5EF4-FFF2-40B4-BE49-F238E27FC236}">
              <a16:creationId xmlns:a16="http://schemas.microsoft.com/office/drawing/2014/main" id="{302648E9-2710-418E-9C3A-C8610932B744}"/>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9082687-36D7-4322-AF57-45A41E4B9B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63FDF05-2D18-465A-B31A-8E1DF790C8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EE25E8F-6EC8-481B-9BE7-B87A87653B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88E0F8B-9998-4F82-9D9C-AA27481CB5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1DF88F0-A5D2-43C1-BCF1-C983BD7EA5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120650</xdr:rowOff>
    </xdr:from>
    <xdr:to>
      <xdr:col>98</xdr:col>
      <xdr:colOff>38100</xdr:colOff>
      <xdr:row>86</xdr:row>
      <xdr:rowOff>50800</xdr:rowOff>
    </xdr:to>
    <xdr:sp macro="" textlink="">
      <xdr:nvSpPr>
        <xdr:cNvPr id="661" name="楕円 660">
          <a:extLst>
            <a:ext uri="{FF2B5EF4-FFF2-40B4-BE49-F238E27FC236}">
              <a16:creationId xmlns:a16="http://schemas.microsoft.com/office/drawing/2014/main" id="{437F4BBB-F0BE-4571-93FE-37FF1B50C54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170197</xdr:rowOff>
    </xdr:from>
    <xdr:ext cx="469744" cy="259045"/>
    <xdr:sp macro="" textlink="">
      <xdr:nvSpPr>
        <xdr:cNvPr id="662" name="n_1aveValue【児童館】&#10;一人当たり面積">
          <a:extLst>
            <a:ext uri="{FF2B5EF4-FFF2-40B4-BE49-F238E27FC236}">
              <a16:creationId xmlns:a16="http://schemas.microsoft.com/office/drawing/2014/main" id="{3710B93E-588A-4401-A830-AC161F81528D}"/>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21607</xdr:rowOff>
    </xdr:from>
    <xdr:ext cx="469744" cy="259045"/>
    <xdr:sp macro="" textlink="">
      <xdr:nvSpPr>
        <xdr:cNvPr id="663" name="n_2aveValue【児童館】&#10;一人当たり面積">
          <a:extLst>
            <a:ext uri="{FF2B5EF4-FFF2-40B4-BE49-F238E27FC236}">
              <a16:creationId xmlns:a16="http://schemas.microsoft.com/office/drawing/2014/main" id="{A377C59E-5589-4715-9D97-BC8020AD2AB0}"/>
            </a:ext>
          </a:extLst>
        </xdr:cNvPr>
        <xdr:cNvSpPr txBox="1"/>
      </xdr:nvSpPr>
      <xdr:spPr>
        <a:xfrm>
          <a:off x="201994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64" name="n_3aveValue【児童館】&#10;一人当たり面積">
          <a:extLst>
            <a:ext uri="{FF2B5EF4-FFF2-40B4-BE49-F238E27FC236}">
              <a16:creationId xmlns:a16="http://schemas.microsoft.com/office/drawing/2014/main" id="{2E8EF208-E284-436F-ADAB-CEAE475701B8}"/>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665" name="n_4aveValue【児童館】&#10;一人当たり面積">
          <a:extLst>
            <a:ext uri="{FF2B5EF4-FFF2-40B4-BE49-F238E27FC236}">
              <a16:creationId xmlns:a16="http://schemas.microsoft.com/office/drawing/2014/main" id="{D36BF62A-D0C2-4ACA-A8D7-D9799971FE08}"/>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666" name="n_4mainValue【児童館】&#10;一人当たり面積">
          <a:extLst>
            <a:ext uri="{FF2B5EF4-FFF2-40B4-BE49-F238E27FC236}">
              <a16:creationId xmlns:a16="http://schemas.microsoft.com/office/drawing/2014/main" id="{4F860ACC-CD69-48A6-B5BE-A895D84D6C29}"/>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0C6443A8-8405-4B79-BC09-A27E6926A7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709973D2-4B02-4EFD-81A1-193A35496C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ACA2EE48-7EE5-487B-AF70-A7ED530DC7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DC4AFFD8-72E3-4FD8-88AA-D6202CE38C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1CD3F283-E802-4A95-9327-E8CD9E4FD6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97A31A64-B34E-47BF-9832-B47870674E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A533E54C-C27B-466C-88DE-9A0A444F0B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06A7E78B-F721-4936-80DF-A41628D369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1635069B-9AFC-4AC0-BBD9-B3F32ABFE5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79C3D4FB-1612-4379-888D-C026E0FFCC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7" name="テキスト ボックス 676">
          <a:extLst>
            <a:ext uri="{FF2B5EF4-FFF2-40B4-BE49-F238E27FC236}">
              <a16:creationId xmlns:a16="http://schemas.microsoft.com/office/drawing/2014/main" id="{79266300-A6A8-4450-B6C1-10813418AB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8" name="直線コネクタ 677">
          <a:extLst>
            <a:ext uri="{FF2B5EF4-FFF2-40B4-BE49-F238E27FC236}">
              <a16:creationId xmlns:a16="http://schemas.microsoft.com/office/drawing/2014/main" id="{80A023A5-A3FC-499C-85A3-67E23D72248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79" name="テキスト ボックス 678">
          <a:extLst>
            <a:ext uri="{FF2B5EF4-FFF2-40B4-BE49-F238E27FC236}">
              <a16:creationId xmlns:a16="http://schemas.microsoft.com/office/drawing/2014/main" id="{F6982D15-80E6-4767-82E6-1019C4D846AF}"/>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0" name="直線コネクタ 679">
          <a:extLst>
            <a:ext uri="{FF2B5EF4-FFF2-40B4-BE49-F238E27FC236}">
              <a16:creationId xmlns:a16="http://schemas.microsoft.com/office/drawing/2014/main" id="{984C587D-EA14-4592-ACFA-1BFA01EECA1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1" name="テキスト ボックス 680">
          <a:extLst>
            <a:ext uri="{FF2B5EF4-FFF2-40B4-BE49-F238E27FC236}">
              <a16:creationId xmlns:a16="http://schemas.microsoft.com/office/drawing/2014/main" id="{7E69CD8B-5E88-4FFB-9FCF-A1E72B34832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2" name="直線コネクタ 681">
          <a:extLst>
            <a:ext uri="{FF2B5EF4-FFF2-40B4-BE49-F238E27FC236}">
              <a16:creationId xmlns:a16="http://schemas.microsoft.com/office/drawing/2014/main" id="{61FACC73-87D0-4ABA-9084-4F4E9A8A243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3" name="テキスト ボックス 682">
          <a:extLst>
            <a:ext uri="{FF2B5EF4-FFF2-40B4-BE49-F238E27FC236}">
              <a16:creationId xmlns:a16="http://schemas.microsoft.com/office/drawing/2014/main" id="{CAC60A6C-1B55-4664-9365-29F60F635E3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4" name="直線コネクタ 683">
          <a:extLst>
            <a:ext uri="{FF2B5EF4-FFF2-40B4-BE49-F238E27FC236}">
              <a16:creationId xmlns:a16="http://schemas.microsoft.com/office/drawing/2014/main" id="{C829282C-D9C1-49E9-AF5C-9D326FA1FEC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5" name="テキスト ボックス 684">
          <a:extLst>
            <a:ext uri="{FF2B5EF4-FFF2-40B4-BE49-F238E27FC236}">
              <a16:creationId xmlns:a16="http://schemas.microsoft.com/office/drawing/2014/main" id="{38999DA9-45FE-44BB-8465-5D8119CFAFA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A8D307BF-D6D0-4448-A13D-D6A592C8C0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7" name="テキスト ボックス 686">
          <a:extLst>
            <a:ext uri="{FF2B5EF4-FFF2-40B4-BE49-F238E27FC236}">
              <a16:creationId xmlns:a16="http://schemas.microsoft.com/office/drawing/2014/main" id="{F0678571-9FE4-475C-9BEC-F4AF39C58D4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a:extLst>
            <a:ext uri="{FF2B5EF4-FFF2-40B4-BE49-F238E27FC236}">
              <a16:creationId xmlns:a16="http://schemas.microsoft.com/office/drawing/2014/main" id="{2506E2E0-6387-4DC3-A0DE-DE510D7CB1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689" name="直線コネクタ 688">
          <a:extLst>
            <a:ext uri="{FF2B5EF4-FFF2-40B4-BE49-F238E27FC236}">
              <a16:creationId xmlns:a16="http://schemas.microsoft.com/office/drawing/2014/main" id="{617A088D-FA59-446B-B4E2-65804372240D}"/>
            </a:ext>
          </a:extLst>
        </xdr:cNvPr>
        <xdr:cNvCxnSpPr/>
      </xdr:nvCxnSpPr>
      <xdr:spPr>
        <a:xfrm flipV="1">
          <a:off x="16318864" y="1710232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90" name="【公民館】&#10;有形固定資産減価償却率最小値テキスト">
          <a:extLst>
            <a:ext uri="{FF2B5EF4-FFF2-40B4-BE49-F238E27FC236}">
              <a16:creationId xmlns:a16="http://schemas.microsoft.com/office/drawing/2014/main" id="{0002CDB5-44D0-4422-AB7C-178C58BFE086}"/>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91" name="直線コネクタ 690">
          <a:extLst>
            <a:ext uri="{FF2B5EF4-FFF2-40B4-BE49-F238E27FC236}">
              <a16:creationId xmlns:a16="http://schemas.microsoft.com/office/drawing/2014/main" id="{3A6F0B88-8EEE-4238-B8CE-9D9502CC98CF}"/>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692" name="【公民館】&#10;有形固定資産減価償却率最大値テキスト">
          <a:extLst>
            <a:ext uri="{FF2B5EF4-FFF2-40B4-BE49-F238E27FC236}">
              <a16:creationId xmlns:a16="http://schemas.microsoft.com/office/drawing/2014/main" id="{EF2F3DDE-4CAB-4F7D-8FBA-CB6C49970823}"/>
            </a:ext>
          </a:extLst>
        </xdr:cNvPr>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693" name="直線コネクタ 692">
          <a:extLst>
            <a:ext uri="{FF2B5EF4-FFF2-40B4-BE49-F238E27FC236}">
              <a16:creationId xmlns:a16="http://schemas.microsoft.com/office/drawing/2014/main" id="{4D611115-B308-4D8C-BB5B-B7F57470146F}"/>
            </a:ext>
          </a:extLst>
        </xdr:cNvPr>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94" name="【公民館】&#10;有形固定資産減価償却率平均値テキスト">
          <a:extLst>
            <a:ext uri="{FF2B5EF4-FFF2-40B4-BE49-F238E27FC236}">
              <a16:creationId xmlns:a16="http://schemas.microsoft.com/office/drawing/2014/main" id="{B47E810F-A5C8-446F-B896-513868EBAB45}"/>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95" name="フローチャート: 判断 694">
          <a:extLst>
            <a:ext uri="{FF2B5EF4-FFF2-40B4-BE49-F238E27FC236}">
              <a16:creationId xmlns:a16="http://schemas.microsoft.com/office/drawing/2014/main" id="{2F725B3F-5234-42DD-8EDC-D1820E58BB8A}"/>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96" name="フローチャート: 判断 695">
          <a:extLst>
            <a:ext uri="{FF2B5EF4-FFF2-40B4-BE49-F238E27FC236}">
              <a16:creationId xmlns:a16="http://schemas.microsoft.com/office/drawing/2014/main" id="{25F6CADF-BCF3-429C-A9B0-B077D1B4B8B5}"/>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697" name="フローチャート: 判断 696">
          <a:extLst>
            <a:ext uri="{FF2B5EF4-FFF2-40B4-BE49-F238E27FC236}">
              <a16:creationId xmlns:a16="http://schemas.microsoft.com/office/drawing/2014/main" id="{2B02810C-B860-4F44-AE62-C6592DEF01EF}"/>
            </a:ext>
          </a:extLst>
        </xdr:cNvPr>
        <xdr:cNvSpPr/>
      </xdr:nvSpPr>
      <xdr:spPr>
        <a:xfrm>
          <a:off x="14541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98" name="フローチャート: 判断 697">
          <a:extLst>
            <a:ext uri="{FF2B5EF4-FFF2-40B4-BE49-F238E27FC236}">
              <a16:creationId xmlns:a16="http://schemas.microsoft.com/office/drawing/2014/main" id="{78DC6108-F81B-4859-9A00-A2D02D708BA4}"/>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699" name="フローチャート: 判断 698">
          <a:extLst>
            <a:ext uri="{FF2B5EF4-FFF2-40B4-BE49-F238E27FC236}">
              <a16:creationId xmlns:a16="http://schemas.microsoft.com/office/drawing/2014/main" id="{5199AD03-1916-4145-9114-914E69DE8F2B}"/>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3B5F656E-67C1-4239-B38D-C1E9B0E5E1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B8F18FC-9160-4BD1-A0E4-CA7B6CDA0D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72A670E7-D1B7-49F4-AA81-C04FF0D111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4A45B5C-4A01-4BB4-A1E6-A4EFC45B02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A84D88F8-0177-4E95-BF02-276BA521C2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05" name="楕円 704">
          <a:extLst>
            <a:ext uri="{FF2B5EF4-FFF2-40B4-BE49-F238E27FC236}">
              <a16:creationId xmlns:a16="http://schemas.microsoft.com/office/drawing/2014/main" id="{24C94A3A-F326-42CE-8D96-09E584DB3D74}"/>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06" name="【公民館】&#10;有形固定資産減価償却率該当値テキスト">
          <a:extLst>
            <a:ext uri="{FF2B5EF4-FFF2-40B4-BE49-F238E27FC236}">
              <a16:creationId xmlns:a16="http://schemas.microsoft.com/office/drawing/2014/main" id="{B82FE550-9EDB-454B-8E23-D4B622A57F31}"/>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141987</xdr:rowOff>
    </xdr:from>
    <xdr:to>
      <xdr:col>81</xdr:col>
      <xdr:colOff>101600</xdr:colOff>
      <xdr:row>106</xdr:row>
      <xdr:rowOff>72137</xdr:rowOff>
    </xdr:to>
    <xdr:sp macro="" textlink="">
      <xdr:nvSpPr>
        <xdr:cNvPr id="707" name="楕円 706">
          <a:extLst>
            <a:ext uri="{FF2B5EF4-FFF2-40B4-BE49-F238E27FC236}">
              <a16:creationId xmlns:a16="http://schemas.microsoft.com/office/drawing/2014/main" id="{89DF7F9C-CA7D-467D-9299-EA628480538B}"/>
            </a:ext>
          </a:extLst>
        </xdr:cNvPr>
        <xdr:cNvSpPr/>
      </xdr:nvSpPr>
      <xdr:spPr>
        <a:xfrm>
          <a:off x="15430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21337</xdr:rowOff>
    </xdr:to>
    <xdr:cxnSp macro="">
      <xdr:nvCxnSpPr>
        <xdr:cNvPr id="708" name="直線コネクタ 707">
          <a:extLst>
            <a:ext uri="{FF2B5EF4-FFF2-40B4-BE49-F238E27FC236}">
              <a16:creationId xmlns:a16="http://schemas.microsoft.com/office/drawing/2014/main" id="{3FC285C7-A43B-4D4E-9BC4-D624FF9592D8}"/>
            </a:ext>
          </a:extLst>
        </xdr:cNvPr>
        <xdr:cNvCxnSpPr/>
      </xdr:nvCxnSpPr>
      <xdr:spPr>
        <a:xfrm flipV="1">
          <a:off x="15481300" y="181356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709" name="楕円 708">
          <a:extLst>
            <a:ext uri="{FF2B5EF4-FFF2-40B4-BE49-F238E27FC236}">
              <a16:creationId xmlns:a16="http://schemas.microsoft.com/office/drawing/2014/main" id="{7B85DB87-FF09-4D17-9F4E-483F788E4406}"/>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21337</xdr:rowOff>
    </xdr:to>
    <xdr:cxnSp macro="">
      <xdr:nvCxnSpPr>
        <xdr:cNvPr id="710" name="直線コネクタ 709">
          <a:extLst>
            <a:ext uri="{FF2B5EF4-FFF2-40B4-BE49-F238E27FC236}">
              <a16:creationId xmlns:a16="http://schemas.microsoft.com/office/drawing/2014/main" id="{9DFAEF6F-14F2-4A96-840D-250E792ADD6B}"/>
            </a:ext>
          </a:extLst>
        </xdr:cNvPr>
        <xdr:cNvCxnSpPr/>
      </xdr:nvCxnSpPr>
      <xdr:spPr>
        <a:xfrm>
          <a:off x="14592300" y="18169889"/>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84837</xdr:rowOff>
    </xdr:from>
    <xdr:to>
      <xdr:col>67</xdr:col>
      <xdr:colOff>101600</xdr:colOff>
      <xdr:row>104</xdr:row>
      <xdr:rowOff>14987</xdr:rowOff>
    </xdr:to>
    <xdr:sp macro="" textlink="">
      <xdr:nvSpPr>
        <xdr:cNvPr id="711" name="楕円 710">
          <a:extLst>
            <a:ext uri="{FF2B5EF4-FFF2-40B4-BE49-F238E27FC236}">
              <a16:creationId xmlns:a16="http://schemas.microsoft.com/office/drawing/2014/main" id="{F66A191D-96E4-4070-A943-2A36CB075C51}"/>
            </a:ext>
          </a:extLst>
        </xdr:cNvPr>
        <xdr:cNvSpPr/>
      </xdr:nvSpPr>
      <xdr:spPr>
        <a:xfrm>
          <a:off x="12763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712" name="n_1aveValue【公民館】&#10;有形固定資産減価償却率">
          <a:extLst>
            <a:ext uri="{FF2B5EF4-FFF2-40B4-BE49-F238E27FC236}">
              <a16:creationId xmlns:a16="http://schemas.microsoft.com/office/drawing/2014/main" id="{B8466DD5-9C3F-4653-A699-56B188364D39}"/>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713" name="n_2aveValue【公民館】&#10;有形固定資産減価償却率">
          <a:extLst>
            <a:ext uri="{FF2B5EF4-FFF2-40B4-BE49-F238E27FC236}">
              <a16:creationId xmlns:a16="http://schemas.microsoft.com/office/drawing/2014/main" id="{15401CF4-EAE3-47CB-A559-E4013D2C0C0A}"/>
            </a:ext>
          </a:extLst>
        </xdr:cNvPr>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14" name="n_3aveValue【公民館】&#10;有形固定資産減価償却率">
          <a:extLst>
            <a:ext uri="{FF2B5EF4-FFF2-40B4-BE49-F238E27FC236}">
              <a16:creationId xmlns:a16="http://schemas.microsoft.com/office/drawing/2014/main" id="{538ECE8A-A25E-49EE-979D-32E85206EB79}"/>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15" name="n_4aveValue【公民館】&#10;有形固定資産減価償却率">
          <a:extLst>
            <a:ext uri="{FF2B5EF4-FFF2-40B4-BE49-F238E27FC236}">
              <a16:creationId xmlns:a16="http://schemas.microsoft.com/office/drawing/2014/main" id="{A5F26E18-A783-49DA-B986-3607920FCAD9}"/>
            </a:ext>
          </a:extLst>
        </xdr:cNvPr>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63264</xdr:rowOff>
    </xdr:from>
    <xdr:ext cx="405111" cy="259045"/>
    <xdr:sp macro="" textlink="">
      <xdr:nvSpPr>
        <xdr:cNvPr id="716" name="n_1mainValue【公民館】&#10;有形固定資産減価償却率">
          <a:extLst>
            <a:ext uri="{FF2B5EF4-FFF2-40B4-BE49-F238E27FC236}">
              <a16:creationId xmlns:a16="http://schemas.microsoft.com/office/drawing/2014/main" id="{41A67A41-5E95-4FE0-A7A0-9E7D0E498BF6}"/>
            </a:ext>
          </a:extLst>
        </xdr:cNvPr>
        <xdr:cNvSpPr txBox="1"/>
      </xdr:nvSpPr>
      <xdr:spPr>
        <a:xfrm>
          <a:off x="15266044" y="182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17" name="n_2mainValue【公民館】&#10;有形固定資産減価償却率">
          <a:extLst>
            <a:ext uri="{FF2B5EF4-FFF2-40B4-BE49-F238E27FC236}">
              <a16:creationId xmlns:a16="http://schemas.microsoft.com/office/drawing/2014/main" id="{F984AAB3-50A5-446A-AAE5-30ADDA8C7A97}"/>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31514</xdr:rowOff>
    </xdr:from>
    <xdr:ext cx="405111" cy="259045"/>
    <xdr:sp macro="" textlink="">
      <xdr:nvSpPr>
        <xdr:cNvPr id="718" name="n_4mainValue【公民館】&#10;有形固定資産減価償却率">
          <a:extLst>
            <a:ext uri="{FF2B5EF4-FFF2-40B4-BE49-F238E27FC236}">
              <a16:creationId xmlns:a16="http://schemas.microsoft.com/office/drawing/2014/main" id="{7A607620-9E3B-4495-86F5-E8F1F80687F6}"/>
            </a:ext>
          </a:extLst>
        </xdr:cNvPr>
        <xdr:cNvSpPr txBox="1"/>
      </xdr:nvSpPr>
      <xdr:spPr>
        <a:xfrm>
          <a:off x="12611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53EDFAC9-8448-44A7-8B8C-D618BE1096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788064C9-8C24-42CE-B5CC-A4D44D66E8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801E1643-B84B-4A98-B219-AA4EE043E5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0EBB4A8D-1A4D-4746-8348-774895FDF3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7A197C3D-E88A-4704-BA66-75F271FC1A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73719755-253A-4B8D-BC17-87A9C2555B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64A869FD-A295-4367-8FE7-24B6D6A391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09FE7FC4-C40F-4431-BE92-8399D69456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DD9BC6A0-D45F-45C6-BC64-C367C91CE5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57F13FCB-9B59-40DF-BCB4-C18DEB54CC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F9D2F902-2E88-40E4-B496-0D1356F684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9904B876-188B-442F-98AD-C2FAEBB9D4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F44FD82C-B890-4569-9A91-5C2DBFC1B4C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7C0134E1-E0D1-4D1F-B1FD-B933293129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764E7213-FDA7-41E1-933D-5ECFF46638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a:extLst>
            <a:ext uri="{FF2B5EF4-FFF2-40B4-BE49-F238E27FC236}">
              <a16:creationId xmlns:a16="http://schemas.microsoft.com/office/drawing/2014/main" id="{BCF0595F-00CC-47BB-AB43-4925DB26E0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9645DD20-F959-4E11-B932-FCFA0BFFB9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a:extLst>
            <a:ext uri="{FF2B5EF4-FFF2-40B4-BE49-F238E27FC236}">
              <a16:creationId xmlns:a16="http://schemas.microsoft.com/office/drawing/2014/main" id="{F140A1E4-080C-48A9-8A04-3122CA583A5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8D376C9D-DB30-4E76-ACD7-1D0C83EA5CA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60348109-61AE-4591-81EC-3558A41EEF9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2ED35B05-44D7-4C8C-87E4-C937D23670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76A9C121-D7D7-4C9B-A585-A06AE1805C8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E52A0930-F04B-4328-917E-B31BCFC460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742" name="直線コネクタ 741">
          <a:extLst>
            <a:ext uri="{FF2B5EF4-FFF2-40B4-BE49-F238E27FC236}">
              <a16:creationId xmlns:a16="http://schemas.microsoft.com/office/drawing/2014/main" id="{24D5DB73-6306-4548-A0A1-5A287092CD8E}"/>
            </a:ext>
          </a:extLst>
        </xdr:cNvPr>
        <xdr:cNvCxnSpPr/>
      </xdr:nvCxnSpPr>
      <xdr:spPr>
        <a:xfrm flipV="1">
          <a:off x="22160864" y="17301211"/>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743" name="【公民館】&#10;一人当たり面積最小値テキスト">
          <a:extLst>
            <a:ext uri="{FF2B5EF4-FFF2-40B4-BE49-F238E27FC236}">
              <a16:creationId xmlns:a16="http://schemas.microsoft.com/office/drawing/2014/main" id="{167738F6-EAC6-4F47-BA02-185713622BCC}"/>
            </a:ext>
          </a:extLst>
        </xdr:cNvPr>
        <xdr:cNvSpPr txBox="1"/>
      </xdr:nvSpPr>
      <xdr:spPr>
        <a:xfrm>
          <a:off x="22199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744" name="直線コネクタ 743">
          <a:extLst>
            <a:ext uri="{FF2B5EF4-FFF2-40B4-BE49-F238E27FC236}">
              <a16:creationId xmlns:a16="http://schemas.microsoft.com/office/drawing/2014/main" id="{E14025F1-8EF7-44C1-BFC9-47442C0C604B}"/>
            </a:ext>
          </a:extLst>
        </xdr:cNvPr>
        <xdr:cNvCxnSpPr/>
      </xdr:nvCxnSpPr>
      <xdr:spPr>
        <a:xfrm>
          <a:off x="22072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45" name="【公民館】&#10;一人当たり面積最大値テキスト">
          <a:extLst>
            <a:ext uri="{FF2B5EF4-FFF2-40B4-BE49-F238E27FC236}">
              <a16:creationId xmlns:a16="http://schemas.microsoft.com/office/drawing/2014/main" id="{58E56E7C-E0E7-439E-A2D7-BA6972BC1715}"/>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46" name="直線コネクタ 745">
          <a:extLst>
            <a:ext uri="{FF2B5EF4-FFF2-40B4-BE49-F238E27FC236}">
              <a16:creationId xmlns:a16="http://schemas.microsoft.com/office/drawing/2014/main" id="{23358BB7-27D7-402E-91B1-0076073ABC3C}"/>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747" name="【公民館】&#10;一人当たり面積平均値テキスト">
          <a:extLst>
            <a:ext uri="{FF2B5EF4-FFF2-40B4-BE49-F238E27FC236}">
              <a16:creationId xmlns:a16="http://schemas.microsoft.com/office/drawing/2014/main" id="{519CA613-0575-4373-93A9-7298D8FA652A}"/>
            </a:ext>
          </a:extLst>
        </xdr:cNvPr>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48" name="フローチャート: 判断 747">
          <a:extLst>
            <a:ext uri="{FF2B5EF4-FFF2-40B4-BE49-F238E27FC236}">
              <a16:creationId xmlns:a16="http://schemas.microsoft.com/office/drawing/2014/main" id="{F6B24E9F-F513-49B3-84D7-3BA345D74754}"/>
            </a:ext>
          </a:extLst>
        </xdr:cNvPr>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749" name="フローチャート: 判断 748">
          <a:extLst>
            <a:ext uri="{FF2B5EF4-FFF2-40B4-BE49-F238E27FC236}">
              <a16:creationId xmlns:a16="http://schemas.microsoft.com/office/drawing/2014/main" id="{704B5BEF-2564-49A0-9AAA-185E083932CE}"/>
            </a:ext>
          </a:extLst>
        </xdr:cNvPr>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50" name="フローチャート: 判断 749">
          <a:extLst>
            <a:ext uri="{FF2B5EF4-FFF2-40B4-BE49-F238E27FC236}">
              <a16:creationId xmlns:a16="http://schemas.microsoft.com/office/drawing/2014/main" id="{80E190F5-DACA-4808-B0D7-DB28C12AEEFA}"/>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751" name="フローチャート: 判断 750">
          <a:extLst>
            <a:ext uri="{FF2B5EF4-FFF2-40B4-BE49-F238E27FC236}">
              <a16:creationId xmlns:a16="http://schemas.microsoft.com/office/drawing/2014/main" id="{B27D2D49-77E0-4EB6-A40E-4AA6EF044C92}"/>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752" name="フローチャート: 判断 751">
          <a:extLst>
            <a:ext uri="{FF2B5EF4-FFF2-40B4-BE49-F238E27FC236}">
              <a16:creationId xmlns:a16="http://schemas.microsoft.com/office/drawing/2014/main" id="{0F181C22-6271-452A-8714-DA91B41CA9D9}"/>
            </a:ext>
          </a:extLst>
        </xdr:cNvPr>
        <xdr:cNvSpPr/>
      </xdr:nvSpPr>
      <xdr:spPr>
        <a:xfrm>
          <a:off x="18605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DED74C8E-815B-40E5-B8B4-D9234D7A31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1974B292-C3F3-4C8A-BFDE-49B9A23391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5CB6EC5-2C79-449B-A49E-5025839C71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AECA694B-EF07-4FB0-BA8F-D85108C7AD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B9FFACE3-83B8-4B54-B604-4454A11EB4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154939</xdr:rowOff>
    </xdr:from>
    <xdr:to>
      <xdr:col>116</xdr:col>
      <xdr:colOff>114300</xdr:colOff>
      <xdr:row>106</xdr:row>
      <xdr:rowOff>85089</xdr:rowOff>
    </xdr:to>
    <xdr:sp macro="" textlink="">
      <xdr:nvSpPr>
        <xdr:cNvPr id="758" name="楕円 757">
          <a:extLst>
            <a:ext uri="{FF2B5EF4-FFF2-40B4-BE49-F238E27FC236}">
              <a16:creationId xmlns:a16="http://schemas.microsoft.com/office/drawing/2014/main" id="{5E1AD788-B770-453F-BF6D-9512525DE800}"/>
            </a:ext>
          </a:extLst>
        </xdr:cNvPr>
        <xdr:cNvSpPr/>
      </xdr:nvSpPr>
      <xdr:spPr>
        <a:xfrm>
          <a:off x="22110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133366</xdr:rowOff>
    </xdr:from>
    <xdr:ext cx="469744" cy="259045"/>
    <xdr:sp macro="" textlink="">
      <xdr:nvSpPr>
        <xdr:cNvPr id="759" name="【公民館】&#10;一人当たり面積該当値テキスト">
          <a:extLst>
            <a:ext uri="{FF2B5EF4-FFF2-40B4-BE49-F238E27FC236}">
              <a16:creationId xmlns:a16="http://schemas.microsoft.com/office/drawing/2014/main" id="{A15C1F90-E91A-4650-BE3B-463CFA6A127A}"/>
            </a:ext>
          </a:extLst>
        </xdr:cNvPr>
        <xdr:cNvSpPr txBox="1"/>
      </xdr:nvSpPr>
      <xdr:spPr>
        <a:xfrm>
          <a:off x="221996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130175</xdr:rowOff>
    </xdr:from>
    <xdr:to>
      <xdr:col>112</xdr:col>
      <xdr:colOff>38100</xdr:colOff>
      <xdr:row>106</xdr:row>
      <xdr:rowOff>60325</xdr:rowOff>
    </xdr:to>
    <xdr:sp macro="" textlink="">
      <xdr:nvSpPr>
        <xdr:cNvPr id="760" name="楕円 759">
          <a:extLst>
            <a:ext uri="{FF2B5EF4-FFF2-40B4-BE49-F238E27FC236}">
              <a16:creationId xmlns:a16="http://schemas.microsoft.com/office/drawing/2014/main" id="{D105A645-A08E-427A-AB2A-1BD9E343D7B6}"/>
            </a:ext>
          </a:extLst>
        </xdr:cNvPr>
        <xdr:cNvSpPr/>
      </xdr:nvSpPr>
      <xdr:spPr>
        <a:xfrm>
          <a:off x="2127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xdr:rowOff>
    </xdr:from>
    <xdr:to>
      <xdr:col>116</xdr:col>
      <xdr:colOff>63500</xdr:colOff>
      <xdr:row>106</xdr:row>
      <xdr:rowOff>34289</xdr:rowOff>
    </xdr:to>
    <xdr:cxnSp macro="">
      <xdr:nvCxnSpPr>
        <xdr:cNvPr id="761" name="直線コネクタ 760">
          <a:extLst>
            <a:ext uri="{FF2B5EF4-FFF2-40B4-BE49-F238E27FC236}">
              <a16:creationId xmlns:a16="http://schemas.microsoft.com/office/drawing/2014/main" id="{5C90E6C8-796B-429B-85F2-F8218A01ADCF}"/>
            </a:ext>
          </a:extLst>
        </xdr:cNvPr>
        <xdr:cNvCxnSpPr/>
      </xdr:nvCxnSpPr>
      <xdr:spPr>
        <a:xfrm>
          <a:off x="21323300" y="181832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137795</xdr:rowOff>
    </xdr:from>
    <xdr:to>
      <xdr:col>107</xdr:col>
      <xdr:colOff>101600</xdr:colOff>
      <xdr:row>106</xdr:row>
      <xdr:rowOff>67945</xdr:rowOff>
    </xdr:to>
    <xdr:sp macro="" textlink="">
      <xdr:nvSpPr>
        <xdr:cNvPr id="762" name="楕円 761">
          <a:extLst>
            <a:ext uri="{FF2B5EF4-FFF2-40B4-BE49-F238E27FC236}">
              <a16:creationId xmlns:a16="http://schemas.microsoft.com/office/drawing/2014/main" id="{7EE90AB5-A5D0-463D-9868-57AFAB2969EA}"/>
            </a:ext>
          </a:extLst>
        </xdr:cNvPr>
        <xdr:cNvSpPr/>
      </xdr:nvSpPr>
      <xdr:spPr>
        <a:xfrm>
          <a:off x="2038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xdr:rowOff>
    </xdr:from>
    <xdr:to>
      <xdr:col>111</xdr:col>
      <xdr:colOff>177800</xdr:colOff>
      <xdr:row>106</xdr:row>
      <xdr:rowOff>17145</xdr:rowOff>
    </xdr:to>
    <xdr:cxnSp macro="">
      <xdr:nvCxnSpPr>
        <xdr:cNvPr id="763" name="直線コネクタ 762">
          <a:extLst>
            <a:ext uri="{FF2B5EF4-FFF2-40B4-BE49-F238E27FC236}">
              <a16:creationId xmlns:a16="http://schemas.microsoft.com/office/drawing/2014/main" id="{BDF64D23-09F4-4097-8016-4AD2FEE022C8}"/>
            </a:ext>
          </a:extLst>
        </xdr:cNvPr>
        <xdr:cNvCxnSpPr/>
      </xdr:nvCxnSpPr>
      <xdr:spPr>
        <a:xfrm flipV="1">
          <a:off x="20434300" y="18183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132080</xdr:rowOff>
    </xdr:from>
    <xdr:to>
      <xdr:col>98</xdr:col>
      <xdr:colOff>38100</xdr:colOff>
      <xdr:row>105</xdr:row>
      <xdr:rowOff>62230</xdr:rowOff>
    </xdr:to>
    <xdr:sp macro="" textlink="">
      <xdr:nvSpPr>
        <xdr:cNvPr id="764" name="楕円 763">
          <a:extLst>
            <a:ext uri="{FF2B5EF4-FFF2-40B4-BE49-F238E27FC236}">
              <a16:creationId xmlns:a16="http://schemas.microsoft.com/office/drawing/2014/main" id="{591DDCAF-EA67-400C-B172-B974CA9025C5}"/>
            </a:ext>
          </a:extLst>
        </xdr:cNvPr>
        <xdr:cNvSpPr/>
      </xdr:nvSpPr>
      <xdr:spPr>
        <a:xfrm>
          <a:off x="18605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80663</xdr:rowOff>
    </xdr:from>
    <xdr:ext cx="469744" cy="259045"/>
    <xdr:sp macro="" textlink="">
      <xdr:nvSpPr>
        <xdr:cNvPr id="765" name="n_1aveValue【公民館】&#10;一人当たり面積">
          <a:extLst>
            <a:ext uri="{FF2B5EF4-FFF2-40B4-BE49-F238E27FC236}">
              <a16:creationId xmlns:a16="http://schemas.microsoft.com/office/drawing/2014/main" id="{DF8A488C-C598-4B5A-A5C2-B8AD1FCA4917}"/>
            </a:ext>
          </a:extLst>
        </xdr:cNvPr>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766" name="n_2aveValue【公民館】&#10;一人当たり面積">
          <a:extLst>
            <a:ext uri="{FF2B5EF4-FFF2-40B4-BE49-F238E27FC236}">
              <a16:creationId xmlns:a16="http://schemas.microsoft.com/office/drawing/2014/main" id="{7BBE9E40-BA6C-4B4A-82ED-038B1500C800}"/>
            </a:ext>
          </a:extLst>
        </xdr:cNvPr>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38752</xdr:rowOff>
    </xdr:from>
    <xdr:ext cx="469744" cy="259045"/>
    <xdr:sp macro="" textlink="">
      <xdr:nvSpPr>
        <xdr:cNvPr id="767" name="n_3aveValue【公民館】&#10;一人当たり面積">
          <a:extLst>
            <a:ext uri="{FF2B5EF4-FFF2-40B4-BE49-F238E27FC236}">
              <a16:creationId xmlns:a16="http://schemas.microsoft.com/office/drawing/2014/main" id="{1D65C79C-8E1F-4917-8B9E-473AA65FA0C9}"/>
            </a:ext>
          </a:extLst>
        </xdr:cNvPr>
        <xdr:cNvSpPr txBox="1"/>
      </xdr:nvSpPr>
      <xdr:spPr>
        <a:xfrm>
          <a:off x="19310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150513</xdr:rowOff>
    </xdr:from>
    <xdr:ext cx="469744" cy="259045"/>
    <xdr:sp macro="" textlink="">
      <xdr:nvSpPr>
        <xdr:cNvPr id="768" name="n_4aveValue【公民館】&#10;一人当たり面積">
          <a:extLst>
            <a:ext uri="{FF2B5EF4-FFF2-40B4-BE49-F238E27FC236}">
              <a16:creationId xmlns:a16="http://schemas.microsoft.com/office/drawing/2014/main" id="{87C2BB6F-762E-46B5-8B91-FDE853E022F7}"/>
            </a:ext>
          </a:extLst>
        </xdr:cNvPr>
        <xdr:cNvSpPr txBox="1"/>
      </xdr:nvSpPr>
      <xdr:spPr>
        <a:xfrm>
          <a:off x="18421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51452</xdr:rowOff>
    </xdr:from>
    <xdr:ext cx="469744" cy="259045"/>
    <xdr:sp macro="" textlink="">
      <xdr:nvSpPr>
        <xdr:cNvPr id="769" name="n_1mainValue【公民館】&#10;一人当たり面積">
          <a:extLst>
            <a:ext uri="{FF2B5EF4-FFF2-40B4-BE49-F238E27FC236}">
              <a16:creationId xmlns:a16="http://schemas.microsoft.com/office/drawing/2014/main" id="{70BBD74F-9308-451E-9AF1-DFCDE02AC78A}"/>
            </a:ext>
          </a:extLst>
        </xdr:cNvPr>
        <xdr:cNvSpPr txBox="1"/>
      </xdr:nvSpPr>
      <xdr:spPr>
        <a:xfrm>
          <a:off x="210757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770" name="n_2mainValue【公民館】&#10;一人当たり面積">
          <a:extLst>
            <a:ext uri="{FF2B5EF4-FFF2-40B4-BE49-F238E27FC236}">
              <a16:creationId xmlns:a16="http://schemas.microsoft.com/office/drawing/2014/main" id="{11AB24A3-6728-4A88-B05A-429D0F05905E}"/>
            </a:ext>
          </a:extLst>
        </xdr:cNvPr>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78757</xdr:rowOff>
    </xdr:from>
    <xdr:ext cx="469744" cy="259045"/>
    <xdr:sp macro="" textlink="">
      <xdr:nvSpPr>
        <xdr:cNvPr id="771" name="n_4mainValue【公民館】&#10;一人当たり面積">
          <a:extLst>
            <a:ext uri="{FF2B5EF4-FFF2-40B4-BE49-F238E27FC236}">
              <a16:creationId xmlns:a16="http://schemas.microsoft.com/office/drawing/2014/main" id="{61287684-276A-42BC-A3E5-6CAAFFF90029}"/>
            </a:ext>
          </a:extLst>
        </xdr:cNvPr>
        <xdr:cNvSpPr txBox="1"/>
      </xdr:nvSpPr>
      <xdr:spPr>
        <a:xfrm>
          <a:off x="18421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CA36B68B-9B22-4BC7-8B23-D98E514853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1FFA02C7-51DD-4ED7-B520-6337A77D67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392C23C1-1EBB-42AB-8409-04D6A77BE7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ほとんどの項目において類似団体と同等か低い水準にある。公営住宅については、経過年数の長い住宅の更新を計画している。児童館については、経過年数が長く、入所児童が無かったことから廃止を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D42305-5C50-460C-A5A5-4C04511288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6CD421-7113-4F1E-9AB2-78A7F22427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68EECA-7AB2-4C1D-8BD5-3E6217207D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E22E56-FAF9-48A8-BA23-3FB951DFD2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C36EE0-AA15-4C5A-BEE0-217C026DFD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4B003D-8010-4D91-B961-CA95A05E13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D1E1F3-E7E7-439C-AC8D-767D3CE37F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196AF0-8A13-4320-9A25-17EC0F2AF2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AB8EF8-C7DD-4878-B34C-786EB439B5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CCC18C-CA82-4375-A85D-ADAEC8E4FC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AB460C-8A76-4CCF-B2CA-C00A951D21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970E00-9554-4B07-919C-1B2277D175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161274-A0B0-4348-B04D-FF80AA906E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385EB5-9649-4A37-B6CC-C93C4B50ED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E45FC4-1803-4131-A34A-9A819AD9D7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6DDC2E-4798-42EE-AB2B-8CABFE5E10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1A539E-78F8-43A8-A7EE-6A0E114186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D9BA97-3A20-4298-8868-84FBDC1CC1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BA0A0D-0FA6-47B8-B278-1C2002A8BB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09EADD-3D97-4041-BF94-31DBF78CFC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80DB0C-9AA1-45EC-B1EA-4984A60443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B4FE31-D47F-4E29-B1AA-190A9F9D3A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F16B3F-258F-499A-8F38-B33575A3EB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387531-0CCB-4549-98D1-B9636C85F5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A1E21B-3703-40D6-9F13-ADA3D12720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418E1A-5E53-41B5-A2C6-CF99698B80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A5CB98-5AE5-4687-BCD4-4F2D578DE0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23A979-E29C-4480-8340-4409BA05D2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B2564F-DEC4-4942-99B0-FB5225F211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5A69BC-A340-4D87-B336-75988130D1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64E86D-7803-49CC-89B5-20EC1BC3BA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849D3F-D7E0-48AF-98A8-E5AE930389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9B74E9-6C6D-4C46-85B3-8E19266A24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C0D7D6-661B-480B-BB0C-5438855094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90EF37-D12B-46B1-9B60-3CB17E8A55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BDDB1E-B5CB-4097-B49A-155E968BCB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D61DB7-C575-4955-AC20-102A661413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9EABD1-19D3-4C88-BCFC-84AAACA45F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764D43-9517-494B-8391-6C512CA9FC8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4B1711-29E9-4F76-8901-2949A72839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E875630-27B3-46AE-BA5C-830C57C32E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26D260D-FE85-4EFF-86B4-E4661FAD15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F3C3D5C-CF2B-4E1F-B52B-0C03FF067B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51B4F93-0F50-4C9E-AC38-A8DB3AFBCC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8C15891-5935-4817-B46E-62524682E2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9989629-9725-4B7E-A8DD-BE0A6DCD8C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0B21B22-9EFE-4638-85AC-DE18C28B30C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C3F9013-9823-4BD0-B930-465981F740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30BF962-7806-423A-A0E8-E6F7F5F1F1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5018712-94DB-4200-B9FE-DD84388548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82D6C49-909C-4936-8C85-A320FF9762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38F6A43-E3E2-4FD3-BEF5-993219BCE2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7742AE-DBA4-4235-B0EA-AAD6F404A9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C997F11-7465-4703-8FF1-2471296F1D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C576CF7-B38D-49CA-BD44-2C7BD57347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C25F0C0-542A-41AC-B699-611E0D0B5B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27B45C7-C477-4196-8AAA-83D7B1BEDE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1F9659A-BE2F-4BD0-ADB2-5099056BE8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888D02C-EF19-4B7D-8CCA-2A465A161B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201A3F8-0182-45D2-8F4D-39D3400478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8A5031A-CC15-48B0-828A-92AE459CEDA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F108788-580C-4A8B-BA5E-0668849E64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7FF98A6-988F-4F2F-B9DB-D83E078D60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E714951-152C-40F2-8E4E-19581CC984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96A71D9-2652-406C-B880-B921C31E3A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C688DAA-768B-4206-B8A7-C1CC7D9F97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C61BE52-AF72-4F4A-B378-A89466DC8EA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140E3DA-B744-45CB-A25B-AB338CF961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62488B9-3064-4184-8A81-E78D1290484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71" name="テキスト ボックス 70">
          <a:extLst>
            <a:ext uri="{FF2B5EF4-FFF2-40B4-BE49-F238E27FC236}">
              <a16:creationId xmlns:a16="http://schemas.microsoft.com/office/drawing/2014/main" id="{8A473B20-BC67-45AE-AEA2-7F495E065815}"/>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0F925C4-50B8-4612-8ADE-32123A2DD7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73" name="テキスト ボックス 72">
          <a:extLst>
            <a:ext uri="{FF2B5EF4-FFF2-40B4-BE49-F238E27FC236}">
              <a16:creationId xmlns:a16="http://schemas.microsoft.com/office/drawing/2014/main" id="{586D255E-71C1-455E-814A-BB9434307D5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ABC63274-42EB-4CD3-B1F2-D79795381F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66947</xdr:rowOff>
    </xdr:to>
    <xdr:cxnSp macro="">
      <xdr:nvCxnSpPr>
        <xdr:cNvPr id="75" name="直線コネクタ 74">
          <a:extLst>
            <a:ext uri="{FF2B5EF4-FFF2-40B4-BE49-F238E27FC236}">
              <a16:creationId xmlns:a16="http://schemas.microsoft.com/office/drawing/2014/main" id="{2FCA5D84-8656-4CD6-B0CE-FBCE00FEEBA3}"/>
            </a:ext>
          </a:extLst>
        </xdr:cNvPr>
        <xdr:cNvCxnSpPr/>
      </xdr:nvCxnSpPr>
      <xdr:spPr>
        <a:xfrm flipV="1">
          <a:off x="4634865" y="957834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70774</xdr:rowOff>
    </xdr:from>
    <xdr:ext cx="405111" cy="259045"/>
    <xdr:sp macro="" textlink="">
      <xdr:nvSpPr>
        <xdr:cNvPr id="76" name="【体育館・プール】&#10;有形固定資産減価償却率最小値テキスト">
          <a:extLst>
            <a:ext uri="{FF2B5EF4-FFF2-40B4-BE49-F238E27FC236}">
              <a16:creationId xmlns:a16="http://schemas.microsoft.com/office/drawing/2014/main" id="{E0C4A81E-F52A-42E5-A78D-5F5FD5B5B724}"/>
            </a:ext>
          </a:extLst>
        </xdr:cNvPr>
        <xdr:cNvSpPr txBox="1"/>
      </xdr:nvSpPr>
      <xdr:spPr>
        <a:xfrm>
          <a:off x="4673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66947</xdr:rowOff>
    </xdr:from>
    <xdr:to>
      <xdr:col>24</xdr:col>
      <xdr:colOff>152400</xdr:colOff>
      <xdr:row>63</xdr:row>
      <xdr:rowOff>66947</xdr:rowOff>
    </xdr:to>
    <xdr:cxnSp macro="">
      <xdr:nvCxnSpPr>
        <xdr:cNvPr id="77" name="直線コネクタ 76">
          <a:extLst>
            <a:ext uri="{FF2B5EF4-FFF2-40B4-BE49-F238E27FC236}">
              <a16:creationId xmlns:a16="http://schemas.microsoft.com/office/drawing/2014/main" id="{3C9FE923-E590-4938-9093-72EDF16ACE85}"/>
            </a:ext>
          </a:extLst>
        </xdr:cNvPr>
        <xdr:cNvCxnSpPr/>
      </xdr:nvCxnSpPr>
      <xdr:spPr>
        <a:xfrm>
          <a:off x="4546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78" name="【体育館・プール】&#10;有形固定資産減価償却率最大値テキスト">
          <a:extLst>
            <a:ext uri="{FF2B5EF4-FFF2-40B4-BE49-F238E27FC236}">
              <a16:creationId xmlns:a16="http://schemas.microsoft.com/office/drawing/2014/main" id="{B080C4F9-258D-4102-B012-30BB7C94A7C8}"/>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9" name="直線コネクタ 78">
          <a:extLst>
            <a:ext uri="{FF2B5EF4-FFF2-40B4-BE49-F238E27FC236}">
              <a16:creationId xmlns:a16="http://schemas.microsoft.com/office/drawing/2014/main" id="{CDE1A343-5899-442A-B06F-79911604469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80" name="【体育館・プール】&#10;有形固定資産減価償却率平均値テキスト">
          <a:extLst>
            <a:ext uri="{FF2B5EF4-FFF2-40B4-BE49-F238E27FC236}">
              <a16:creationId xmlns:a16="http://schemas.microsoft.com/office/drawing/2014/main" id="{30AF3E57-3558-4C36-A4C2-86F18A8254D8}"/>
            </a:ext>
          </a:extLst>
        </xdr:cNvPr>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81" name="フローチャート: 判断 80">
          <a:extLst>
            <a:ext uri="{FF2B5EF4-FFF2-40B4-BE49-F238E27FC236}">
              <a16:creationId xmlns:a16="http://schemas.microsoft.com/office/drawing/2014/main" id="{6DF3826F-F2E9-4790-926E-7CE947DA5F27}"/>
            </a:ext>
          </a:extLst>
        </xdr:cNvPr>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92891</xdr:rowOff>
    </xdr:from>
    <xdr:to>
      <xdr:col>20</xdr:col>
      <xdr:colOff>38100</xdr:colOff>
      <xdr:row>59</xdr:row>
      <xdr:rowOff>23041</xdr:rowOff>
    </xdr:to>
    <xdr:sp macro="" textlink="">
      <xdr:nvSpPr>
        <xdr:cNvPr id="82" name="フローチャート: 判断 81">
          <a:extLst>
            <a:ext uri="{FF2B5EF4-FFF2-40B4-BE49-F238E27FC236}">
              <a16:creationId xmlns:a16="http://schemas.microsoft.com/office/drawing/2014/main" id="{74BA7656-5A65-4661-BF2F-6FFFC117460E}"/>
            </a:ext>
          </a:extLst>
        </xdr:cNvPr>
        <xdr:cNvSpPr/>
      </xdr:nvSpPr>
      <xdr:spPr>
        <a:xfrm>
          <a:off x="3746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153307</xdr:rowOff>
    </xdr:from>
    <xdr:to>
      <xdr:col>15</xdr:col>
      <xdr:colOff>101600</xdr:colOff>
      <xdr:row>58</xdr:row>
      <xdr:rowOff>83457</xdr:rowOff>
    </xdr:to>
    <xdr:sp macro="" textlink="">
      <xdr:nvSpPr>
        <xdr:cNvPr id="83" name="フローチャート: 判断 82">
          <a:extLst>
            <a:ext uri="{FF2B5EF4-FFF2-40B4-BE49-F238E27FC236}">
              <a16:creationId xmlns:a16="http://schemas.microsoft.com/office/drawing/2014/main" id="{31ADED93-DC59-4A1E-9E25-416250B29C90}"/>
            </a:ext>
          </a:extLst>
        </xdr:cNvPr>
        <xdr:cNvSpPr/>
      </xdr:nvSpPr>
      <xdr:spPr>
        <a:xfrm>
          <a:off x="2857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159838</xdr:rowOff>
    </xdr:from>
    <xdr:to>
      <xdr:col>10</xdr:col>
      <xdr:colOff>165100</xdr:colOff>
      <xdr:row>58</xdr:row>
      <xdr:rowOff>89988</xdr:rowOff>
    </xdr:to>
    <xdr:sp macro="" textlink="">
      <xdr:nvSpPr>
        <xdr:cNvPr id="84" name="フローチャート: 判断 83">
          <a:extLst>
            <a:ext uri="{FF2B5EF4-FFF2-40B4-BE49-F238E27FC236}">
              <a16:creationId xmlns:a16="http://schemas.microsoft.com/office/drawing/2014/main" id="{9DBEC926-6B43-460B-8E4D-5CE0A501C0A1}"/>
            </a:ext>
          </a:extLst>
        </xdr:cNvPr>
        <xdr:cNvSpPr/>
      </xdr:nvSpPr>
      <xdr:spPr>
        <a:xfrm>
          <a:off x="1968500" y="9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104322</xdr:rowOff>
    </xdr:from>
    <xdr:to>
      <xdr:col>6</xdr:col>
      <xdr:colOff>38100</xdr:colOff>
      <xdr:row>58</xdr:row>
      <xdr:rowOff>34472</xdr:rowOff>
    </xdr:to>
    <xdr:sp macro="" textlink="">
      <xdr:nvSpPr>
        <xdr:cNvPr id="85" name="フローチャート: 判断 84">
          <a:extLst>
            <a:ext uri="{FF2B5EF4-FFF2-40B4-BE49-F238E27FC236}">
              <a16:creationId xmlns:a16="http://schemas.microsoft.com/office/drawing/2014/main" id="{B16F15DC-23C1-4E59-B170-F3845F289822}"/>
            </a:ext>
          </a:extLst>
        </xdr:cNvPr>
        <xdr:cNvSpPr/>
      </xdr:nvSpPr>
      <xdr:spPr>
        <a:xfrm>
          <a:off x="1079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DED3F53-16EE-4DEE-BB9E-CC9C7A7EB2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5BF4569-8B0E-4261-AF95-5ADE982126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73FA4F6-038C-446E-B80D-CD61601400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4BC4538-DD8C-4CB4-B4E8-E29E54A933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D163D995-6E25-4651-B367-2FE49E906B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91" name="楕円 90">
          <a:extLst>
            <a:ext uri="{FF2B5EF4-FFF2-40B4-BE49-F238E27FC236}">
              <a16:creationId xmlns:a16="http://schemas.microsoft.com/office/drawing/2014/main" id="{40461214-6958-4B23-8A0E-D0ED585C01FA}"/>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25FA3E85-59F7-4BAD-AB31-9747A91690A7}"/>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93" name="楕円 92">
          <a:extLst>
            <a:ext uri="{FF2B5EF4-FFF2-40B4-BE49-F238E27FC236}">
              <a16:creationId xmlns:a16="http://schemas.microsoft.com/office/drawing/2014/main" id="{86018A97-E1B6-451A-B498-25BF94C8B6F6}"/>
            </a:ext>
          </a:extLst>
        </xdr:cNvPr>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22860</xdr:rowOff>
    </xdr:to>
    <xdr:cxnSp macro="">
      <xdr:nvCxnSpPr>
        <xdr:cNvPr id="94" name="直線コネクタ 93">
          <a:extLst>
            <a:ext uri="{FF2B5EF4-FFF2-40B4-BE49-F238E27FC236}">
              <a16:creationId xmlns:a16="http://schemas.microsoft.com/office/drawing/2014/main" id="{990D3AF4-E83F-4E90-9CA0-6494364F9D90}"/>
            </a:ext>
          </a:extLst>
        </xdr:cNvPr>
        <xdr:cNvCxnSpPr/>
      </xdr:nvCxnSpPr>
      <xdr:spPr>
        <a:xfrm>
          <a:off x="3797300" y="106135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95" name="楕円 94">
          <a:extLst>
            <a:ext uri="{FF2B5EF4-FFF2-40B4-BE49-F238E27FC236}">
              <a16:creationId xmlns:a16="http://schemas.microsoft.com/office/drawing/2014/main" id="{AC90EE81-E3F6-448D-9CE0-06D9B32031F2}"/>
            </a:ext>
          </a:extLst>
        </xdr:cNvPr>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155122</xdr:rowOff>
    </xdr:to>
    <xdr:cxnSp macro="">
      <xdr:nvCxnSpPr>
        <xdr:cNvPr id="96" name="直線コネクタ 95">
          <a:extLst>
            <a:ext uri="{FF2B5EF4-FFF2-40B4-BE49-F238E27FC236}">
              <a16:creationId xmlns:a16="http://schemas.microsoft.com/office/drawing/2014/main" id="{B89F9E48-3018-40D3-A2EA-25E805A3F912}"/>
            </a:ext>
          </a:extLst>
        </xdr:cNvPr>
        <xdr:cNvCxnSpPr/>
      </xdr:nvCxnSpPr>
      <xdr:spPr>
        <a:xfrm>
          <a:off x="2908300" y="105776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97" name="楕円 96">
          <a:extLst>
            <a:ext uri="{FF2B5EF4-FFF2-40B4-BE49-F238E27FC236}">
              <a16:creationId xmlns:a16="http://schemas.microsoft.com/office/drawing/2014/main" id="{2FA3814C-9D7A-4933-AC0F-0023A7248DF9}"/>
            </a:ext>
          </a:extLst>
        </xdr:cNvPr>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2F7B8DFD-33B7-4FCC-9F35-E4B50BD24C62}"/>
            </a:ext>
          </a:extLst>
        </xdr:cNvPr>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99984</xdr:rowOff>
    </xdr:from>
    <xdr:ext cx="405111" cy="259045"/>
    <xdr:sp macro="" textlink="">
      <xdr:nvSpPr>
        <xdr:cNvPr id="99" name="n_2aveValue【体育館・プール】&#10;有形固定資産減価償却率">
          <a:extLst>
            <a:ext uri="{FF2B5EF4-FFF2-40B4-BE49-F238E27FC236}">
              <a16:creationId xmlns:a16="http://schemas.microsoft.com/office/drawing/2014/main" id="{1EF83737-CDCE-4F11-AFDB-7DFF49BD5221}"/>
            </a:ext>
          </a:extLst>
        </xdr:cNvPr>
        <xdr:cNvSpPr txBox="1"/>
      </xdr:nvSpPr>
      <xdr:spPr>
        <a:xfrm>
          <a:off x="2705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106515</xdr:rowOff>
    </xdr:from>
    <xdr:ext cx="405111" cy="259045"/>
    <xdr:sp macro="" textlink="">
      <xdr:nvSpPr>
        <xdr:cNvPr id="100" name="n_3aveValue【体育館・プール】&#10;有形固定資産減価償却率">
          <a:extLst>
            <a:ext uri="{FF2B5EF4-FFF2-40B4-BE49-F238E27FC236}">
              <a16:creationId xmlns:a16="http://schemas.microsoft.com/office/drawing/2014/main" id="{80552B46-2C47-4483-AD66-888933EEBA9B}"/>
            </a:ext>
          </a:extLst>
        </xdr:cNvPr>
        <xdr:cNvSpPr txBox="1"/>
      </xdr:nvSpPr>
      <xdr:spPr>
        <a:xfrm>
          <a:off x="1816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50999</xdr:rowOff>
    </xdr:from>
    <xdr:ext cx="405111" cy="259045"/>
    <xdr:sp macro="" textlink="">
      <xdr:nvSpPr>
        <xdr:cNvPr id="101" name="n_4aveValue【体育館・プール】&#10;有形固定資産減価償却率">
          <a:extLst>
            <a:ext uri="{FF2B5EF4-FFF2-40B4-BE49-F238E27FC236}">
              <a16:creationId xmlns:a16="http://schemas.microsoft.com/office/drawing/2014/main" id="{DE4D4DA6-0C2B-4DCC-8179-BFB625DAF338}"/>
            </a:ext>
          </a:extLst>
        </xdr:cNvPr>
        <xdr:cNvSpPr txBox="1"/>
      </xdr:nvSpPr>
      <xdr:spPr>
        <a:xfrm>
          <a:off x="927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02" name="n_1mainValue【体育館・プール】&#10;有形固定資産減価償却率">
          <a:extLst>
            <a:ext uri="{FF2B5EF4-FFF2-40B4-BE49-F238E27FC236}">
              <a16:creationId xmlns:a16="http://schemas.microsoft.com/office/drawing/2014/main" id="{EDCC7922-28FE-44D3-A1EA-AE61B4E4E23A}"/>
            </a:ext>
          </a:extLst>
        </xdr:cNvPr>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103" name="n_2mainValue【体育館・プール】&#10;有形固定資産減価償却率">
          <a:extLst>
            <a:ext uri="{FF2B5EF4-FFF2-40B4-BE49-F238E27FC236}">
              <a16:creationId xmlns:a16="http://schemas.microsoft.com/office/drawing/2014/main" id="{E743EE5C-367D-4E5F-A5B6-D95F4DCBE54C}"/>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104" name="n_4mainValue【体育館・プール】&#10;有形固定資産減価償却率">
          <a:extLst>
            <a:ext uri="{FF2B5EF4-FFF2-40B4-BE49-F238E27FC236}">
              <a16:creationId xmlns:a16="http://schemas.microsoft.com/office/drawing/2014/main" id="{43DCFE80-858E-4F6F-908C-135EEB74241F}"/>
            </a:ext>
          </a:extLst>
        </xdr:cNvPr>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6E30949D-A164-49CA-AC44-525D54429B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D5D92C33-276C-4754-B0F8-2B760E427D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32F9AA3B-F00E-4079-AF63-B2DB8119FC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CFF4D2F4-8F94-425A-8EF8-EC98985753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2CECB33-C621-4E7A-A241-0BB89E98DA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E0DF438A-13B5-4B4E-9493-77C09F5B81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F797AB15-BDD0-4F48-92C7-50E1D9F5DC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C8432FEF-F98D-4715-B0AC-2352B9EB1D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A3B66D7C-FBFB-48CD-839E-FDDF3A309E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5166B98A-82ED-47EB-8151-C23A169340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15" name="テキスト ボックス 114">
          <a:extLst>
            <a:ext uri="{FF2B5EF4-FFF2-40B4-BE49-F238E27FC236}">
              <a16:creationId xmlns:a16="http://schemas.microsoft.com/office/drawing/2014/main" id="{6D0BCDBD-E9B4-47E1-8F47-C40A80DF2C2C}"/>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16" name="直線コネクタ 115">
          <a:extLst>
            <a:ext uri="{FF2B5EF4-FFF2-40B4-BE49-F238E27FC236}">
              <a16:creationId xmlns:a16="http://schemas.microsoft.com/office/drawing/2014/main" id="{0718492A-C136-42C8-B040-3D1BCB7279E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7" name="テキスト ボックス 116">
          <a:extLst>
            <a:ext uri="{FF2B5EF4-FFF2-40B4-BE49-F238E27FC236}">
              <a16:creationId xmlns:a16="http://schemas.microsoft.com/office/drawing/2014/main" id="{4989031F-9BB3-4B86-A0DE-59BC17E328F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8" name="直線コネクタ 117">
          <a:extLst>
            <a:ext uri="{FF2B5EF4-FFF2-40B4-BE49-F238E27FC236}">
              <a16:creationId xmlns:a16="http://schemas.microsoft.com/office/drawing/2014/main" id="{AAD15D03-DF36-4CAE-9B0D-6EBC8B8643A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9" name="テキスト ボックス 118">
          <a:extLst>
            <a:ext uri="{FF2B5EF4-FFF2-40B4-BE49-F238E27FC236}">
              <a16:creationId xmlns:a16="http://schemas.microsoft.com/office/drawing/2014/main" id="{A2A30D01-4D8F-4B70-B344-C4C4D1C0CF3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0" name="直線コネクタ 119">
          <a:extLst>
            <a:ext uri="{FF2B5EF4-FFF2-40B4-BE49-F238E27FC236}">
              <a16:creationId xmlns:a16="http://schemas.microsoft.com/office/drawing/2014/main" id="{15F3E5AA-D75B-43DD-B55C-CD5C4F1511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1" name="テキスト ボックス 120">
          <a:extLst>
            <a:ext uri="{FF2B5EF4-FFF2-40B4-BE49-F238E27FC236}">
              <a16:creationId xmlns:a16="http://schemas.microsoft.com/office/drawing/2014/main" id="{E1A21A8C-F028-4F08-AAD9-A5126DA878A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2" name="直線コネクタ 121">
          <a:extLst>
            <a:ext uri="{FF2B5EF4-FFF2-40B4-BE49-F238E27FC236}">
              <a16:creationId xmlns:a16="http://schemas.microsoft.com/office/drawing/2014/main" id="{560EF24B-E07D-46A5-B144-97B6F559787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3" name="テキスト ボックス 122">
          <a:extLst>
            <a:ext uri="{FF2B5EF4-FFF2-40B4-BE49-F238E27FC236}">
              <a16:creationId xmlns:a16="http://schemas.microsoft.com/office/drawing/2014/main" id="{3D8D4841-0F3A-44E9-872F-A95B193C335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4" name="直線コネクタ 123">
          <a:extLst>
            <a:ext uri="{FF2B5EF4-FFF2-40B4-BE49-F238E27FC236}">
              <a16:creationId xmlns:a16="http://schemas.microsoft.com/office/drawing/2014/main" id="{B8D237B0-C773-4BF7-84E7-223AFBC936F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5" name="テキスト ボックス 124">
          <a:extLst>
            <a:ext uri="{FF2B5EF4-FFF2-40B4-BE49-F238E27FC236}">
              <a16:creationId xmlns:a16="http://schemas.microsoft.com/office/drawing/2014/main" id="{61C3EF5A-27E7-4EBF-B218-BA9C1CC8E45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6" name="直線コネクタ 125">
          <a:extLst>
            <a:ext uri="{FF2B5EF4-FFF2-40B4-BE49-F238E27FC236}">
              <a16:creationId xmlns:a16="http://schemas.microsoft.com/office/drawing/2014/main" id="{3F5BC39D-B4F1-469F-BCF9-EA83455DE13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7" name="テキスト ボックス 126">
          <a:extLst>
            <a:ext uri="{FF2B5EF4-FFF2-40B4-BE49-F238E27FC236}">
              <a16:creationId xmlns:a16="http://schemas.microsoft.com/office/drawing/2014/main" id="{430DA287-8FF0-45B3-A27B-48541EF6C64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4CBC528-F382-427F-8247-03B83E5ADD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27CDB77-0BCF-409A-906E-AACAF48AA7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88FB6530-6EEF-4625-BE10-7A3E0EE176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146957</xdr:rowOff>
    </xdr:from>
    <xdr:to>
      <xdr:col>54</xdr:col>
      <xdr:colOff>189865</xdr:colOff>
      <xdr:row>63</xdr:row>
      <xdr:rowOff>151856</xdr:rowOff>
    </xdr:to>
    <xdr:cxnSp macro="">
      <xdr:nvCxnSpPr>
        <xdr:cNvPr id="131" name="直線コネクタ 130">
          <a:extLst>
            <a:ext uri="{FF2B5EF4-FFF2-40B4-BE49-F238E27FC236}">
              <a16:creationId xmlns:a16="http://schemas.microsoft.com/office/drawing/2014/main" id="{1E6BF45B-7699-4C39-AF39-8BDF65BFAD41}"/>
            </a:ext>
          </a:extLst>
        </xdr:cNvPr>
        <xdr:cNvCxnSpPr/>
      </xdr:nvCxnSpPr>
      <xdr:spPr>
        <a:xfrm flipV="1">
          <a:off x="10476865" y="9576707"/>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155683</xdr:rowOff>
    </xdr:from>
    <xdr:ext cx="469744" cy="259045"/>
    <xdr:sp macro="" textlink="">
      <xdr:nvSpPr>
        <xdr:cNvPr id="132" name="【体育館・プール】&#10;一人当たり面積最小値テキスト">
          <a:extLst>
            <a:ext uri="{FF2B5EF4-FFF2-40B4-BE49-F238E27FC236}">
              <a16:creationId xmlns:a16="http://schemas.microsoft.com/office/drawing/2014/main" id="{622DBC93-343C-404E-85E6-72BDC0926934}"/>
            </a:ext>
          </a:extLst>
        </xdr:cNvPr>
        <xdr:cNvSpPr txBox="1"/>
      </xdr:nvSpPr>
      <xdr:spPr>
        <a:xfrm>
          <a:off x="10515600"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151856</xdr:rowOff>
    </xdr:from>
    <xdr:to>
      <xdr:col>55</xdr:col>
      <xdr:colOff>88900</xdr:colOff>
      <xdr:row>63</xdr:row>
      <xdr:rowOff>151856</xdr:rowOff>
    </xdr:to>
    <xdr:cxnSp macro="">
      <xdr:nvCxnSpPr>
        <xdr:cNvPr id="133" name="直線コネクタ 132">
          <a:extLst>
            <a:ext uri="{FF2B5EF4-FFF2-40B4-BE49-F238E27FC236}">
              <a16:creationId xmlns:a16="http://schemas.microsoft.com/office/drawing/2014/main" id="{B81E5BE4-67DA-435C-9635-D152D751A68F}"/>
            </a:ext>
          </a:extLst>
        </xdr:cNvPr>
        <xdr:cNvCxnSpPr/>
      </xdr:nvCxnSpPr>
      <xdr:spPr>
        <a:xfrm>
          <a:off x="10388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93634</xdr:rowOff>
    </xdr:from>
    <xdr:ext cx="469744" cy="259045"/>
    <xdr:sp macro="" textlink="">
      <xdr:nvSpPr>
        <xdr:cNvPr id="134" name="【体育館・プール】&#10;一人当たり面積最大値テキスト">
          <a:extLst>
            <a:ext uri="{FF2B5EF4-FFF2-40B4-BE49-F238E27FC236}">
              <a16:creationId xmlns:a16="http://schemas.microsoft.com/office/drawing/2014/main" id="{9A2F1D98-A9AA-4F21-B4BC-CFA956AB5F28}"/>
            </a:ext>
          </a:extLst>
        </xdr:cNvPr>
        <xdr:cNvSpPr txBox="1"/>
      </xdr:nvSpPr>
      <xdr:spPr>
        <a:xfrm>
          <a:off x="10515600" y="93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146957</xdr:rowOff>
    </xdr:from>
    <xdr:to>
      <xdr:col>55</xdr:col>
      <xdr:colOff>88900</xdr:colOff>
      <xdr:row>55</xdr:row>
      <xdr:rowOff>146957</xdr:rowOff>
    </xdr:to>
    <xdr:cxnSp macro="">
      <xdr:nvCxnSpPr>
        <xdr:cNvPr id="135" name="直線コネクタ 134">
          <a:extLst>
            <a:ext uri="{FF2B5EF4-FFF2-40B4-BE49-F238E27FC236}">
              <a16:creationId xmlns:a16="http://schemas.microsoft.com/office/drawing/2014/main" id="{12D45983-C417-4CEB-8428-9D67352B25D9}"/>
            </a:ext>
          </a:extLst>
        </xdr:cNvPr>
        <xdr:cNvCxnSpPr/>
      </xdr:nvCxnSpPr>
      <xdr:spPr>
        <a:xfrm>
          <a:off x="10388600" y="95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150058</xdr:rowOff>
    </xdr:from>
    <xdr:ext cx="469744" cy="259045"/>
    <xdr:sp macro="" textlink="">
      <xdr:nvSpPr>
        <xdr:cNvPr id="136" name="【体育館・プール】&#10;一人当たり面積平均値テキスト">
          <a:extLst>
            <a:ext uri="{FF2B5EF4-FFF2-40B4-BE49-F238E27FC236}">
              <a16:creationId xmlns:a16="http://schemas.microsoft.com/office/drawing/2014/main" id="{729C5A91-09FB-4558-B2D2-36F2BE5F3BC0}"/>
            </a:ext>
          </a:extLst>
        </xdr:cNvPr>
        <xdr:cNvSpPr txBox="1"/>
      </xdr:nvSpPr>
      <xdr:spPr>
        <a:xfrm>
          <a:off x="10515600" y="1043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137" name="フローチャート: 判断 136">
          <a:extLst>
            <a:ext uri="{FF2B5EF4-FFF2-40B4-BE49-F238E27FC236}">
              <a16:creationId xmlns:a16="http://schemas.microsoft.com/office/drawing/2014/main" id="{AC521A47-3C96-4745-8063-0AEFF00B9FEA}"/>
            </a:ext>
          </a:extLst>
        </xdr:cNvPr>
        <xdr:cNvSpPr/>
      </xdr:nvSpPr>
      <xdr:spPr>
        <a:xfrm>
          <a:off x="104267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138" name="フローチャート: 判断 137">
          <a:extLst>
            <a:ext uri="{FF2B5EF4-FFF2-40B4-BE49-F238E27FC236}">
              <a16:creationId xmlns:a16="http://schemas.microsoft.com/office/drawing/2014/main" id="{C8A948BE-1264-49FB-9443-5BEFE215F70D}"/>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139" name="フローチャート: 判断 138">
          <a:extLst>
            <a:ext uri="{FF2B5EF4-FFF2-40B4-BE49-F238E27FC236}">
              <a16:creationId xmlns:a16="http://schemas.microsoft.com/office/drawing/2014/main" id="{53CF3FA7-CCC1-4A1F-8AE8-AF49108CDFE9}"/>
            </a:ext>
          </a:extLst>
        </xdr:cNvPr>
        <xdr:cNvSpPr/>
      </xdr:nvSpPr>
      <xdr:spPr>
        <a:xfrm>
          <a:off x="8699500" y="10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37374</xdr:rowOff>
    </xdr:from>
    <xdr:to>
      <xdr:col>41</xdr:col>
      <xdr:colOff>101600</xdr:colOff>
      <xdr:row>61</xdr:row>
      <xdr:rowOff>138974</xdr:rowOff>
    </xdr:to>
    <xdr:sp macro="" textlink="">
      <xdr:nvSpPr>
        <xdr:cNvPr id="140" name="フローチャート: 判断 139">
          <a:extLst>
            <a:ext uri="{FF2B5EF4-FFF2-40B4-BE49-F238E27FC236}">
              <a16:creationId xmlns:a16="http://schemas.microsoft.com/office/drawing/2014/main" id="{FD498703-B09D-440F-B2EF-85F9C5F98463}"/>
            </a:ext>
          </a:extLst>
        </xdr:cNvPr>
        <xdr:cNvSpPr/>
      </xdr:nvSpPr>
      <xdr:spPr>
        <a:xfrm>
          <a:off x="7810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53703</xdr:rowOff>
    </xdr:from>
    <xdr:to>
      <xdr:col>36</xdr:col>
      <xdr:colOff>165100</xdr:colOff>
      <xdr:row>61</xdr:row>
      <xdr:rowOff>155303</xdr:rowOff>
    </xdr:to>
    <xdr:sp macro="" textlink="">
      <xdr:nvSpPr>
        <xdr:cNvPr id="141" name="フローチャート: 判断 140">
          <a:extLst>
            <a:ext uri="{FF2B5EF4-FFF2-40B4-BE49-F238E27FC236}">
              <a16:creationId xmlns:a16="http://schemas.microsoft.com/office/drawing/2014/main" id="{690C5798-22BB-4685-91A4-14D060BD3FEF}"/>
            </a:ext>
          </a:extLst>
        </xdr:cNvPr>
        <xdr:cNvSpPr/>
      </xdr:nvSpPr>
      <xdr:spPr>
        <a:xfrm>
          <a:off x="6921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692B999-BAD7-4779-85CC-6A3C1F2932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5F2A793-7E15-4C5A-B3E7-E54710F065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D69EE29-59ED-4206-8437-74CF9E8112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F57CF8F-16F7-454F-917B-EC99C1ED6F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39CB162-209F-408E-A60D-463A921E4D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147" name="楕円 146">
          <a:extLst>
            <a:ext uri="{FF2B5EF4-FFF2-40B4-BE49-F238E27FC236}">
              <a16:creationId xmlns:a16="http://schemas.microsoft.com/office/drawing/2014/main" id="{5CF148C1-8264-4F5C-B366-DC719C375D2B}"/>
            </a:ext>
          </a:extLst>
        </xdr:cNvPr>
        <xdr:cNvSpPr/>
      </xdr:nvSpPr>
      <xdr:spPr>
        <a:xfrm>
          <a:off x="10426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9270</xdr:rowOff>
    </xdr:from>
    <xdr:ext cx="469744" cy="259045"/>
    <xdr:sp macro="" textlink="">
      <xdr:nvSpPr>
        <xdr:cNvPr id="148" name="【体育館・プール】&#10;一人当たり面積該当値テキスト">
          <a:extLst>
            <a:ext uri="{FF2B5EF4-FFF2-40B4-BE49-F238E27FC236}">
              <a16:creationId xmlns:a16="http://schemas.microsoft.com/office/drawing/2014/main" id="{2ACD62EB-29EE-44FA-B122-8E2BCBCA9063}"/>
            </a:ext>
          </a:extLst>
        </xdr:cNvPr>
        <xdr:cNvSpPr txBox="1"/>
      </xdr:nvSpPr>
      <xdr:spPr>
        <a:xfrm>
          <a:off x="10515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45538</xdr:rowOff>
    </xdr:from>
    <xdr:to>
      <xdr:col>50</xdr:col>
      <xdr:colOff>165100</xdr:colOff>
      <xdr:row>62</xdr:row>
      <xdr:rowOff>147138</xdr:rowOff>
    </xdr:to>
    <xdr:sp macro="" textlink="">
      <xdr:nvSpPr>
        <xdr:cNvPr id="149" name="楕円 148">
          <a:extLst>
            <a:ext uri="{FF2B5EF4-FFF2-40B4-BE49-F238E27FC236}">
              <a16:creationId xmlns:a16="http://schemas.microsoft.com/office/drawing/2014/main" id="{8C7330C6-60DB-42DE-9782-B9654ABB0533}"/>
            </a:ext>
          </a:extLst>
        </xdr:cNvPr>
        <xdr:cNvSpPr/>
      </xdr:nvSpPr>
      <xdr:spPr>
        <a:xfrm>
          <a:off x="9588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81643</xdr:rowOff>
    </xdr:from>
    <xdr:to>
      <xdr:col>55</xdr:col>
      <xdr:colOff>0</xdr:colOff>
      <xdr:row>62</xdr:row>
      <xdr:rowOff>96338</xdr:rowOff>
    </xdr:to>
    <xdr:cxnSp macro="">
      <xdr:nvCxnSpPr>
        <xdr:cNvPr id="150" name="直線コネクタ 149">
          <a:extLst>
            <a:ext uri="{FF2B5EF4-FFF2-40B4-BE49-F238E27FC236}">
              <a16:creationId xmlns:a16="http://schemas.microsoft.com/office/drawing/2014/main" id="{9509E1BC-78EC-4273-AB57-8BB4A2CBB0BF}"/>
            </a:ext>
          </a:extLst>
        </xdr:cNvPr>
        <xdr:cNvCxnSpPr/>
      </xdr:nvCxnSpPr>
      <xdr:spPr>
        <a:xfrm flipV="1">
          <a:off x="9639300" y="107115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56969</xdr:rowOff>
    </xdr:from>
    <xdr:to>
      <xdr:col>46</xdr:col>
      <xdr:colOff>38100</xdr:colOff>
      <xdr:row>62</xdr:row>
      <xdr:rowOff>158569</xdr:rowOff>
    </xdr:to>
    <xdr:sp macro="" textlink="">
      <xdr:nvSpPr>
        <xdr:cNvPr id="151" name="楕円 150">
          <a:extLst>
            <a:ext uri="{FF2B5EF4-FFF2-40B4-BE49-F238E27FC236}">
              <a16:creationId xmlns:a16="http://schemas.microsoft.com/office/drawing/2014/main" id="{0A2624EF-2291-48D4-9B0D-82A34C32694B}"/>
            </a:ext>
          </a:extLst>
        </xdr:cNvPr>
        <xdr:cNvSpPr/>
      </xdr:nvSpPr>
      <xdr:spPr>
        <a:xfrm>
          <a:off x="869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96338</xdr:rowOff>
    </xdr:from>
    <xdr:to>
      <xdr:col>50</xdr:col>
      <xdr:colOff>114300</xdr:colOff>
      <xdr:row>62</xdr:row>
      <xdr:rowOff>107769</xdr:rowOff>
    </xdr:to>
    <xdr:cxnSp macro="">
      <xdr:nvCxnSpPr>
        <xdr:cNvPr id="152" name="直線コネクタ 151">
          <a:extLst>
            <a:ext uri="{FF2B5EF4-FFF2-40B4-BE49-F238E27FC236}">
              <a16:creationId xmlns:a16="http://schemas.microsoft.com/office/drawing/2014/main" id="{46829AEA-B789-4DFE-8121-B7C77C2BF2EB}"/>
            </a:ext>
          </a:extLst>
        </xdr:cNvPr>
        <xdr:cNvCxnSpPr/>
      </xdr:nvCxnSpPr>
      <xdr:spPr>
        <a:xfrm flipV="1">
          <a:off x="8750300" y="107262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153" name="楕円 152">
          <a:extLst>
            <a:ext uri="{FF2B5EF4-FFF2-40B4-BE49-F238E27FC236}">
              <a16:creationId xmlns:a16="http://schemas.microsoft.com/office/drawing/2014/main" id="{57C9AC45-7D15-48AC-9326-89525AB8E104}"/>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132642</xdr:rowOff>
    </xdr:from>
    <xdr:ext cx="469744" cy="259045"/>
    <xdr:sp macro="" textlink="">
      <xdr:nvSpPr>
        <xdr:cNvPr id="154" name="n_1aveValue【体育館・プール】&#10;一人当たり面積">
          <a:extLst>
            <a:ext uri="{FF2B5EF4-FFF2-40B4-BE49-F238E27FC236}">
              <a16:creationId xmlns:a16="http://schemas.microsoft.com/office/drawing/2014/main" id="{C677B799-6665-4D70-B514-0F518502B1F4}"/>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155" name="n_2aveValue【体育館・プール】&#10;一人当たり面積">
          <a:extLst>
            <a:ext uri="{FF2B5EF4-FFF2-40B4-BE49-F238E27FC236}">
              <a16:creationId xmlns:a16="http://schemas.microsoft.com/office/drawing/2014/main" id="{D74B8DCF-29BA-473C-9245-E0534C41D1B9}"/>
            </a:ext>
          </a:extLst>
        </xdr:cNvPr>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155501</xdr:rowOff>
    </xdr:from>
    <xdr:ext cx="469744" cy="259045"/>
    <xdr:sp macro="" textlink="">
      <xdr:nvSpPr>
        <xdr:cNvPr id="156" name="n_3aveValue【体育館・プール】&#10;一人当たり面積">
          <a:extLst>
            <a:ext uri="{FF2B5EF4-FFF2-40B4-BE49-F238E27FC236}">
              <a16:creationId xmlns:a16="http://schemas.microsoft.com/office/drawing/2014/main" id="{2C0EC9D8-41D3-456C-9262-0CB8CDACD68A}"/>
            </a:ext>
          </a:extLst>
        </xdr:cNvPr>
        <xdr:cNvSpPr txBox="1"/>
      </xdr:nvSpPr>
      <xdr:spPr>
        <a:xfrm>
          <a:off x="7626427" y="102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380</xdr:rowOff>
    </xdr:from>
    <xdr:ext cx="469744" cy="259045"/>
    <xdr:sp macro="" textlink="">
      <xdr:nvSpPr>
        <xdr:cNvPr id="157" name="n_4aveValue【体育館・プール】&#10;一人当たり面積">
          <a:extLst>
            <a:ext uri="{FF2B5EF4-FFF2-40B4-BE49-F238E27FC236}">
              <a16:creationId xmlns:a16="http://schemas.microsoft.com/office/drawing/2014/main" id="{E33409DF-A197-43DA-9AC2-AD83BA4A3FCB}"/>
            </a:ext>
          </a:extLst>
        </xdr:cNvPr>
        <xdr:cNvSpPr txBox="1"/>
      </xdr:nvSpPr>
      <xdr:spPr>
        <a:xfrm>
          <a:off x="67374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138265</xdr:rowOff>
    </xdr:from>
    <xdr:ext cx="469744" cy="259045"/>
    <xdr:sp macro="" textlink="">
      <xdr:nvSpPr>
        <xdr:cNvPr id="158" name="n_1mainValue【体育館・プール】&#10;一人当たり面積">
          <a:extLst>
            <a:ext uri="{FF2B5EF4-FFF2-40B4-BE49-F238E27FC236}">
              <a16:creationId xmlns:a16="http://schemas.microsoft.com/office/drawing/2014/main" id="{006BC00E-4C6D-49BD-8B2E-69C36B043EC4}"/>
            </a:ext>
          </a:extLst>
        </xdr:cNvPr>
        <xdr:cNvSpPr txBox="1"/>
      </xdr:nvSpPr>
      <xdr:spPr>
        <a:xfrm>
          <a:off x="93917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149696</xdr:rowOff>
    </xdr:from>
    <xdr:ext cx="469744" cy="259045"/>
    <xdr:sp macro="" textlink="">
      <xdr:nvSpPr>
        <xdr:cNvPr id="159" name="n_2mainValue【体育館・プール】&#10;一人当たり面積">
          <a:extLst>
            <a:ext uri="{FF2B5EF4-FFF2-40B4-BE49-F238E27FC236}">
              <a16:creationId xmlns:a16="http://schemas.microsoft.com/office/drawing/2014/main" id="{9A10D756-25C4-4799-9A72-2F6CB3E80038}"/>
            </a:ext>
          </a:extLst>
        </xdr:cNvPr>
        <xdr:cNvSpPr txBox="1"/>
      </xdr:nvSpPr>
      <xdr:spPr>
        <a:xfrm>
          <a:off x="8515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160" name="n_4mainValue【体育館・プール】&#10;一人当たり面積">
          <a:extLst>
            <a:ext uri="{FF2B5EF4-FFF2-40B4-BE49-F238E27FC236}">
              <a16:creationId xmlns:a16="http://schemas.microsoft.com/office/drawing/2014/main" id="{4546EFCC-4727-4B74-BE00-B4FC3C96E7E1}"/>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9C7CECC7-0EEF-4781-B5F5-DE5206D3FA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3D3F105-CB03-43A7-8388-C24C47E6EA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7C6CFF43-B1CA-45D2-A220-17834317DA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B132B180-A234-41B1-90B0-176DF58E2E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5F493B2E-40AA-4434-989C-6537F9E6FA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E3D516F5-28BA-4ABF-9336-6A26787B2D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A9F56CD-7DE0-40B7-99F0-6CE0AF2732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BE5ABD3-7432-4096-A8BC-135EC0AE64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2D3D2F77-2D02-4B45-8208-8F653E0FA0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FAB69AC3-0EF1-4293-B913-2AE25B6E15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B17761E6-C521-4691-9364-0A67FDE907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AF150187-07A7-4933-8864-18EDFD0620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D617C57A-9B12-4919-9D4D-15D0D969D81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24C8C4D7-1640-46DD-85AB-D5828539438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7CBD1CBE-7DCD-4E0B-BE6D-BE2F149990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9CE457BB-1150-4CA0-90D3-DE0A50361E5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35D72BCF-8D0A-4DB0-BD34-DCD58AE77E2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E38AE2DB-D938-494C-9D28-E07CA685827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31C7A856-6C62-4A5B-AA49-6B12A9401D0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BFB93B02-AA9A-4D36-9D8E-D078B076943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CDB448A5-156E-403A-8CE9-48071FD2363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6BE3AF8B-8AD9-4A89-894B-DCA7E34697D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629EE745-E8A2-47AE-9820-95008D0232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B8E94D7-95AF-46A2-A1A6-0BC0352487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C210B0CD-13F0-4C97-AF7C-238191877E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186" name="直線コネクタ 185">
          <a:extLst>
            <a:ext uri="{FF2B5EF4-FFF2-40B4-BE49-F238E27FC236}">
              <a16:creationId xmlns:a16="http://schemas.microsoft.com/office/drawing/2014/main" id="{DA921955-43F1-471B-AE4A-C1248303555C}"/>
            </a:ext>
          </a:extLst>
        </xdr:cNvPr>
        <xdr:cNvCxnSpPr/>
      </xdr:nvCxnSpPr>
      <xdr:spPr>
        <a:xfrm flipV="1">
          <a:off x="4634865" y="1340466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8023114F-7872-440C-80F2-5CD948E1E92F}"/>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188" name="直線コネクタ 187">
          <a:extLst>
            <a:ext uri="{FF2B5EF4-FFF2-40B4-BE49-F238E27FC236}">
              <a16:creationId xmlns:a16="http://schemas.microsoft.com/office/drawing/2014/main" id="{9EB445F8-BA78-47D4-8BF6-D0A5424B548E}"/>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20BC319F-3952-457E-8D44-689B8A871098}"/>
            </a:ext>
          </a:extLst>
        </xdr:cNvPr>
        <xdr:cNvSpPr txBox="1"/>
      </xdr:nvSpPr>
      <xdr:spPr>
        <a:xfrm>
          <a:off x="4673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190" name="直線コネクタ 189">
          <a:extLst>
            <a:ext uri="{FF2B5EF4-FFF2-40B4-BE49-F238E27FC236}">
              <a16:creationId xmlns:a16="http://schemas.microsoft.com/office/drawing/2014/main" id="{3790A3F5-EE44-41E1-BE59-F96A64BD4A59}"/>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85289</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8C0D8C74-2E30-414C-9080-B5D2F6389F14}"/>
            </a:ext>
          </a:extLst>
        </xdr:cNvPr>
        <xdr:cNvSpPr txBox="1"/>
      </xdr:nvSpPr>
      <xdr:spPr>
        <a:xfrm>
          <a:off x="4673600" y="1397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192" name="フローチャート: 判断 191">
          <a:extLst>
            <a:ext uri="{FF2B5EF4-FFF2-40B4-BE49-F238E27FC236}">
              <a16:creationId xmlns:a16="http://schemas.microsoft.com/office/drawing/2014/main" id="{9F5B98FD-3FF3-4B8F-B0C6-A917D5678180}"/>
            </a:ext>
          </a:extLst>
        </xdr:cNvPr>
        <xdr:cNvSpPr/>
      </xdr:nvSpPr>
      <xdr:spPr>
        <a:xfrm>
          <a:off x="4584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193" name="フローチャート: 判断 192">
          <a:extLst>
            <a:ext uri="{FF2B5EF4-FFF2-40B4-BE49-F238E27FC236}">
              <a16:creationId xmlns:a16="http://schemas.microsoft.com/office/drawing/2014/main" id="{58D183FB-1A28-44FD-A802-819AB74A7C92}"/>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194" name="フローチャート: 判断 193">
          <a:extLst>
            <a:ext uri="{FF2B5EF4-FFF2-40B4-BE49-F238E27FC236}">
              <a16:creationId xmlns:a16="http://schemas.microsoft.com/office/drawing/2014/main" id="{F157B515-4122-449D-A26B-3882BF9D1314}"/>
            </a:ext>
          </a:extLst>
        </xdr:cNvPr>
        <xdr:cNvSpPr/>
      </xdr:nvSpPr>
      <xdr:spPr>
        <a:xfrm>
          <a:off x="2857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195" name="フローチャート: 判断 194">
          <a:extLst>
            <a:ext uri="{FF2B5EF4-FFF2-40B4-BE49-F238E27FC236}">
              <a16:creationId xmlns:a16="http://schemas.microsoft.com/office/drawing/2014/main" id="{8812FCFE-91DA-476D-B072-FBDA4EF261A3}"/>
            </a:ext>
          </a:extLst>
        </xdr:cNvPr>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196" name="フローチャート: 判断 195">
          <a:extLst>
            <a:ext uri="{FF2B5EF4-FFF2-40B4-BE49-F238E27FC236}">
              <a16:creationId xmlns:a16="http://schemas.microsoft.com/office/drawing/2014/main" id="{67BD2D37-9C5D-4639-9C9B-78433C2538B4}"/>
            </a:ext>
          </a:extLst>
        </xdr:cNvPr>
        <xdr:cNvSpPr/>
      </xdr:nvSpPr>
      <xdr:spPr>
        <a:xfrm>
          <a:off x="1079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621247F-162F-4403-8D91-C57B59CD5F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248BCA1-416B-4DFB-B65A-1C211C090E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20DCC6F1-FC46-4C19-BF28-9F626DACB7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20282D1-2C22-4EC1-AEE2-913D6321DD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A5E5792-A52F-450B-BFF7-F296128550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18324</xdr:rowOff>
    </xdr:from>
    <xdr:to>
      <xdr:col>24</xdr:col>
      <xdr:colOff>114300</xdr:colOff>
      <xdr:row>84</xdr:row>
      <xdr:rowOff>119924</xdr:rowOff>
    </xdr:to>
    <xdr:sp macro="" textlink="">
      <xdr:nvSpPr>
        <xdr:cNvPr id="202" name="楕円 201">
          <a:extLst>
            <a:ext uri="{FF2B5EF4-FFF2-40B4-BE49-F238E27FC236}">
              <a16:creationId xmlns:a16="http://schemas.microsoft.com/office/drawing/2014/main" id="{E6D30EC0-28A4-49FA-904A-5864C87EA345}"/>
            </a:ext>
          </a:extLst>
        </xdr:cNvPr>
        <xdr:cNvSpPr/>
      </xdr:nvSpPr>
      <xdr:spPr>
        <a:xfrm>
          <a:off x="4584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168201</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F7D494E5-DD91-4149-94A1-F84A661D3C73}"/>
            </a:ext>
          </a:extLst>
        </xdr:cNvPr>
        <xdr:cNvSpPr txBox="1"/>
      </xdr:nvSpPr>
      <xdr:spPr>
        <a:xfrm>
          <a:off x="4673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04" name="楕円 203">
          <a:extLst>
            <a:ext uri="{FF2B5EF4-FFF2-40B4-BE49-F238E27FC236}">
              <a16:creationId xmlns:a16="http://schemas.microsoft.com/office/drawing/2014/main" id="{BE6C5484-0C63-4590-8D52-ABB38812BF07}"/>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69124</xdr:rowOff>
    </xdr:to>
    <xdr:cxnSp macro="">
      <xdr:nvCxnSpPr>
        <xdr:cNvPr id="205" name="直線コネクタ 204">
          <a:extLst>
            <a:ext uri="{FF2B5EF4-FFF2-40B4-BE49-F238E27FC236}">
              <a16:creationId xmlns:a16="http://schemas.microsoft.com/office/drawing/2014/main" id="{C9D87C8A-934F-484F-8BDB-031EB34377B7}"/>
            </a:ext>
          </a:extLst>
        </xdr:cNvPr>
        <xdr:cNvCxnSpPr/>
      </xdr:nvCxnSpPr>
      <xdr:spPr>
        <a:xfrm>
          <a:off x="3797300" y="144399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206" name="楕円 205">
          <a:extLst>
            <a:ext uri="{FF2B5EF4-FFF2-40B4-BE49-F238E27FC236}">
              <a16:creationId xmlns:a16="http://schemas.microsoft.com/office/drawing/2014/main" id="{274BCBE1-2A7C-4942-830E-F62F068291E5}"/>
            </a:ext>
          </a:extLst>
        </xdr:cNvPr>
        <xdr:cNvSpPr/>
      </xdr:nvSpPr>
      <xdr:spPr>
        <a:xfrm>
          <a:off x="2857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38100</xdr:rowOff>
    </xdr:to>
    <xdr:cxnSp macro="">
      <xdr:nvCxnSpPr>
        <xdr:cNvPr id="207" name="直線コネクタ 206">
          <a:extLst>
            <a:ext uri="{FF2B5EF4-FFF2-40B4-BE49-F238E27FC236}">
              <a16:creationId xmlns:a16="http://schemas.microsoft.com/office/drawing/2014/main" id="{7DA79EBA-7D69-48D1-9DC7-08FE4FAB9F23}"/>
            </a:ext>
          </a:extLst>
        </xdr:cNvPr>
        <xdr:cNvCxnSpPr/>
      </xdr:nvCxnSpPr>
      <xdr:spPr>
        <a:xfrm>
          <a:off x="2908300" y="1440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208" name="楕円 207">
          <a:extLst>
            <a:ext uri="{FF2B5EF4-FFF2-40B4-BE49-F238E27FC236}">
              <a16:creationId xmlns:a16="http://schemas.microsoft.com/office/drawing/2014/main" id="{0B5EC0FD-5CB3-4343-AE14-E61908CFC1AC}"/>
            </a:ext>
          </a:extLst>
        </xdr:cNvPr>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146248</xdr:rowOff>
    </xdr:from>
    <xdr:ext cx="405111" cy="259045"/>
    <xdr:sp macro="" textlink="">
      <xdr:nvSpPr>
        <xdr:cNvPr id="209" name="n_1aveValue【福祉施設】&#10;有形固定資産減価償却率">
          <a:extLst>
            <a:ext uri="{FF2B5EF4-FFF2-40B4-BE49-F238E27FC236}">
              <a16:creationId xmlns:a16="http://schemas.microsoft.com/office/drawing/2014/main" id="{014C5A48-8613-4D8E-882E-5C895B3C239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210" name="n_2aveValue【福祉施設】&#10;有形固定資産減価償却率">
          <a:extLst>
            <a:ext uri="{FF2B5EF4-FFF2-40B4-BE49-F238E27FC236}">
              <a16:creationId xmlns:a16="http://schemas.microsoft.com/office/drawing/2014/main" id="{3A9D57A5-C4A2-4F74-8869-0367DDE87023}"/>
            </a:ext>
          </a:extLst>
        </xdr:cNvPr>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211" name="n_3aveValue【福祉施設】&#10;有形固定資産減価償却率">
          <a:extLst>
            <a:ext uri="{FF2B5EF4-FFF2-40B4-BE49-F238E27FC236}">
              <a16:creationId xmlns:a16="http://schemas.microsoft.com/office/drawing/2014/main" id="{1016D66D-FB9F-4CC4-B65A-F8BB0CF82F35}"/>
            </a:ext>
          </a:extLst>
        </xdr:cNvPr>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212" name="n_4aveValue【福祉施設】&#10;有形固定資産減価償却率">
          <a:extLst>
            <a:ext uri="{FF2B5EF4-FFF2-40B4-BE49-F238E27FC236}">
              <a16:creationId xmlns:a16="http://schemas.microsoft.com/office/drawing/2014/main" id="{40CCF7D6-805D-4F23-825D-60FCD4A79691}"/>
            </a:ext>
          </a:extLst>
        </xdr:cNvPr>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13" name="n_1mainValue【福祉施設】&#10;有形固定資産減価償却率">
          <a:extLst>
            <a:ext uri="{FF2B5EF4-FFF2-40B4-BE49-F238E27FC236}">
              <a16:creationId xmlns:a16="http://schemas.microsoft.com/office/drawing/2014/main" id="{66FAD3BD-45F2-47EB-9895-D43E6DC4967D}"/>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214" name="n_2mainValue【福祉施設】&#10;有形固定資産減価償却率">
          <a:extLst>
            <a:ext uri="{FF2B5EF4-FFF2-40B4-BE49-F238E27FC236}">
              <a16:creationId xmlns:a16="http://schemas.microsoft.com/office/drawing/2014/main" id="{013F4072-D0B1-4BEA-86D9-500D51A81BE2}"/>
            </a:ext>
          </a:extLst>
        </xdr:cNvPr>
        <xdr:cNvSpPr txBox="1"/>
      </xdr:nvSpPr>
      <xdr:spPr>
        <a:xfrm>
          <a:off x="2705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215" name="n_4mainValue【福祉施設】&#10;有形固定資産減価償却率">
          <a:extLst>
            <a:ext uri="{FF2B5EF4-FFF2-40B4-BE49-F238E27FC236}">
              <a16:creationId xmlns:a16="http://schemas.microsoft.com/office/drawing/2014/main" id="{F71C9F1D-F596-4749-BEAF-B20DFF5D6868}"/>
            </a:ext>
          </a:extLst>
        </xdr:cNvPr>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CA5B063D-8AA1-43D0-8D70-F96C50EA0E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E028FA85-4588-40B9-9572-C3DBAA45EC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3DBFC019-0F02-460A-A7A4-9E73EAF2AF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43F8DB7C-C633-4E4F-B7C3-97BB83D4A8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BBAA58FF-8D2A-48B2-B42F-677A2DE1DB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9F893ABB-2610-4509-AE8A-D884595633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EFFE87F8-87A0-4EFB-82E6-E44B630293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65134FD1-5A9F-42F6-8339-292EC948CE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22727EB7-EC2E-4BA4-9271-203E18D301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C396482E-4272-4064-9469-183C98A634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a:extLst>
            <a:ext uri="{FF2B5EF4-FFF2-40B4-BE49-F238E27FC236}">
              <a16:creationId xmlns:a16="http://schemas.microsoft.com/office/drawing/2014/main" id="{59759E4C-E4FC-4599-B96A-909196FE0EE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D796C1F2-91C4-4B39-A11E-44E136943EE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a:extLst>
            <a:ext uri="{FF2B5EF4-FFF2-40B4-BE49-F238E27FC236}">
              <a16:creationId xmlns:a16="http://schemas.microsoft.com/office/drawing/2014/main" id="{E3EA173C-DA38-4490-8BEF-C35A5448B9C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a:extLst>
            <a:ext uri="{FF2B5EF4-FFF2-40B4-BE49-F238E27FC236}">
              <a16:creationId xmlns:a16="http://schemas.microsoft.com/office/drawing/2014/main" id="{E3DBF90D-F2B6-404F-9F4D-BF10241375E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a:extLst>
            <a:ext uri="{FF2B5EF4-FFF2-40B4-BE49-F238E27FC236}">
              <a16:creationId xmlns:a16="http://schemas.microsoft.com/office/drawing/2014/main" id="{62F54E75-8848-4EBB-B93B-03996D6F060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a:extLst>
            <a:ext uri="{FF2B5EF4-FFF2-40B4-BE49-F238E27FC236}">
              <a16:creationId xmlns:a16="http://schemas.microsoft.com/office/drawing/2014/main" id="{5302A44C-C3C4-4B7B-8EC3-31E5E00DD3F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a:extLst>
            <a:ext uri="{FF2B5EF4-FFF2-40B4-BE49-F238E27FC236}">
              <a16:creationId xmlns:a16="http://schemas.microsoft.com/office/drawing/2014/main" id="{5A998DC9-678E-43E8-9CEE-FF6AB40057F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a:extLst>
            <a:ext uri="{FF2B5EF4-FFF2-40B4-BE49-F238E27FC236}">
              <a16:creationId xmlns:a16="http://schemas.microsoft.com/office/drawing/2014/main" id="{8BD7F1D4-AEBA-4215-9729-A53388EC4F5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a:extLst>
            <a:ext uri="{FF2B5EF4-FFF2-40B4-BE49-F238E27FC236}">
              <a16:creationId xmlns:a16="http://schemas.microsoft.com/office/drawing/2014/main" id="{59DC664F-BA13-4A0F-85CD-E4424B9CDBE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a:extLst>
            <a:ext uri="{FF2B5EF4-FFF2-40B4-BE49-F238E27FC236}">
              <a16:creationId xmlns:a16="http://schemas.microsoft.com/office/drawing/2014/main" id="{D080B93E-225A-43F4-AB8A-77940A8AA56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a:extLst>
            <a:ext uri="{FF2B5EF4-FFF2-40B4-BE49-F238E27FC236}">
              <a16:creationId xmlns:a16="http://schemas.microsoft.com/office/drawing/2014/main" id="{4D881F06-722F-4899-96BE-8E52C6C6C60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a:extLst>
            <a:ext uri="{FF2B5EF4-FFF2-40B4-BE49-F238E27FC236}">
              <a16:creationId xmlns:a16="http://schemas.microsoft.com/office/drawing/2014/main" id="{23FCA1D9-F831-402C-AF48-6462225510D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17C9711-D988-484B-A928-941CC8F951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88C4038A-FCC3-46B8-A90A-10BBB31E5E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D3B8CDD8-83D9-408A-8193-AF7A3D6CA4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241" name="直線コネクタ 240">
          <a:extLst>
            <a:ext uri="{FF2B5EF4-FFF2-40B4-BE49-F238E27FC236}">
              <a16:creationId xmlns:a16="http://schemas.microsoft.com/office/drawing/2014/main" id="{9227E64E-6EDB-45B1-9DF0-4729B4B46F0C}"/>
            </a:ext>
          </a:extLst>
        </xdr:cNvPr>
        <xdr:cNvCxnSpPr/>
      </xdr:nvCxnSpPr>
      <xdr:spPr>
        <a:xfrm flipV="1">
          <a:off x="10476865" y="1319566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242" name="【福祉施設】&#10;一人当たり面積最小値テキスト">
          <a:extLst>
            <a:ext uri="{FF2B5EF4-FFF2-40B4-BE49-F238E27FC236}">
              <a16:creationId xmlns:a16="http://schemas.microsoft.com/office/drawing/2014/main" id="{0D9E683D-6576-49D8-B627-B3F77856F798}"/>
            </a:ext>
          </a:extLst>
        </xdr:cNvPr>
        <xdr:cNvSpPr txBox="1"/>
      </xdr:nvSpPr>
      <xdr:spPr>
        <a:xfrm>
          <a:off x="10515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43" name="直線コネクタ 242">
          <a:extLst>
            <a:ext uri="{FF2B5EF4-FFF2-40B4-BE49-F238E27FC236}">
              <a16:creationId xmlns:a16="http://schemas.microsoft.com/office/drawing/2014/main" id="{50BDC8D5-BA37-4F1E-A416-8A25F3ADD8AC}"/>
            </a:ext>
          </a:extLst>
        </xdr:cNvPr>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244" name="【福祉施設】&#10;一人当たり面積最大値テキスト">
          <a:extLst>
            <a:ext uri="{FF2B5EF4-FFF2-40B4-BE49-F238E27FC236}">
              <a16:creationId xmlns:a16="http://schemas.microsoft.com/office/drawing/2014/main" id="{83640B71-59B3-4522-921F-39BE8CD68BA0}"/>
            </a:ext>
          </a:extLst>
        </xdr:cNvPr>
        <xdr:cNvSpPr txBox="1"/>
      </xdr:nvSpPr>
      <xdr:spPr>
        <a:xfrm>
          <a:off x="10515600" y="129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245" name="直線コネクタ 244">
          <a:extLst>
            <a:ext uri="{FF2B5EF4-FFF2-40B4-BE49-F238E27FC236}">
              <a16:creationId xmlns:a16="http://schemas.microsoft.com/office/drawing/2014/main" id="{9CEBDD07-D943-4CA2-A90A-2CF645BAE866}"/>
            </a:ext>
          </a:extLst>
        </xdr:cNvPr>
        <xdr:cNvCxnSpPr/>
      </xdr:nvCxnSpPr>
      <xdr:spPr>
        <a:xfrm>
          <a:off x="10388600" y="1319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166932</xdr:rowOff>
    </xdr:from>
    <xdr:ext cx="469744" cy="259045"/>
    <xdr:sp macro="" textlink="">
      <xdr:nvSpPr>
        <xdr:cNvPr id="246" name="【福祉施設】&#10;一人当たり面積平均値テキスト">
          <a:extLst>
            <a:ext uri="{FF2B5EF4-FFF2-40B4-BE49-F238E27FC236}">
              <a16:creationId xmlns:a16="http://schemas.microsoft.com/office/drawing/2014/main" id="{E131B1F9-BEC5-491F-824C-69455CA1243B}"/>
            </a:ext>
          </a:extLst>
        </xdr:cNvPr>
        <xdr:cNvSpPr txBox="1"/>
      </xdr:nvSpPr>
      <xdr:spPr>
        <a:xfrm>
          <a:off x="10515600" y="140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247" name="フローチャート: 判断 246">
          <a:extLst>
            <a:ext uri="{FF2B5EF4-FFF2-40B4-BE49-F238E27FC236}">
              <a16:creationId xmlns:a16="http://schemas.microsoft.com/office/drawing/2014/main" id="{299FEE8C-6D18-4716-A305-9EC8879AA5CC}"/>
            </a:ext>
          </a:extLst>
        </xdr:cNvPr>
        <xdr:cNvSpPr/>
      </xdr:nvSpPr>
      <xdr:spPr>
        <a:xfrm>
          <a:off x="10426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48" name="フローチャート: 判断 247">
          <a:extLst>
            <a:ext uri="{FF2B5EF4-FFF2-40B4-BE49-F238E27FC236}">
              <a16:creationId xmlns:a16="http://schemas.microsoft.com/office/drawing/2014/main" id="{2133ABA4-89B2-4772-99A4-EF1E97483ED7}"/>
            </a:ext>
          </a:extLst>
        </xdr:cNvPr>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249" name="フローチャート: 判断 248">
          <a:extLst>
            <a:ext uri="{FF2B5EF4-FFF2-40B4-BE49-F238E27FC236}">
              <a16:creationId xmlns:a16="http://schemas.microsoft.com/office/drawing/2014/main" id="{9DA90574-C2D5-498B-9AFE-CD7F8AEAEE9D}"/>
            </a:ext>
          </a:extLst>
        </xdr:cNvPr>
        <xdr:cNvSpPr/>
      </xdr:nvSpPr>
      <xdr:spPr>
        <a:xfrm>
          <a:off x="869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250" name="フローチャート: 判断 249">
          <a:extLst>
            <a:ext uri="{FF2B5EF4-FFF2-40B4-BE49-F238E27FC236}">
              <a16:creationId xmlns:a16="http://schemas.microsoft.com/office/drawing/2014/main" id="{E0422644-6AA5-4A88-BA40-BDD9532AE285}"/>
            </a:ext>
          </a:extLst>
        </xdr:cNvPr>
        <xdr:cNvSpPr/>
      </xdr:nvSpPr>
      <xdr:spPr>
        <a:xfrm>
          <a:off x="781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251" name="フローチャート: 判断 250">
          <a:extLst>
            <a:ext uri="{FF2B5EF4-FFF2-40B4-BE49-F238E27FC236}">
              <a16:creationId xmlns:a16="http://schemas.microsoft.com/office/drawing/2014/main" id="{5B8411B2-49CB-481E-9B1A-20C4BD946230}"/>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370419A-9DA0-46E0-B48A-BF5E44DC11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9A41A42-FC40-48CE-95A7-5B33C761C5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C426EF7-02DE-497F-A3AF-7CB7CBF969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E9BE287-B876-489E-8FFB-5DC50F1702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E2BBFAF-A978-4695-83DE-3DDED1BDDE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57" name="楕円 256">
          <a:extLst>
            <a:ext uri="{FF2B5EF4-FFF2-40B4-BE49-F238E27FC236}">
              <a16:creationId xmlns:a16="http://schemas.microsoft.com/office/drawing/2014/main" id="{8153A7D7-AB38-412B-B9BF-D7F0916DADF6}"/>
            </a:ext>
          </a:extLst>
        </xdr:cNvPr>
        <xdr:cNvSpPr/>
      </xdr:nvSpPr>
      <xdr:spPr>
        <a:xfrm>
          <a:off x="10426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143708</xdr:rowOff>
    </xdr:from>
    <xdr:ext cx="469744" cy="259045"/>
    <xdr:sp macro="" textlink="">
      <xdr:nvSpPr>
        <xdr:cNvPr id="258" name="【福祉施設】&#10;一人当たり面積該当値テキスト">
          <a:extLst>
            <a:ext uri="{FF2B5EF4-FFF2-40B4-BE49-F238E27FC236}">
              <a16:creationId xmlns:a16="http://schemas.microsoft.com/office/drawing/2014/main" id="{F27FC9FD-2C64-4F96-B223-5CF4A0017A44}"/>
            </a:ext>
          </a:extLst>
        </xdr:cNvPr>
        <xdr:cNvSpPr txBox="1"/>
      </xdr:nvSpPr>
      <xdr:spPr>
        <a:xfrm>
          <a:off x="10515600"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259" name="楕円 258">
          <a:extLst>
            <a:ext uri="{FF2B5EF4-FFF2-40B4-BE49-F238E27FC236}">
              <a16:creationId xmlns:a16="http://schemas.microsoft.com/office/drawing/2014/main" id="{B302B4FC-6486-46C8-8F04-52C6B82933FD}"/>
            </a:ext>
          </a:extLst>
        </xdr:cNvPr>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44631</xdr:rowOff>
    </xdr:from>
    <xdr:to>
      <xdr:col>55</xdr:col>
      <xdr:colOff>0</xdr:colOff>
      <xdr:row>84</xdr:row>
      <xdr:rowOff>54429</xdr:rowOff>
    </xdr:to>
    <xdr:cxnSp macro="">
      <xdr:nvCxnSpPr>
        <xdr:cNvPr id="260" name="直線コネクタ 259">
          <a:extLst>
            <a:ext uri="{FF2B5EF4-FFF2-40B4-BE49-F238E27FC236}">
              <a16:creationId xmlns:a16="http://schemas.microsoft.com/office/drawing/2014/main" id="{E839FFA2-B3AF-4403-8705-EEFE6FF72C11}"/>
            </a:ext>
          </a:extLst>
        </xdr:cNvPr>
        <xdr:cNvCxnSpPr/>
      </xdr:nvCxnSpPr>
      <xdr:spPr>
        <a:xfrm flipV="1">
          <a:off x="9639300" y="144464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261" name="楕円 260">
          <a:extLst>
            <a:ext uri="{FF2B5EF4-FFF2-40B4-BE49-F238E27FC236}">
              <a16:creationId xmlns:a16="http://schemas.microsoft.com/office/drawing/2014/main" id="{FFBC3CF3-F24A-4A55-8BA3-DCDC0BFA5AE6}"/>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60961</xdr:rowOff>
    </xdr:to>
    <xdr:cxnSp macro="">
      <xdr:nvCxnSpPr>
        <xdr:cNvPr id="262" name="直線コネクタ 261">
          <a:extLst>
            <a:ext uri="{FF2B5EF4-FFF2-40B4-BE49-F238E27FC236}">
              <a16:creationId xmlns:a16="http://schemas.microsoft.com/office/drawing/2014/main" id="{43CD88B4-4682-496B-A294-6C2D095E0CFD}"/>
            </a:ext>
          </a:extLst>
        </xdr:cNvPr>
        <xdr:cNvCxnSpPr/>
      </xdr:nvCxnSpPr>
      <xdr:spPr>
        <a:xfrm flipV="1">
          <a:off x="8750300" y="1445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263" name="楕円 262">
          <a:extLst>
            <a:ext uri="{FF2B5EF4-FFF2-40B4-BE49-F238E27FC236}">
              <a16:creationId xmlns:a16="http://schemas.microsoft.com/office/drawing/2014/main" id="{B343E5AA-32AD-41F0-96D0-3FEB2E23D070}"/>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129920</xdr:rowOff>
    </xdr:from>
    <xdr:ext cx="469744" cy="259045"/>
    <xdr:sp macro="" textlink="">
      <xdr:nvSpPr>
        <xdr:cNvPr id="264" name="n_1aveValue【福祉施設】&#10;一人当たり面積">
          <a:extLst>
            <a:ext uri="{FF2B5EF4-FFF2-40B4-BE49-F238E27FC236}">
              <a16:creationId xmlns:a16="http://schemas.microsoft.com/office/drawing/2014/main" id="{3998E9FC-DD35-4660-AC6B-C208167B3B28}"/>
            </a:ext>
          </a:extLst>
        </xdr:cNvPr>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53176</xdr:rowOff>
    </xdr:from>
    <xdr:ext cx="469744" cy="259045"/>
    <xdr:sp macro="" textlink="">
      <xdr:nvSpPr>
        <xdr:cNvPr id="265" name="n_2aveValue【福祉施設】&#10;一人当たり面積">
          <a:extLst>
            <a:ext uri="{FF2B5EF4-FFF2-40B4-BE49-F238E27FC236}">
              <a16:creationId xmlns:a16="http://schemas.microsoft.com/office/drawing/2014/main" id="{03AA7973-34FC-4EA5-AD3D-5B7D1E0A3CB7}"/>
            </a:ext>
          </a:extLst>
        </xdr:cNvPr>
        <xdr:cNvSpPr txBox="1"/>
      </xdr:nvSpPr>
      <xdr:spPr>
        <a:xfrm>
          <a:off x="8515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266" name="n_3aveValue【福祉施設】&#10;一人当たり面積">
          <a:extLst>
            <a:ext uri="{FF2B5EF4-FFF2-40B4-BE49-F238E27FC236}">
              <a16:creationId xmlns:a16="http://schemas.microsoft.com/office/drawing/2014/main" id="{CFAC7057-9B8B-4102-8ADA-1AC253D3AD94}"/>
            </a:ext>
          </a:extLst>
        </xdr:cNvPr>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267" name="n_4aveValue【福祉施設】&#10;一人当たり面積">
          <a:extLst>
            <a:ext uri="{FF2B5EF4-FFF2-40B4-BE49-F238E27FC236}">
              <a16:creationId xmlns:a16="http://schemas.microsoft.com/office/drawing/2014/main" id="{F6C16ECC-EEBC-4D33-8430-9F1FC48742D2}"/>
            </a:ext>
          </a:extLst>
        </xdr:cNvPr>
        <xdr:cNvSpPr txBox="1"/>
      </xdr:nvSpPr>
      <xdr:spPr>
        <a:xfrm>
          <a:off x="6737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268" name="n_1mainValue【福祉施設】&#10;一人当たり面積">
          <a:extLst>
            <a:ext uri="{FF2B5EF4-FFF2-40B4-BE49-F238E27FC236}">
              <a16:creationId xmlns:a16="http://schemas.microsoft.com/office/drawing/2014/main" id="{0A33348A-D376-4236-9203-36ABFAB5E4CA}"/>
            </a:ext>
          </a:extLst>
        </xdr:cNvPr>
        <xdr:cNvSpPr txBox="1"/>
      </xdr:nvSpPr>
      <xdr:spPr>
        <a:xfrm>
          <a:off x="9391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269" name="n_2mainValue【福祉施設】&#10;一人当たり面積">
          <a:extLst>
            <a:ext uri="{FF2B5EF4-FFF2-40B4-BE49-F238E27FC236}">
              <a16:creationId xmlns:a16="http://schemas.microsoft.com/office/drawing/2014/main" id="{1825C210-A75A-4F8E-99A2-B869090633C7}"/>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270" name="n_4mainValue【福祉施設】&#10;一人当たり面積">
          <a:extLst>
            <a:ext uri="{FF2B5EF4-FFF2-40B4-BE49-F238E27FC236}">
              <a16:creationId xmlns:a16="http://schemas.microsoft.com/office/drawing/2014/main" id="{3035391D-D60D-4619-8DF7-EA4B4080899E}"/>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a:extLst>
            <a:ext uri="{FF2B5EF4-FFF2-40B4-BE49-F238E27FC236}">
              <a16:creationId xmlns:a16="http://schemas.microsoft.com/office/drawing/2014/main" id="{1DAF1DBB-A2DB-45AB-A730-700B8BA88F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a:extLst>
            <a:ext uri="{FF2B5EF4-FFF2-40B4-BE49-F238E27FC236}">
              <a16:creationId xmlns:a16="http://schemas.microsoft.com/office/drawing/2014/main" id="{A306F059-DA4C-4504-A3AC-42BDA0513A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a:extLst>
            <a:ext uri="{FF2B5EF4-FFF2-40B4-BE49-F238E27FC236}">
              <a16:creationId xmlns:a16="http://schemas.microsoft.com/office/drawing/2014/main" id="{1CB425B3-64A4-4FE2-BD2D-C7670BF960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a:extLst>
            <a:ext uri="{FF2B5EF4-FFF2-40B4-BE49-F238E27FC236}">
              <a16:creationId xmlns:a16="http://schemas.microsoft.com/office/drawing/2014/main" id="{5D433B79-4390-4AFA-A892-F1A393284C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a:extLst>
            <a:ext uri="{FF2B5EF4-FFF2-40B4-BE49-F238E27FC236}">
              <a16:creationId xmlns:a16="http://schemas.microsoft.com/office/drawing/2014/main" id="{5A7C0F09-E768-48EB-8D0E-1A018A16F3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a:extLst>
            <a:ext uri="{FF2B5EF4-FFF2-40B4-BE49-F238E27FC236}">
              <a16:creationId xmlns:a16="http://schemas.microsoft.com/office/drawing/2014/main" id="{984E7B3F-D2B0-40CF-A691-5BB6E8B14B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a:extLst>
            <a:ext uri="{FF2B5EF4-FFF2-40B4-BE49-F238E27FC236}">
              <a16:creationId xmlns:a16="http://schemas.microsoft.com/office/drawing/2014/main" id="{C6042265-6C45-4C43-9E82-4CB6E883A5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a:extLst>
            <a:ext uri="{FF2B5EF4-FFF2-40B4-BE49-F238E27FC236}">
              <a16:creationId xmlns:a16="http://schemas.microsoft.com/office/drawing/2014/main" id="{02A373F1-CA4E-453B-ACFD-5960C279B5F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9" name="テキスト ボックス 278">
          <a:extLst>
            <a:ext uri="{FF2B5EF4-FFF2-40B4-BE49-F238E27FC236}">
              <a16:creationId xmlns:a16="http://schemas.microsoft.com/office/drawing/2014/main" id="{95574009-FE04-45B5-8AC4-66DC183F18F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0" name="直線コネクタ 279">
          <a:extLst>
            <a:ext uri="{FF2B5EF4-FFF2-40B4-BE49-F238E27FC236}">
              <a16:creationId xmlns:a16="http://schemas.microsoft.com/office/drawing/2014/main" id="{C7AD4554-3610-4BB8-A828-EB24682CE5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1" name="テキスト ボックス 280">
          <a:extLst>
            <a:ext uri="{FF2B5EF4-FFF2-40B4-BE49-F238E27FC236}">
              <a16:creationId xmlns:a16="http://schemas.microsoft.com/office/drawing/2014/main" id="{04659A6C-ACB1-4035-B069-3B604116925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2" name="直線コネクタ 281">
          <a:extLst>
            <a:ext uri="{FF2B5EF4-FFF2-40B4-BE49-F238E27FC236}">
              <a16:creationId xmlns:a16="http://schemas.microsoft.com/office/drawing/2014/main" id="{18B0C399-7E38-46A5-8FF0-7B169DF0508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3" name="テキスト ボックス 282">
          <a:extLst>
            <a:ext uri="{FF2B5EF4-FFF2-40B4-BE49-F238E27FC236}">
              <a16:creationId xmlns:a16="http://schemas.microsoft.com/office/drawing/2014/main" id="{7AF533A8-C52E-478D-AA72-6627C6D459D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4" name="直線コネクタ 283">
          <a:extLst>
            <a:ext uri="{FF2B5EF4-FFF2-40B4-BE49-F238E27FC236}">
              <a16:creationId xmlns:a16="http://schemas.microsoft.com/office/drawing/2014/main" id="{A205ADFB-9F23-4235-B55A-7472A1F6511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5" name="テキスト ボックス 284">
          <a:extLst>
            <a:ext uri="{FF2B5EF4-FFF2-40B4-BE49-F238E27FC236}">
              <a16:creationId xmlns:a16="http://schemas.microsoft.com/office/drawing/2014/main" id="{A0496890-E5DE-415C-8FC8-0587436FA27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6" name="直線コネクタ 285">
          <a:extLst>
            <a:ext uri="{FF2B5EF4-FFF2-40B4-BE49-F238E27FC236}">
              <a16:creationId xmlns:a16="http://schemas.microsoft.com/office/drawing/2014/main" id="{70059F47-AAB7-4D78-BECC-93B2A735B59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7" name="テキスト ボックス 286">
          <a:extLst>
            <a:ext uri="{FF2B5EF4-FFF2-40B4-BE49-F238E27FC236}">
              <a16:creationId xmlns:a16="http://schemas.microsoft.com/office/drawing/2014/main" id="{683A3C3A-95EC-4216-B0DB-FFB2EB8F8AC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8" name="直線コネクタ 287">
          <a:extLst>
            <a:ext uri="{FF2B5EF4-FFF2-40B4-BE49-F238E27FC236}">
              <a16:creationId xmlns:a16="http://schemas.microsoft.com/office/drawing/2014/main" id="{F07F5C7E-BD02-4502-A727-E3C2980C02E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9" name="テキスト ボックス 288">
          <a:extLst>
            <a:ext uri="{FF2B5EF4-FFF2-40B4-BE49-F238E27FC236}">
              <a16:creationId xmlns:a16="http://schemas.microsoft.com/office/drawing/2014/main" id="{23EBC74A-8CA4-4398-9B64-3088A495D72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a:extLst>
            <a:ext uri="{FF2B5EF4-FFF2-40B4-BE49-F238E27FC236}">
              <a16:creationId xmlns:a16="http://schemas.microsoft.com/office/drawing/2014/main" id="{36BA8223-87C9-4DBD-A713-0A2B0328F7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1" name="テキスト ボックス 290">
          <a:extLst>
            <a:ext uri="{FF2B5EF4-FFF2-40B4-BE49-F238E27FC236}">
              <a16:creationId xmlns:a16="http://schemas.microsoft.com/office/drawing/2014/main" id="{EA0616A9-78C1-4BC0-8716-9B8F6579720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a:extLst>
            <a:ext uri="{FF2B5EF4-FFF2-40B4-BE49-F238E27FC236}">
              <a16:creationId xmlns:a16="http://schemas.microsoft.com/office/drawing/2014/main" id="{30BC588A-2B8D-4F2A-9A98-209453FE1B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126492</xdr:rowOff>
    </xdr:to>
    <xdr:cxnSp macro="">
      <xdr:nvCxnSpPr>
        <xdr:cNvPr id="293" name="直線コネクタ 292">
          <a:extLst>
            <a:ext uri="{FF2B5EF4-FFF2-40B4-BE49-F238E27FC236}">
              <a16:creationId xmlns:a16="http://schemas.microsoft.com/office/drawing/2014/main" id="{AEB99BF9-F529-4829-99F2-36181BB32E14}"/>
            </a:ext>
          </a:extLst>
        </xdr:cNvPr>
        <xdr:cNvCxnSpPr/>
      </xdr:nvCxnSpPr>
      <xdr:spPr>
        <a:xfrm flipV="1">
          <a:off x="4634865" y="1743837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130319</xdr:rowOff>
    </xdr:from>
    <xdr:ext cx="405111" cy="259045"/>
    <xdr:sp macro="" textlink="">
      <xdr:nvSpPr>
        <xdr:cNvPr id="294" name="【市民会館】&#10;有形固定資産減価償却率最小値テキスト">
          <a:extLst>
            <a:ext uri="{FF2B5EF4-FFF2-40B4-BE49-F238E27FC236}">
              <a16:creationId xmlns:a16="http://schemas.microsoft.com/office/drawing/2014/main" id="{E6B36F3A-C6D4-418B-875B-52DBAC344C6B}"/>
            </a:ext>
          </a:extLst>
        </xdr:cNvPr>
        <xdr:cNvSpPr txBox="1"/>
      </xdr:nvSpPr>
      <xdr:spPr>
        <a:xfrm>
          <a:off x="4673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126492</xdr:rowOff>
    </xdr:from>
    <xdr:to>
      <xdr:col>24</xdr:col>
      <xdr:colOff>152400</xdr:colOff>
      <xdr:row>108</xdr:row>
      <xdr:rowOff>126492</xdr:rowOff>
    </xdr:to>
    <xdr:cxnSp macro="">
      <xdr:nvCxnSpPr>
        <xdr:cNvPr id="295" name="直線コネクタ 294">
          <a:extLst>
            <a:ext uri="{FF2B5EF4-FFF2-40B4-BE49-F238E27FC236}">
              <a16:creationId xmlns:a16="http://schemas.microsoft.com/office/drawing/2014/main" id="{0D8033E6-B430-4F95-96E4-A2FC16FEE0EA}"/>
            </a:ext>
          </a:extLst>
        </xdr:cNvPr>
        <xdr:cNvCxnSpPr/>
      </xdr:nvCxnSpPr>
      <xdr:spPr>
        <a:xfrm>
          <a:off x="4546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68597</xdr:rowOff>
    </xdr:from>
    <xdr:ext cx="405111" cy="259045"/>
    <xdr:sp macro="" textlink="">
      <xdr:nvSpPr>
        <xdr:cNvPr id="296" name="【市民会館】&#10;有形固定資産減価償却率最大値テキスト">
          <a:extLst>
            <a:ext uri="{FF2B5EF4-FFF2-40B4-BE49-F238E27FC236}">
              <a16:creationId xmlns:a16="http://schemas.microsoft.com/office/drawing/2014/main" id="{2891180D-A260-4935-862A-9B2E368CB15C}"/>
            </a:ext>
          </a:extLst>
        </xdr:cNvPr>
        <xdr:cNvSpPr txBox="1"/>
      </xdr:nvSpPr>
      <xdr:spPr>
        <a:xfrm>
          <a:off x="4673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297" name="直線コネクタ 296">
          <a:extLst>
            <a:ext uri="{FF2B5EF4-FFF2-40B4-BE49-F238E27FC236}">
              <a16:creationId xmlns:a16="http://schemas.microsoft.com/office/drawing/2014/main" id="{F09F0E44-0A8D-496C-B720-CF646F44ABE4}"/>
            </a:ext>
          </a:extLst>
        </xdr:cNvPr>
        <xdr:cNvCxnSpPr/>
      </xdr:nvCxnSpPr>
      <xdr:spPr>
        <a:xfrm>
          <a:off x="4546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298" name="【市民会館】&#10;有形固定資産減価償却率平均値テキスト">
          <a:extLst>
            <a:ext uri="{FF2B5EF4-FFF2-40B4-BE49-F238E27FC236}">
              <a16:creationId xmlns:a16="http://schemas.microsoft.com/office/drawing/2014/main" id="{A0A33052-8FDE-4C31-AB78-8C1B8AE05888}"/>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299" name="フローチャート: 判断 298">
          <a:extLst>
            <a:ext uri="{FF2B5EF4-FFF2-40B4-BE49-F238E27FC236}">
              <a16:creationId xmlns:a16="http://schemas.microsoft.com/office/drawing/2014/main" id="{20206D7B-6376-48BA-9873-8D3E72085ED7}"/>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300" name="フローチャート: 判断 299">
          <a:extLst>
            <a:ext uri="{FF2B5EF4-FFF2-40B4-BE49-F238E27FC236}">
              <a16:creationId xmlns:a16="http://schemas.microsoft.com/office/drawing/2014/main" id="{A039B4E0-1F24-4A9F-96B2-390FB570AD6F}"/>
            </a:ext>
          </a:extLst>
        </xdr:cNvPr>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91694</xdr:rowOff>
    </xdr:from>
    <xdr:to>
      <xdr:col>15</xdr:col>
      <xdr:colOff>101600</xdr:colOff>
      <xdr:row>105</xdr:row>
      <xdr:rowOff>21844</xdr:rowOff>
    </xdr:to>
    <xdr:sp macro="" textlink="">
      <xdr:nvSpPr>
        <xdr:cNvPr id="301" name="フローチャート: 判断 300">
          <a:extLst>
            <a:ext uri="{FF2B5EF4-FFF2-40B4-BE49-F238E27FC236}">
              <a16:creationId xmlns:a16="http://schemas.microsoft.com/office/drawing/2014/main" id="{D810564C-0700-4E0C-A4C6-31DC3EB95ECB}"/>
            </a:ext>
          </a:extLst>
        </xdr:cNvPr>
        <xdr:cNvSpPr/>
      </xdr:nvSpPr>
      <xdr:spPr>
        <a:xfrm>
          <a:off x="2857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02" name="フローチャート: 判断 301">
          <a:extLst>
            <a:ext uri="{FF2B5EF4-FFF2-40B4-BE49-F238E27FC236}">
              <a16:creationId xmlns:a16="http://schemas.microsoft.com/office/drawing/2014/main" id="{CBC6B680-C20C-4A35-A221-5967DCB2AE92}"/>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141987</xdr:rowOff>
    </xdr:from>
    <xdr:to>
      <xdr:col>6</xdr:col>
      <xdr:colOff>38100</xdr:colOff>
      <xdr:row>105</xdr:row>
      <xdr:rowOff>72137</xdr:rowOff>
    </xdr:to>
    <xdr:sp macro="" textlink="">
      <xdr:nvSpPr>
        <xdr:cNvPr id="303" name="フローチャート: 判断 302">
          <a:extLst>
            <a:ext uri="{FF2B5EF4-FFF2-40B4-BE49-F238E27FC236}">
              <a16:creationId xmlns:a16="http://schemas.microsoft.com/office/drawing/2014/main" id="{A9CAFB01-4EC6-4A2A-85D6-03E972633743}"/>
            </a:ext>
          </a:extLst>
        </xdr:cNvPr>
        <xdr:cNvSpPr/>
      </xdr:nvSpPr>
      <xdr:spPr>
        <a:xfrm>
          <a:off x="1079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9A46C536-FC67-4AC4-B1F5-7C421EFCE48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D67E4B63-123C-4885-84BA-C8A7188B99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3C60E6EE-8AFD-480D-B807-FAEDCF6062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FC9D28C3-C61F-4B97-A3C1-2A98E4B5EBF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62C2ACEB-9D81-4035-9FBC-35E1E803336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71120</xdr:rowOff>
    </xdr:from>
    <xdr:to>
      <xdr:col>24</xdr:col>
      <xdr:colOff>114300</xdr:colOff>
      <xdr:row>102</xdr:row>
      <xdr:rowOff>1270</xdr:rowOff>
    </xdr:to>
    <xdr:sp macro="" textlink="">
      <xdr:nvSpPr>
        <xdr:cNvPr id="309" name="楕円 308">
          <a:extLst>
            <a:ext uri="{FF2B5EF4-FFF2-40B4-BE49-F238E27FC236}">
              <a16:creationId xmlns:a16="http://schemas.microsoft.com/office/drawing/2014/main" id="{209DCC7C-A3B1-4854-8A70-476404F3E7EC}"/>
            </a:ext>
          </a:extLst>
        </xdr:cNvPr>
        <xdr:cNvSpPr/>
      </xdr:nvSpPr>
      <xdr:spPr>
        <a:xfrm>
          <a:off x="4584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24147</xdr:rowOff>
    </xdr:from>
    <xdr:ext cx="405111" cy="259045"/>
    <xdr:sp macro="" textlink="">
      <xdr:nvSpPr>
        <xdr:cNvPr id="310" name="【市民会館】&#10;有形固定資産減価償却率該当値テキスト">
          <a:extLst>
            <a:ext uri="{FF2B5EF4-FFF2-40B4-BE49-F238E27FC236}">
              <a16:creationId xmlns:a16="http://schemas.microsoft.com/office/drawing/2014/main" id="{0B920AEE-1495-476C-A433-93876098748A}"/>
            </a:ext>
          </a:extLst>
        </xdr:cNvPr>
        <xdr:cNvSpPr txBox="1"/>
      </xdr:nvSpPr>
      <xdr:spPr>
        <a:xfrm>
          <a:off x="4673600"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11685</xdr:rowOff>
    </xdr:from>
    <xdr:to>
      <xdr:col>20</xdr:col>
      <xdr:colOff>38100</xdr:colOff>
      <xdr:row>101</xdr:row>
      <xdr:rowOff>113285</xdr:rowOff>
    </xdr:to>
    <xdr:sp macro="" textlink="">
      <xdr:nvSpPr>
        <xdr:cNvPr id="311" name="楕円 310">
          <a:extLst>
            <a:ext uri="{FF2B5EF4-FFF2-40B4-BE49-F238E27FC236}">
              <a16:creationId xmlns:a16="http://schemas.microsoft.com/office/drawing/2014/main" id="{F57E87BC-C1F5-4990-BB78-D480BE1BF093}"/>
            </a:ext>
          </a:extLst>
        </xdr:cNvPr>
        <xdr:cNvSpPr/>
      </xdr:nvSpPr>
      <xdr:spPr>
        <a:xfrm>
          <a:off x="3746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62485</xdr:rowOff>
    </xdr:from>
    <xdr:to>
      <xdr:col>24</xdr:col>
      <xdr:colOff>63500</xdr:colOff>
      <xdr:row>101</xdr:row>
      <xdr:rowOff>121920</xdr:rowOff>
    </xdr:to>
    <xdr:cxnSp macro="">
      <xdr:nvCxnSpPr>
        <xdr:cNvPr id="312" name="直線コネクタ 311">
          <a:extLst>
            <a:ext uri="{FF2B5EF4-FFF2-40B4-BE49-F238E27FC236}">
              <a16:creationId xmlns:a16="http://schemas.microsoft.com/office/drawing/2014/main" id="{4810DB7E-4985-4BD0-A206-DF015840722C}"/>
            </a:ext>
          </a:extLst>
        </xdr:cNvPr>
        <xdr:cNvCxnSpPr/>
      </xdr:nvCxnSpPr>
      <xdr:spPr>
        <a:xfrm>
          <a:off x="3797300" y="1737893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155702</xdr:rowOff>
    </xdr:from>
    <xdr:to>
      <xdr:col>15</xdr:col>
      <xdr:colOff>101600</xdr:colOff>
      <xdr:row>101</xdr:row>
      <xdr:rowOff>85852</xdr:rowOff>
    </xdr:to>
    <xdr:sp macro="" textlink="">
      <xdr:nvSpPr>
        <xdr:cNvPr id="313" name="楕円 312">
          <a:extLst>
            <a:ext uri="{FF2B5EF4-FFF2-40B4-BE49-F238E27FC236}">
              <a16:creationId xmlns:a16="http://schemas.microsoft.com/office/drawing/2014/main" id="{8FF53457-C8E9-4A44-B64D-3ABCFDAF7365}"/>
            </a:ext>
          </a:extLst>
        </xdr:cNvPr>
        <xdr:cNvSpPr/>
      </xdr:nvSpPr>
      <xdr:spPr>
        <a:xfrm>
          <a:off x="2857500" y="173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35052</xdr:rowOff>
    </xdr:from>
    <xdr:to>
      <xdr:col>19</xdr:col>
      <xdr:colOff>177800</xdr:colOff>
      <xdr:row>101</xdr:row>
      <xdr:rowOff>62485</xdr:rowOff>
    </xdr:to>
    <xdr:cxnSp macro="">
      <xdr:nvCxnSpPr>
        <xdr:cNvPr id="314" name="直線コネクタ 313">
          <a:extLst>
            <a:ext uri="{FF2B5EF4-FFF2-40B4-BE49-F238E27FC236}">
              <a16:creationId xmlns:a16="http://schemas.microsoft.com/office/drawing/2014/main" id="{E12489D1-C8F7-4671-8763-3756402F019D}"/>
            </a:ext>
          </a:extLst>
        </xdr:cNvPr>
        <xdr:cNvCxnSpPr/>
      </xdr:nvCxnSpPr>
      <xdr:spPr>
        <a:xfrm>
          <a:off x="2908300" y="173515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23113</xdr:rowOff>
    </xdr:from>
    <xdr:to>
      <xdr:col>6</xdr:col>
      <xdr:colOff>38100</xdr:colOff>
      <xdr:row>103</xdr:row>
      <xdr:rowOff>124713</xdr:rowOff>
    </xdr:to>
    <xdr:sp macro="" textlink="">
      <xdr:nvSpPr>
        <xdr:cNvPr id="315" name="楕円 314">
          <a:extLst>
            <a:ext uri="{FF2B5EF4-FFF2-40B4-BE49-F238E27FC236}">
              <a16:creationId xmlns:a16="http://schemas.microsoft.com/office/drawing/2014/main" id="{4EFB5FDE-A50A-4475-BB19-D11FB827BA5A}"/>
            </a:ext>
          </a:extLst>
        </xdr:cNvPr>
        <xdr:cNvSpPr/>
      </xdr:nvSpPr>
      <xdr:spPr>
        <a:xfrm>
          <a:off x="1079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58690</xdr:rowOff>
    </xdr:from>
    <xdr:ext cx="405111" cy="259045"/>
    <xdr:sp macro="" textlink="">
      <xdr:nvSpPr>
        <xdr:cNvPr id="316" name="n_1aveValue【市民会館】&#10;有形固定資産減価償却率">
          <a:extLst>
            <a:ext uri="{FF2B5EF4-FFF2-40B4-BE49-F238E27FC236}">
              <a16:creationId xmlns:a16="http://schemas.microsoft.com/office/drawing/2014/main" id="{6691D6B8-A9A4-41C0-A747-CE04C928A561}"/>
            </a:ext>
          </a:extLst>
        </xdr:cNvPr>
        <xdr:cNvSpPr txBox="1"/>
      </xdr:nvSpPr>
      <xdr:spPr>
        <a:xfrm>
          <a:off x="3582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12971</xdr:rowOff>
    </xdr:from>
    <xdr:ext cx="405111" cy="259045"/>
    <xdr:sp macro="" textlink="">
      <xdr:nvSpPr>
        <xdr:cNvPr id="317" name="n_2aveValue【市民会館】&#10;有形固定資産減価償却率">
          <a:extLst>
            <a:ext uri="{FF2B5EF4-FFF2-40B4-BE49-F238E27FC236}">
              <a16:creationId xmlns:a16="http://schemas.microsoft.com/office/drawing/2014/main" id="{2F6947B8-45D5-48AB-AC75-5A037E578657}"/>
            </a:ext>
          </a:extLst>
        </xdr:cNvPr>
        <xdr:cNvSpPr txBox="1"/>
      </xdr:nvSpPr>
      <xdr:spPr>
        <a:xfrm>
          <a:off x="2705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18" name="n_3aveValue【市民会館】&#10;有形固定資産減価償却率">
          <a:extLst>
            <a:ext uri="{FF2B5EF4-FFF2-40B4-BE49-F238E27FC236}">
              <a16:creationId xmlns:a16="http://schemas.microsoft.com/office/drawing/2014/main" id="{AE83E55F-7A9A-4FC6-9D0C-93CB3763F4C0}"/>
            </a:ext>
          </a:extLst>
        </xdr:cNvPr>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63264</xdr:rowOff>
    </xdr:from>
    <xdr:ext cx="405111" cy="259045"/>
    <xdr:sp macro="" textlink="">
      <xdr:nvSpPr>
        <xdr:cNvPr id="319" name="n_4aveValue【市民会館】&#10;有形固定資産減価償却率">
          <a:extLst>
            <a:ext uri="{FF2B5EF4-FFF2-40B4-BE49-F238E27FC236}">
              <a16:creationId xmlns:a16="http://schemas.microsoft.com/office/drawing/2014/main" id="{7BED8CF6-15F1-43F2-9552-53DEA8983FC1}"/>
            </a:ext>
          </a:extLst>
        </xdr:cNvPr>
        <xdr:cNvSpPr txBox="1"/>
      </xdr:nvSpPr>
      <xdr:spPr>
        <a:xfrm>
          <a:off x="927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129812</xdr:rowOff>
    </xdr:from>
    <xdr:ext cx="405111" cy="259045"/>
    <xdr:sp macro="" textlink="">
      <xdr:nvSpPr>
        <xdr:cNvPr id="320" name="n_1mainValue【市民会館】&#10;有形固定資産減価償却率">
          <a:extLst>
            <a:ext uri="{FF2B5EF4-FFF2-40B4-BE49-F238E27FC236}">
              <a16:creationId xmlns:a16="http://schemas.microsoft.com/office/drawing/2014/main" id="{2203A63F-0441-42E9-A30C-8F77C5F42B5D}"/>
            </a:ext>
          </a:extLst>
        </xdr:cNvPr>
        <xdr:cNvSpPr txBox="1"/>
      </xdr:nvSpPr>
      <xdr:spPr>
        <a:xfrm>
          <a:off x="35820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102379</xdr:rowOff>
    </xdr:from>
    <xdr:ext cx="405111" cy="259045"/>
    <xdr:sp macro="" textlink="">
      <xdr:nvSpPr>
        <xdr:cNvPr id="321" name="n_2mainValue【市民会館】&#10;有形固定資産減価償却率">
          <a:extLst>
            <a:ext uri="{FF2B5EF4-FFF2-40B4-BE49-F238E27FC236}">
              <a16:creationId xmlns:a16="http://schemas.microsoft.com/office/drawing/2014/main" id="{F3B2B6FC-F432-4562-804E-781BBB852195}"/>
            </a:ext>
          </a:extLst>
        </xdr:cNvPr>
        <xdr:cNvSpPr txBox="1"/>
      </xdr:nvSpPr>
      <xdr:spPr>
        <a:xfrm>
          <a:off x="2705744" y="1707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141240</xdr:rowOff>
    </xdr:from>
    <xdr:ext cx="405111" cy="259045"/>
    <xdr:sp macro="" textlink="">
      <xdr:nvSpPr>
        <xdr:cNvPr id="322" name="n_4mainValue【市民会館】&#10;有形固定資産減価償却率">
          <a:extLst>
            <a:ext uri="{FF2B5EF4-FFF2-40B4-BE49-F238E27FC236}">
              <a16:creationId xmlns:a16="http://schemas.microsoft.com/office/drawing/2014/main" id="{8BF566A1-5F47-4CF5-9CED-601ABFC58D52}"/>
            </a:ext>
          </a:extLst>
        </xdr:cNvPr>
        <xdr:cNvSpPr txBox="1"/>
      </xdr:nvSpPr>
      <xdr:spPr>
        <a:xfrm>
          <a:off x="927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3871D09E-C829-4EF7-8615-38BEB001F4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E2143427-6AE5-4947-8656-297D194FD2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382D5349-954C-459F-A1EB-DC35C2A7E8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F1282C1B-E7A4-4CE7-A97F-899113DECA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486E8FD2-4142-4528-A14B-F54042505C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47B606E8-95D0-44DB-B707-22C33767EE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657CF832-1C2F-46A6-B911-8869FEFDD4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26766712-C8B4-4079-BFA8-0F1915BEB4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48F7E3F9-4BC3-4BC0-83A2-4672DFDA10E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6AB200B6-9FA0-4581-9168-6A4971E4AD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3" name="テキスト ボックス 332">
          <a:extLst>
            <a:ext uri="{FF2B5EF4-FFF2-40B4-BE49-F238E27FC236}">
              <a16:creationId xmlns:a16="http://schemas.microsoft.com/office/drawing/2014/main" id="{36C92B0E-1149-4C44-A605-31AEE2F5FCED}"/>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a:extLst>
            <a:ext uri="{FF2B5EF4-FFF2-40B4-BE49-F238E27FC236}">
              <a16:creationId xmlns:a16="http://schemas.microsoft.com/office/drawing/2014/main" id="{FE1FA997-6334-4428-9334-731EDE79D98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a:extLst>
            <a:ext uri="{FF2B5EF4-FFF2-40B4-BE49-F238E27FC236}">
              <a16:creationId xmlns:a16="http://schemas.microsoft.com/office/drawing/2014/main" id="{F83A2481-CCDB-4B9C-871F-E103CF91356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a:extLst>
            <a:ext uri="{FF2B5EF4-FFF2-40B4-BE49-F238E27FC236}">
              <a16:creationId xmlns:a16="http://schemas.microsoft.com/office/drawing/2014/main" id="{757116F2-A1E8-438D-B856-AFEAD4BCD3E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a:extLst>
            <a:ext uri="{FF2B5EF4-FFF2-40B4-BE49-F238E27FC236}">
              <a16:creationId xmlns:a16="http://schemas.microsoft.com/office/drawing/2014/main" id="{0E602411-1E9C-43CA-88F0-A5234AD8396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id="{6F4600FB-BADB-46C5-AB4B-77CDB6947D6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a:extLst>
            <a:ext uri="{FF2B5EF4-FFF2-40B4-BE49-F238E27FC236}">
              <a16:creationId xmlns:a16="http://schemas.microsoft.com/office/drawing/2014/main" id="{C2A406BD-3D8B-486A-A729-0AB10BF7061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a:extLst>
            <a:ext uri="{FF2B5EF4-FFF2-40B4-BE49-F238E27FC236}">
              <a16:creationId xmlns:a16="http://schemas.microsoft.com/office/drawing/2014/main" id="{800FE5BF-C0BC-4982-9F3B-E7B8669D7EA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a:extLst>
            <a:ext uri="{FF2B5EF4-FFF2-40B4-BE49-F238E27FC236}">
              <a16:creationId xmlns:a16="http://schemas.microsoft.com/office/drawing/2014/main" id="{A3DB069C-F72E-45D1-B15B-3D0A68F79D6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a:extLst>
            <a:ext uri="{FF2B5EF4-FFF2-40B4-BE49-F238E27FC236}">
              <a16:creationId xmlns:a16="http://schemas.microsoft.com/office/drawing/2014/main" id="{35985AD5-91D6-45F7-862B-7830677A877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a:extLst>
            <a:ext uri="{FF2B5EF4-FFF2-40B4-BE49-F238E27FC236}">
              <a16:creationId xmlns:a16="http://schemas.microsoft.com/office/drawing/2014/main" id="{13A1F1F7-CE13-4875-B6F3-85D819EABF0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4DFF191F-F856-4C04-81C4-820B0FDE38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63E63A7C-85E5-455E-BE5F-85521D672E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958AABFF-2902-4D48-9E92-F090F3C152D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15239</xdr:rowOff>
    </xdr:from>
    <xdr:to>
      <xdr:col>54</xdr:col>
      <xdr:colOff>189865</xdr:colOff>
      <xdr:row>108</xdr:row>
      <xdr:rowOff>125730</xdr:rowOff>
    </xdr:to>
    <xdr:cxnSp macro="">
      <xdr:nvCxnSpPr>
        <xdr:cNvPr id="347" name="直線コネクタ 346">
          <a:extLst>
            <a:ext uri="{FF2B5EF4-FFF2-40B4-BE49-F238E27FC236}">
              <a16:creationId xmlns:a16="http://schemas.microsoft.com/office/drawing/2014/main" id="{0D623DC0-EDF0-4FFB-8178-10C048D42298}"/>
            </a:ext>
          </a:extLst>
        </xdr:cNvPr>
        <xdr:cNvCxnSpPr/>
      </xdr:nvCxnSpPr>
      <xdr:spPr>
        <a:xfrm flipV="1">
          <a:off x="10476865" y="1733168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129557</xdr:rowOff>
    </xdr:from>
    <xdr:ext cx="469744" cy="259045"/>
    <xdr:sp macro="" textlink="">
      <xdr:nvSpPr>
        <xdr:cNvPr id="348" name="【市民会館】&#10;一人当たり面積最小値テキスト">
          <a:extLst>
            <a:ext uri="{FF2B5EF4-FFF2-40B4-BE49-F238E27FC236}">
              <a16:creationId xmlns:a16="http://schemas.microsoft.com/office/drawing/2014/main" id="{6A556AFF-1B83-4125-8116-B97167113514}"/>
            </a:ext>
          </a:extLst>
        </xdr:cNvPr>
        <xdr:cNvSpPr txBox="1"/>
      </xdr:nvSpPr>
      <xdr:spPr>
        <a:xfrm>
          <a:off x="10515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349" name="直線コネクタ 348">
          <a:extLst>
            <a:ext uri="{FF2B5EF4-FFF2-40B4-BE49-F238E27FC236}">
              <a16:creationId xmlns:a16="http://schemas.microsoft.com/office/drawing/2014/main" id="{332D9269-266D-489D-9956-DD81817BF5EA}"/>
            </a:ext>
          </a:extLst>
        </xdr:cNvPr>
        <xdr:cNvCxnSpPr/>
      </xdr:nvCxnSpPr>
      <xdr:spPr>
        <a:xfrm>
          <a:off x="10388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133366</xdr:rowOff>
    </xdr:from>
    <xdr:ext cx="469744" cy="259045"/>
    <xdr:sp macro="" textlink="">
      <xdr:nvSpPr>
        <xdr:cNvPr id="350" name="【市民会館】&#10;一人当たり面積最大値テキスト">
          <a:extLst>
            <a:ext uri="{FF2B5EF4-FFF2-40B4-BE49-F238E27FC236}">
              <a16:creationId xmlns:a16="http://schemas.microsoft.com/office/drawing/2014/main" id="{E79FB1AC-3EC3-4323-A8A8-1730A8D8F4CB}"/>
            </a:ext>
          </a:extLst>
        </xdr:cNvPr>
        <xdr:cNvSpPr txBox="1"/>
      </xdr:nvSpPr>
      <xdr:spPr>
        <a:xfrm>
          <a:off x="10515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15239</xdr:rowOff>
    </xdr:from>
    <xdr:to>
      <xdr:col>55</xdr:col>
      <xdr:colOff>88900</xdr:colOff>
      <xdr:row>101</xdr:row>
      <xdr:rowOff>15239</xdr:rowOff>
    </xdr:to>
    <xdr:cxnSp macro="">
      <xdr:nvCxnSpPr>
        <xdr:cNvPr id="351" name="直線コネクタ 350">
          <a:extLst>
            <a:ext uri="{FF2B5EF4-FFF2-40B4-BE49-F238E27FC236}">
              <a16:creationId xmlns:a16="http://schemas.microsoft.com/office/drawing/2014/main" id="{5E65202B-57B9-4F3A-9BCB-27F7721E66CF}"/>
            </a:ext>
          </a:extLst>
        </xdr:cNvPr>
        <xdr:cNvCxnSpPr/>
      </xdr:nvCxnSpPr>
      <xdr:spPr>
        <a:xfrm>
          <a:off x="10388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170197</xdr:rowOff>
    </xdr:from>
    <xdr:ext cx="469744" cy="259045"/>
    <xdr:sp macro="" textlink="">
      <xdr:nvSpPr>
        <xdr:cNvPr id="352" name="【市民会館】&#10;一人当たり面積平均値テキスト">
          <a:extLst>
            <a:ext uri="{FF2B5EF4-FFF2-40B4-BE49-F238E27FC236}">
              <a16:creationId xmlns:a16="http://schemas.microsoft.com/office/drawing/2014/main" id="{10EC4948-2B6F-4388-AF99-95AC9701508A}"/>
            </a:ext>
          </a:extLst>
        </xdr:cNvPr>
        <xdr:cNvSpPr txBox="1"/>
      </xdr:nvSpPr>
      <xdr:spPr>
        <a:xfrm>
          <a:off x="10515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353" name="フローチャート: 判断 352">
          <a:extLst>
            <a:ext uri="{FF2B5EF4-FFF2-40B4-BE49-F238E27FC236}">
              <a16:creationId xmlns:a16="http://schemas.microsoft.com/office/drawing/2014/main" id="{D298DBA6-9E4F-4C90-9491-1ACEF1BF052C}"/>
            </a:ext>
          </a:extLst>
        </xdr:cNvPr>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54" name="フローチャート: 判断 353">
          <a:extLst>
            <a:ext uri="{FF2B5EF4-FFF2-40B4-BE49-F238E27FC236}">
              <a16:creationId xmlns:a16="http://schemas.microsoft.com/office/drawing/2014/main" id="{DB8545EB-31E8-4D95-9758-ADAFD18510A7}"/>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55" name="フローチャート: 判断 354">
          <a:extLst>
            <a:ext uri="{FF2B5EF4-FFF2-40B4-BE49-F238E27FC236}">
              <a16:creationId xmlns:a16="http://schemas.microsoft.com/office/drawing/2014/main" id="{2FC673FE-476E-4342-9AE4-689BCE2555E8}"/>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356" name="フローチャート: 判断 355">
          <a:extLst>
            <a:ext uri="{FF2B5EF4-FFF2-40B4-BE49-F238E27FC236}">
              <a16:creationId xmlns:a16="http://schemas.microsoft.com/office/drawing/2014/main" id="{C354F6BB-10E0-4AD0-921F-A80125B0DB0C}"/>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357" name="フローチャート: 判断 356">
          <a:extLst>
            <a:ext uri="{FF2B5EF4-FFF2-40B4-BE49-F238E27FC236}">
              <a16:creationId xmlns:a16="http://schemas.microsoft.com/office/drawing/2014/main" id="{B312B53F-FC0F-4B89-B33E-3568A44FCDA4}"/>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7529DF88-D0DB-488D-B7EA-FBF2990D40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D390B406-69CF-4500-BC8D-0351339F4B0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25A77F81-4A56-476D-9BA1-AB4420DD881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19CA9574-741F-4125-9483-A7195A4D3A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72C65CC-5C6D-41E3-B7A3-42AF2DCFBE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363" name="楕円 362">
          <a:extLst>
            <a:ext uri="{FF2B5EF4-FFF2-40B4-BE49-F238E27FC236}">
              <a16:creationId xmlns:a16="http://schemas.microsoft.com/office/drawing/2014/main" id="{3011B933-FCD1-45B2-8DE8-8AB21FC8D71D}"/>
            </a:ext>
          </a:extLst>
        </xdr:cNvPr>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364" name="【市民会館】&#10;一人当たり面積該当値テキスト">
          <a:extLst>
            <a:ext uri="{FF2B5EF4-FFF2-40B4-BE49-F238E27FC236}">
              <a16:creationId xmlns:a16="http://schemas.microsoft.com/office/drawing/2014/main" id="{E8345BB5-2323-4472-BAE9-6B0684CFBA04}"/>
            </a:ext>
          </a:extLst>
        </xdr:cNvPr>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365" name="楕円 364">
          <a:extLst>
            <a:ext uri="{FF2B5EF4-FFF2-40B4-BE49-F238E27FC236}">
              <a16:creationId xmlns:a16="http://schemas.microsoft.com/office/drawing/2014/main" id="{795D748B-FC15-420F-9EC2-61458A9426A9}"/>
            </a:ext>
          </a:extLst>
        </xdr:cNvPr>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60961</xdr:rowOff>
    </xdr:to>
    <xdr:cxnSp macro="">
      <xdr:nvCxnSpPr>
        <xdr:cNvPr id="366" name="直線コネクタ 365">
          <a:extLst>
            <a:ext uri="{FF2B5EF4-FFF2-40B4-BE49-F238E27FC236}">
              <a16:creationId xmlns:a16="http://schemas.microsoft.com/office/drawing/2014/main" id="{341CBD93-9098-4727-9955-874833B8293D}"/>
            </a:ext>
          </a:extLst>
        </xdr:cNvPr>
        <xdr:cNvCxnSpPr/>
      </xdr:nvCxnSpPr>
      <xdr:spPr>
        <a:xfrm flipV="1">
          <a:off x="9639300" y="18219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367" name="楕円 366">
          <a:extLst>
            <a:ext uri="{FF2B5EF4-FFF2-40B4-BE49-F238E27FC236}">
              <a16:creationId xmlns:a16="http://schemas.microsoft.com/office/drawing/2014/main" id="{19FFA72A-F67D-41FE-86AD-BCF5EE67E0FB}"/>
            </a:ext>
          </a:extLst>
        </xdr:cNvPr>
        <xdr:cNvSpPr/>
      </xdr:nvSpPr>
      <xdr:spPr>
        <a:xfrm>
          <a:off x="869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60961</xdr:rowOff>
    </xdr:from>
    <xdr:to>
      <xdr:col>50</xdr:col>
      <xdr:colOff>114300</xdr:colOff>
      <xdr:row>106</xdr:row>
      <xdr:rowOff>72389</xdr:rowOff>
    </xdr:to>
    <xdr:cxnSp macro="">
      <xdr:nvCxnSpPr>
        <xdr:cNvPr id="368" name="直線コネクタ 367">
          <a:extLst>
            <a:ext uri="{FF2B5EF4-FFF2-40B4-BE49-F238E27FC236}">
              <a16:creationId xmlns:a16="http://schemas.microsoft.com/office/drawing/2014/main" id="{A041898A-21DE-481F-9DD6-D5359AB5DF1C}"/>
            </a:ext>
          </a:extLst>
        </xdr:cNvPr>
        <xdr:cNvCxnSpPr/>
      </xdr:nvCxnSpPr>
      <xdr:spPr>
        <a:xfrm flipV="1">
          <a:off x="8750300" y="18234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xdr:rowOff>
    </xdr:from>
    <xdr:to>
      <xdr:col>36</xdr:col>
      <xdr:colOff>165100</xdr:colOff>
      <xdr:row>108</xdr:row>
      <xdr:rowOff>107950</xdr:rowOff>
    </xdr:to>
    <xdr:sp macro="" textlink="">
      <xdr:nvSpPr>
        <xdr:cNvPr id="369" name="楕円 368">
          <a:extLst>
            <a:ext uri="{FF2B5EF4-FFF2-40B4-BE49-F238E27FC236}">
              <a16:creationId xmlns:a16="http://schemas.microsoft.com/office/drawing/2014/main" id="{D5225C9A-9DA0-44D7-856E-AF2BA78D1840}"/>
            </a:ext>
          </a:extLst>
        </xdr:cNvPr>
        <xdr:cNvSpPr/>
      </xdr:nvSpPr>
      <xdr:spPr>
        <a:xfrm>
          <a:off x="6921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70" name="n_1aveValue【市民会館】&#10;一人当たり面積">
          <a:extLst>
            <a:ext uri="{FF2B5EF4-FFF2-40B4-BE49-F238E27FC236}">
              <a16:creationId xmlns:a16="http://schemas.microsoft.com/office/drawing/2014/main" id="{CC48DD09-6E75-4B60-A5FD-4A71729D861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71" name="n_2aveValue【市民会館】&#10;一人当たり面積">
          <a:extLst>
            <a:ext uri="{FF2B5EF4-FFF2-40B4-BE49-F238E27FC236}">
              <a16:creationId xmlns:a16="http://schemas.microsoft.com/office/drawing/2014/main" id="{64DCA539-3DCE-487E-BBA3-03D8F46B0E0B}"/>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372" name="n_3aveValue【市民会館】&#10;一人当たり面積">
          <a:extLst>
            <a:ext uri="{FF2B5EF4-FFF2-40B4-BE49-F238E27FC236}">
              <a16:creationId xmlns:a16="http://schemas.microsoft.com/office/drawing/2014/main" id="{F2CBCD09-D852-4C51-AA81-99405AB6FEFB}"/>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135907</xdr:rowOff>
    </xdr:from>
    <xdr:ext cx="469744" cy="259045"/>
    <xdr:sp macro="" textlink="">
      <xdr:nvSpPr>
        <xdr:cNvPr id="373" name="n_4aveValue【市民会館】&#10;一人当たり面積">
          <a:extLst>
            <a:ext uri="{FF2B5EF4-FFF2-40B4-BE49-F238E27FC236}">
              <a16:creationId xmlns:a16="http://schemas.microsoft.com/office/drawing/2014/main" id="{901BBBDF-28E9-4A7A-A1FB-3EBA54FD9808}"/>
            </a:ext>
          </a:extLst>
        </xdr:cNvPr>
        <xdr:cNvSpPr txBox="1"/>
      </xdr:nvSpPr>
      <xdr:spPr>
        <a:xfrm>
          <a:off x="6737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102888</xdr:rowOff>
    </xdr:from>
    <xdr:ext cx="469744" cy="259045"/>
    <xdr:sp macro="" textlink="">
      <xdr:nvSpPr>
        <xdr:cNvPr id="374" name="n_1mainValue【市民会館】&#10;一人当たり面積">
          <a:extLst>
            <a:ext uri="{FF2B5EF4-FFF2-40B4-BE49-F238E27FC236}">
              <a16:creationId xmlns:a16="http://schemas.microsoft.com/office/drawing/2014/main" id="{17EADBFE-F004-4875-9460-1A0424126550}"/>
            </a:ext>
          </a:extLst>
        </xdr:cNvPr>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114316</xdr:rowOff>
    </xdr:from>
    <xdr:ext cx="469744" cy="259045"/>
    <xdr:sp macro="" textlink="">
      <xdr:nvSpPr>
        <xdr:cNvPr id="375" name="n_2mainValue【市民会館】&#10;一人当たり面積">
          <a:extLst>
            <a:ext uri="{FF2B5EF4-FFF2-40B4-BE49-F238E27FC236}">
              <a16:creationId xmlns:a16="http://schemas.microsoft.com/office/drawing/2014/main" id="{B780A7FD-ED82-4267-A851-782CDEC35E44}"/>
            </a:ext>
          </a:extLst>
        </xdr:cNvPr>
        <xdr:cNvSpPr txBox="1"/>
      </xdr:nvSpPr>
      <xdr:spPr>
        <a:xfrm>
          <a:off x="8515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99077</xdr:rowOff>
    </xdr:from>
    <xdr:ext cx="469744" cy="259045"/>
    <xdr:sp macro="" textlink="">
      <xdr:nvSpPr>
        <xdr:cNvPr id="376" name="n_4mainValue【市民会館】&#10;一人当たり面積">
          <a:extLst>
            <a:ext uri="{FF2B5EF4-FFF2-40B4-BE49-F238E27FC236}">
              <a16:creationId xmlns:a16="http://schemas.microsoft.com/office/drawing/2014/main" id="{F0F93F88-9592-4727-9464-CC653E89FEF0}"/>
            </a:ext>
          </a:extLst>
        </xdr:cNvPr>
        <xdr:cNvSpPr txBox="1"/>
      </xdr:nvSpPr>
      <xdr:spPr>
        <a:xfrm>
          <a:off x="6737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4175BDC8-8DE6-40AA-AD88-14F334AB12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69DD5EB3-7CF8-4ACF-A9EC-48FAC4476F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AB1FFA58-A800-447F-8FE8-4E72CBBB98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A1B56756-9DDA-4A05-9908-BE7792FF8B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C55C0E17-AD7A-428A-BB54-3C878605AA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58C139C0-F6A6-4790-90B5-28957D7FC1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45CADA44-FA84-4749-B663-4E81FDCFA6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33139EEA-0BC3-4C69-9B70-91F611320C5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2F66D52B-B6E0-4E87-B066-5E4D477CB9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C2050F4-3743-412F-8411-4B3FFC6D09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D59BC20B-0F3D-43BB-88D1-E77B2C4724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E5E535E4-10C6-4022-A42E-5510736775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33292607-8205-4CD8-9409-84449D4575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D0FF48B8-D50C-44C1-86E8-07CE8737D5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18561881-42A0-4C5A-A885-9F8BE1CECE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AC121A64-A02B-4D5B-95DE-6969436DC83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FBCEFC2B-8028-459F-A5AA-4AA0866D98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039A7BC5-5DDF-49C4-A9AC-8949710F6A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ACAD2AA5-CB6F-4787-8525-518F2DE57C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83726D44-828E-42E4-A607-F7341F285F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F7312496-E8F1-4D4A-AF5B-50A24662BA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7EA528B0-9F24-4801-823C-842A0A8D95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526EB0C8-DA3F-4F96-B1B9-461FC8AC61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7EC1D2F2-BBC9-4F7B-9638-47B3A150CC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a:extLst>
            <a:ext uri="{FF2B5EF4-FFF2-40B4-BE49-F238E27FC236}">
              <a16:creationId xmlns:a16="http://schemas.microsoft.com/office/drawing/2014/main" id="{BFD953B4-E2D6-4C16-BF96-A581885716C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a:extLst>
            <a:ext uri="{FF2B5EF4-FFF2-40B4-BE49-F238E27FC236}">
              <a16:creationId xmlns:a16="http://schemas.microsoft.com/office/drawing/2014/main" id="{960664FF-11E1-438F-BCF3-0E154C2ADDD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a:extLst>
            <a:ext uri="{FF2B5EF4-FFF2-40B4-BE49-F238E27FC236}">
              <a16:creationId xmlns:a16="http://schemas.microsoft.com/office/drawing/2014/main" id="{760081E3-D4D0-41B7-A4E6-CFC3908EEC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a:extLst>
            <a:ext uri="{FF2B5EF4-FFF2-40B4-BE49-F238E27FC236}">
              <a16:creationId xmlns:a16="http://schemas.microsoft.com/office/drawing/2014/main" id="{9A43FC9D-2D70-4B0D-A29C-A21E68249FF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a:extLst>
            <a:ext uri="{FF2B5EF4-FFF2-40B4-BE49-F238E27FC236}">
              <a16:creationId xmlns:a16="http://schemas.microsoft.com/office/drawing/2014/main" id="{5940212D-D78E-4205-9958-4C677076644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a:extLst>
            <a:ext uri="{FF2B5EF4-FFF2-40B4-BE49-F238E27FC236}">
              <a16:creationId xmlns:a16="http://schemas.microsoft.com/office/drawing/2014/main" id="{70D0E574-F141-4EE2-8698-9AE052FBBD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a:extLst>
            <a:ext uri="{FF2B5EF4-FFF2-40B4-BE49-F238E27FC236}">
              <a16:creationId xmlns:a16="http://schemas.microsoft.com/office/drawing/2014/main" id="{F646B9EC-F215-4DCF-B709-05254E80B8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a:extLst>
            <a:ext uri="{FF2B5EF4-FFF2-40B4-BE49-F238E27FC236}">
              <a16:creationId xmlns:a16="http://schemas.microsoft.com/office/drawing/2014/main" id="{63B86E1F-C849-4E5E-98FB-2B576F8C5B7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a:extLst>
            <a:ext uri="{FF2B5EF4-FFF2-40B4-BE49-F238E27FC236}">
              <a16:creationId xmlns:a16="http://schemas.microsoft.com/office/drawing/2014/main" id="{BD54BC49-C640-4359-BC25-DCBF29C35E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a:extLst>
            <a:ext uri="{FF2B5EF4-FFF2-40B4-BE49-F238E27FC236}">
              <a16:creationId xmlns:a16="http://schemas.microsoft.com/office/drawing/2014/main" id="{09E90742-3554-4680-A0F5-D6E1330A5A7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a:extLst>
            <a:ext uri="{FF2B5EF4-FFF2-40B4-BE49-F238E27FC236}">
              <a16:creationId xmlns:a16="http://schemas.microsoft.com/office/drawing/2014/main" id="{50DCBA09-891F-4ECC-B296-78EA97184CF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a:extLst>
            <a:ext uri="{FF2B5EF4-FFF2-40B4-BE49-F238E27FC236}">
              <a16:creationId xmlns:a16="http://schemas.microsoft.com/office/drawing/2014/main" id="{6D18DB07-07A4-4876-9D8F-1029D6768C7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a:extLst>
            <a:ext uri="{FF2B5EF4-FFF2-40B4-BE49-F238E27FC236}">
              <a16:creationId xmlns:a16="http://schemas.microsoft.com/office/drawing/2014/main" id="{7214BDE0-597D-4095-93DF-AC268348F04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a:extLst>
            <a:ext uri="{FF2B5EF4-FFF2-40B4-BE49-F238E27FC236}">
              <a16:creationId xmlns:a16="http://schemas.microsoft.com/office/drawing/2014/main" id="{F1B8E12D-BD44-46A2-B523-220FF35272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a:extLst>
            <a:ext uri="{FF2B5EF4-FFF2-40B4-BE49-F238E27FC236}">
              <a16:creationId xmlns:a16="http://schemas.microsoft.com/office/drawing/2014/main" id="{BC4DF949-705F-4001-AC97-A9D093FEE2C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29F24C12-A13D-41DD-BC83-2C75437659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D165340E-D2B0-4C5B-A38F-17C001349E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73478</xdr:rowOff>
    </xdr:to>
    <xdr:cxnSp macro="">
      <xdr:nvCxnSpPr>
        <xdr:cNvPr id="418" name="直線コネクタ 417">
          <a:extLst>
            <a:ext uri="{FF2B5EF4-FFF2-40B4-BE49-F238E27FC236}">
              <a16:creationId xmlns:a16="http://schemas.microsoft.com/office/drawing/2014/main" id="{A51ADEB0-B820-4AD6-B294-C982E51736EE}"/>
            </a:ext>
          </a:extLst>
        </xdr:cNvPr>
        <xdr:cNvCxnSpPr/>
      </xdr:nvCxnSpPr>
      <xdr:spPr>
        <a:xfrm flipV="1">
          <a:off x="16318864" y="9658350"/>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D71DAE71-4DAA-4FCE-8A57-42D3D5CED45D}"/>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420" name="直線コネクタ 419">
          <a:extLst>
            <a:ext uri="{FF2B5EF4-FFF2-40B4-BE49-F238E27FC236}">
              <a16:creationId xmlns:a16="http://schemas.microsoft.com/office/drawing/2014/main" id="{BBE6F379-5D53-424F-B1D9-81E191575B53}"/>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B221F49A-C9D1-4F8A-8693-6BCBB5F4FD6B}"/>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22" name="直線コネクタ 421">
          <a:extLst>
            <a:ext uri="{FF2B5EF4-FFF2-40B4-BE49-F238E27FC236}">
              <a16:creationId xmlns:a16="http://schemas.microsoft.com/office/drawing/2014/main" id="{8B56B500-CE0F-4133-9BC2-54396E2F66C1}"/>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F82CC350-7EEB-4C87-B756-C1178D7102BE}"/>
            </a:ext>
          </a:extLst>
        </xdr:cNvPr>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4" name="フローチャート: 判断 423">
          <a:extLst>
            <a:ext uri="{FF2B5EF4-FFF2-40B4-BE49-F238E27FC236}">
              <a16:creationId xmlns:a16="http://schemas.microsoft.com/office/drawing/2014/main" id="{73E51A91-98BA-420A-B45F-90DEC8254038}"/>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43906</xdr:rowOff>
    </xdr:from>
    <xdr:to>
      <xdr:col>81</xdr:col>
      <xdr:colOff>101600</xdr:colOff>
      <xdr:row>60</xdr:row>
      <xdr:rowOff>145506</xdr:rowOff>
    </xdr:to>
    <xdr:sp macro="" textlink="">
      <xdr:nvSpPr>
        <xdr:cNvPr id="425" name="フローチャート: 判断 424">
          <a:extLst>
            <a:ext uri="{FF2B5EF4-FFF2-40B4-BE49-F238E27FC236}">
              <a16:creationId xmlns:a16="http://schemas.microsoft.com/office/drawing/2014/main" id="{824A8352-EFA1-4785-BE4B-5AC20DFC91C6}"/>
            </a:ext>
          </a:extLst>
        </xdr:cNvPr>
        <xdr:cNvSpPr/>
      </xdr:nvSpPr>
      <xdr:spPr>
        <a:xfrm>
          <a:off x="15430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45538</xdr:rowOff>
    </xdr:from>
    <xdr:to>
      <xdr:col>76</xdr:col>
      <xdr:colOff>165100</xdr:colOff>
      <xdr:row>60</xdr:row>
      <xdr:rowOff>147138</xdr:rowOff>
    </xdr:to>
    <xdr:sp macro="" textlink="">
      <xdr:nvSpPr>
        <xdr:cNvPr id="426" name="フローチャート: 判断 425">
          <a:extLst>
            <a:ext uri="{FF2B5EF4-FFF2-40B4-BE49-F238E27FC236}">
              <a16:creationId xmlns:a16="http://schemas.microsoft.com/office/drawing/2014/main" id="{D2A1CF96-2D42-4752-878E-3FE269A64D22}"/>
            </a:ext>
          </a:extLst>
        </xdr:cNvPr>
        <xdr:cNvSpPr/>
      </xdr:nvSpPr>
      <xdr:spPr>
        <a:xfrm>
          <a:off x="14541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115751</xdr:rowOff>
    </xdr:from>
    <xdr:to>
      <xdr:col>72</xdr:col>
      <xdr:colOff>38100</xdr:colOff>
      <xdr:row>61</xdr:row>
      <xdr:rowOff>45901</xdr:rowOff>
    </xdr:to>
    <xdr:sp macro="" textlink="">
      <xdr:nvSpPr>
        <xdr:cNvPr id="427" name="フローチャート: 判断 426">
          <a:extLst>
            <a:ext uri="{FF2B5EF4-FFF2-40B4-BE49-F238E27FC236}">
              <a16:creationId xmlns:a16="http://schemas.microsoft.com/office/drawing/2014/main" id="{06A84641-78F3-4886-AAE1-516B6B1AF1C4}"/>
            </a:ext>
          </a:extLst>
        </xdr:cNvPr>
        <xdr:cNvSpPr/>
      </xdr:nvSpPr>
      <xdr:spPr>
        <a:xfrm>
          <a:off x="13652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81462</xdr:rowOff>
    </xdr:from>
    <xdr:to>
      <xdr:col>67</xdr:col>
      <xdr:colOff>101600</xdr:colOff>
      <xdr:row>61</xdr:row>
      <xdr:rowOff>11612</xdr:rowOff>
    </xdr:to>
    <xdr:sp macro="" textlink="">
      <xdr:nvSpPr>
        <xdr:cNvPr id="428" name="フローチャート: 判断 427">
          <a:extLst>
            <a:ext uri="{FF2B5EF4-FFF2-40B4-BE49-F238E27FC236}">
              <a16:creationId xmlns:a16="http://schemas.microsoft.com/office/drawing/2014/main" id="{D8B2F3C3-57C4-4D7F-9009-8A6048DA9CEA}"/>
            </a:ext>
          </a:extLst>
        </xdr:cNvPr>
        <xdr:cNvSpPr/>
      </xdr:nvSpPr>
      <xdr:spPr>
        <a:xfrm>
          <a:off x="1276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71AA0869-1A1D-488A-BD24-43FE64080E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D562AFA6-22A9-4145-8ED1-212F054100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BD6AA29D-B3CA-4863-A787-ECF70A9224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A9AC13E4-B6D2-41E3-A7A5-A3E21188C8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15F880F5-5B46-40CB-BE3C-CF6278E567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34" name="楕円 433">
          <a:extLst>
            <a:ext uri="{FF2B5EF4-FFF2-40B4-BE49-F238E27FC236}">
              <a16:creationId xmlns:a16="http://schemas.microsoft.com/office/drawing/2014/main" id="{28CE0621-1F70-49D1-B9AB-B6EF097632F3}"/>
            </a:ext>
          </a:extLst>
        </xdr:cNvPr>
        <xdr:cNvSpPr/>
      </xdr:nvSpPr>
      <xdr:spPr>
        <a:xfrm>
          <a:off x="16268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65150</xdr:rowOff>
    </xdr:from>
    <xdr:ext cx="405111" cy="259045"/>
    <xdr:sp macro="" textlink="">
      <xdr:nvSpPr>
        <xdr:cNvPr id="435" name="【保健センター・保健所】&#10;有形固定資産減価償却率該当値テキスト">
          <a:extLst>
            <a:ext uri="{FF2B5EF4-FFF2-40B4-BE49-F238E27FC236}">
              <a16:creationId xmlns:a16="http://schemas.microsoft.com/office/drawing/2014/main" id="{FDCBC27B-7DDB-40FB-B665-1C2950067ED3}"/>
            </a:ext>
          </a:extLst>
        </xdr:cNvPr>
        <xdr:cNvSpPr txBox="1"/>
      </xdr:nvSpPr>
      <xdr:spPr>
        <a:xfrm>
          <a:off x="16357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436" name="楕円 435">
          <a:extLst>
            <a:ext uri="{FF2B5EF4-FFF2-40B4-BE49-F238E27FC236}">
              <a16:creationId xmlns:a16="http://schemas.microsoft.com/office/drawing/2014/main" id="{DD444D16-BE12-41D4-99A3-DCACF7FBD575}"/>
            </a:ext>
          </a:extLst>
        </xdr:cNvPr>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93073</xdr:rowOff>
    </xdr:to>
    <xdr:cxnSp macro="">
      <xdr:nvCxnSpPr>
        <xdr:cNvPr id="437" name="直線コネクタ 436">
          <a:extLst>
            <a:ext uri="{FF2B5EF4-FFF2-40B4-BE49-F238E27FC236}">
              <a16:creationId xmlns:a16="http://schemas.microsoft.com/office/drawing/2014/main" id="{8A42A034-1050-4B52-BDDB-3CF53F1957B4}"/>
            </a:ext>
          </a:extLst>
        </xdr:cNvPr>
        <xdr:cNvCxnSpPr/>
      </xdr:nvCxnSpPr>
      <xdr:spPr>
        <a:xfrm>
          <a:off x="15481300" y="101759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438" name="楕円 437">
          <a:extLst>
            <a:ext uri="{FF2B5EF4-FFF2-40B4-BE49-F238E27FC236}">
              <a16:creationId xmlns:a16="http://schemas.microsoft.com/office/drawing/2014/main" id="{23ED761B-B0E0-483E-AEE0-AAB90EABC81B}"/>
            </a:ext>
          </a:extLst>
        </xdr:cNvPr>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60416</xdr:rowOff>
    </xdr:to>
    <xdr:cxnSp macro="">
      <xdr:nvCxnSpPr>
        <xdr:cNvPr id="439" name="直線コネクタ 438">
          <a:extLst>
            <a:ext uri="{FF2B5EF4-FFF2-40B4-BE49-F238E27FC236}">
              <a16:creationId xmlns:a16="http://schemas.microsoft.com/office/drawing/2014/main" id="{AFD6EB25-1103-455D-A340-500AB4065B77}"/>
            </a:ext>
          </a:extLst>
        </xdr:cNvPr>
        <xdr:cNvCxnSpPr/>
      </xdr:nvCxnSpPr>
      <xdr:spPr>
        <a:xfrm>
          <a:off x="14592300" y="101433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81462</xdr:rowOff>
    </xdr:from>
    <xdr:to>
      <xdr:col>67</xdr:col>
      <xdr:colOff>101600</xdr:colOff>
      <xdr:row>59</xdr:row>
      <xdr:rowOff>11612</xdr:rowOff>
    </xdr:to>
    <xdr:sp macro="" textlink="">
      <xdr:nvSpPr>
        <xdr:cNvPr id="440" name="楕円 439">
          <a:extLst>
            <a:ext uri="{FF2B5EF4-FFF2-40B4-BE49-F238E27FC236}">
              <a16:creationId xmlns:a16="http://schemas.microsoft.com/office/drawing/2014/main" id="{E9CBC54B-C098-471A-9760-649F721606BF}"/>
            </a:ext>
          </a:extLst>
        </xdr:cNvPr>
        <xdr:cNvSpPr/>
      </xdr:nvSpPr>
      <xdr:spPr>
        <a:xfrm>
          <a:off x="12763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136633</xdr:rowOff>
    </xdr:from>
    <xdr:ext cx="405111" cy="259045"/>
    <xdr:sp macro="" textlink="">
      <xdr:nvSpPr>
        <xdr:cNvPr id="441" name="n_1aveValue【保健センター・保健所】&#10;有形固定資産減価償却率">
          <a:extLst>
            <a:ext uri="{FF2B5EF4-FFF2-40B4-BE49-F238E27FC236}">
              <a16:creationId xmlns:a16="http://schemas.microsoft.com/office/drawing/2014/main" id="{66BE4070-A8FC-4203-8995-6B01D5B61229}"/>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442" name="n_2aveValue【保健センター・保健所】&#10;有形固定資産減価償却率">
          <a:extLst>
            <a:ext uri="{FF2B5EF4-FFF2-40B4-BE49-F238E27FC236}">
              <a16:creationId xmlns:a16="http://schemas.microsoft.com/office/drawing/2014/main" id="{26505AA0-853D-411E-8184-3402D1E43531}"/>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62428</xdr:rowOff>
    </xdr:from>
    <xdr:ext cx="405111" cy="259045"/>
    <xdr:sp macro="" textlink="">
      <xdr:nvSpPr>
        <xdr:cNvPr id="443" name="n_3aveValue【保健センター・保健所】&#10;有形固定資産減価償却率">
          <a:extLst>
            <a:ext uri="{FF2B5EF4-FFF2-40B4-BE49-F238E27FC236}">
              <a16:creationId xmlns:a16="http://schemas.microsoft.com/office/drawing/2014/main" id="{E9396092-0137-4DF7-8777-2190EC7BF827}"/>
            </a:ext>
          </a:extLst>
        </xdr:cNvPr>
        <xdr:cNvSpPr txBox="1"/>
      </xdr:nvSpPr>
      <xdr:spPr>
        <a:xfrm>
          <a:off x="13500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444" name="n_4aveValue【保健センター・保健所】&#10;有形固定資産減価償却率">
          <a:extLst>
            <a:ext uri="{FF2B5EF4-FFF2-40B4-BE49-F238E27FC236}">
              <a16:creationId xmlns:a16="http://schemas.microsoft.com/office/drawing/2014/main" id="{937DA828-2F3A-4E59-9FA9-FAE9AB943C50}"/>
            </a:ext>
          </a:extLst>
        </xdr:cNvPr>
        <xdr:cNvSpPr txBox="1"/>
      </xdr:nvSpPr>
      <xdr:spPr>
        <a:xfrm>
          <a:off x="12611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445" name="n_1mainValue【保健センター・保健所】&#10;有形固定資産減価償却率">
          <a:extLst>
            <a:ext uri="{FF2B5EF4-FFF2-40B4-BE49-F238E27FC236}">
              <a16:creationId xmlns:a16="http://schemas.microsoft.com/office/drawing/2014/main" id="{EA87C556-16C9-4DF8-940C-4B8063D5FD68}"/>
            </a:ext>
          </a:extLst>
        </xdr:cNvPr>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446" name="n_2mainValue【保健センター・保健所】&#10;有形固定資産減価償却率">
          <a:extLst>
            <a:ext uri="{FF2B5EF4-FFF2-40B4-BE49-F238E27FC236}">
              <a16:creationId xmlns:a16="http://schemas.microsoft.com/office/drawing/2014/main" id="{F9E01CDE-7516-472F-AAD0-1F95C805856A}"/>
            </a:ext>
          </a:extLst>
        </xdr:cNvPr>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28139</xdr:rowOff>
    </xdr:from>
    <xdr:ext cx="405111" cy="259045"/>
    <xdr:sp macro="" textlink="">
      <xdr:nvSpPr>
        <xdr:cNvPr id="447" name="n_4mainValue【保健センター・保健所】&#10;有形固定資産減価償却率">
          <a:extLst>
            <a:ext uri="{FF2B5EF4-FFF2-40B4-BE49-F238E27FC236}">
              <a16:creationId xmlns:a16="http://schemas.microsoft.com/office/drawing/2014/main" id="{1135FFFC-7AB4-4046-8970-CAD7768F3304}"/>
            </a:ext>
          </a:extLst>
        </xdr:cNvPr>
        <xdr:cNvSpPr txBox="1"/>
      </xdr:nvSpPr>
      <xdr:spPr>
        <a:xfrm>
          <a:off x="12611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A99139AA-A3EE-47BB-A613-B36B2BD3C5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640CF15B-B13C-4027-B6EA-8069230EBD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03EB585B-9D02-4019-8F2B-B98A4BEFD5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684364A7-D375-46C1-B666-581D33D900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4B5EA763-72EB-4C4F-8879-453D5815F7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64BA4A24-7ABF-42CA-A698-DB9EC6BF01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B77C36B5-EF62-4486-AA62-0611DFE234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7592158C-1B2F-4AE4-A19D-55A1CA8E06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1D6DD396-C17D-461B-8CE7-65917EDF38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DFD110B6-20A2-4310-82A9-34E711C53A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a:extLst>
            <a:ext uri="{FF2B5EF4-FFF2-40B4-BE49-F238E27FC236}">
              <a16:creationId xmlns:a16="http://schemas.microsoft.com/office/drawing/2014/main" id="{6B5FF905-3240-4CB9-B3AB-5F3CB2B9B49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a:extLst>
            <a:ext uri="{FF2B5EF4-FFF2-40B4-BE49-F238E27FC236}">
              <a16:creationId xmlns:a16="http://schemas.microsoft.com/office/drawing/2014/main" id="{BB0C7496-4E49-4504-B77F-836B8EEDF41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a:extLst>
            <a:ext uri="{FF2B5EF4-FFF2-40B4-BE49-F238E27FC236}">
              <a16:creationId xmlns:a16="http://schemas.microsoft.com/office/drawing/2014/main" id="{93233F42-589C-441B-BE07-6D05F9DDBF1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a:extLst>
            <a:ext uri="{FF2B5EF4-FFF2-40B4-BE49-F238E27FC236}">
              <a16:creationId xmlns:a16="http://schemas.microsoft.com/office/drawing/2014/main" id="{F1DA0B5A-115D-4E60-932B-E2EAA4A76B2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a:extLst>
            <a:ext uri="{FF2B5EF4-FFF2-40B4-BE49-F238E27FC236}">
              <a16:creationId xmlns:a16="http://schemas.microsoft.com/office/drawing/2014/main" id="{3DDA10D6-8ADC-4C52-B80A-164782165B4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a:extLst>
            <a:ext uri="{FF2B5EF4-FFF2-40B4-BE49-F238E27FC236}">
              <a16:creationId xmlns:a16="http://schemas.microsoft.com/office/drawing/2014/main" id="{5B30599E-222C-4E45-9A0C-704FD6AA252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a:extLst>
            <a:ext uri="{FF2B5EF4-FFF2-40B4-BE49-F238E27FC236}">
              <a16:creationId xmlns:a16="http://schemas.microsoft.com/office/drawing/2014/main" id="{75EC7FA2-122F-47BE-A7DF-ADC47B13D7D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a:extLst>
            <a:ext uri="{FF2B5EF4-FFF2-40B4-BE49-F238E27FC236}">
              <a16:creationId xmlns:a16="http://schemas.microsoft.com/office/drawing/2014/main" id="{23E65AF5-FB27-455C-AE40-EC7F5397960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68856923-6962-497F-8FA6-95C4EF8B06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4D0A569-0A3B-4104-864B-5ADB661789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a:extLst>
            <a:ext uri="{FF2B5EF4-FFF2-40B4-BE49-F238E27FC236}">
              <a16:creationId xmlns:a16="http://schemas.microsoft.com/office/drawing/2014/main" id="{DEDE8467-CAFC-41FF-B951-06FFD4D4AE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105156</xdr:rowOff>
    </xdr:to>
    <xdr:cxnSp macro="">
      <xdr:nvCxnSpPr>
        <xdr:cNvPr id="469" name="直線コネクタ 468">
          <a:extLst>
            <a:ext uri="{FF2B5EF4-FFF2-40B4-BE49-F238E27FC236}">
              <a16:creationId xmlns:a16="http://schemas.microsoft.com/office/drawing/2014/main" id="{DEA8EC03-33D2-4C95-A425-697949CF7E44}"/>
            </a:ext>
          </a:extLst>
        </xdr:cNvPr>
        <xdr:cNvCxnSpPr/>
      </xdr:nvCxnSpPr>
      <xdr:spPr>
        <a:xfrm flipV="1">
          <a:off x="22160864" y="950976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108983</xdr:rowOff>
    </xdr:from>
    <xdr:ext cx="469744" cy="259045"/>
    <xdr:sp macro="" textlink="">
      <xdr:nvSpPr>
        <xdr:cNvPr id="470" name="【保健センター・保健所】&#10;一人当たり面積最小値テキスト">
          <a:extLst>
            <a:ext uri="{FF2B5EF4-FFF2-40B4-BE49-F238E27FC236}">
              <a16:creationId xmlns:a16="http://schemas.microsoft.com/office/drawing/2014/main" id="{AD9B80F2-D246-47BF-9B54-8771B2C9610E}"/>
            </a:ext>
          </a:extLst>
        </xdr:cNvPr>
        <xdr:cNvSpPr txBox="1"/>
      </xdr:nvSpPr>
      <xdr:spPr>
        <a:xfrm>
          <a:off x="22199600"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105156</xdr:rowOff>
    </xdr:from>
    <xdr:to>
      <xdr:col>116</xdr:col>
      <xdr:colOff>152400</xdr:colOff>
      <xdr:row>63</xdr:row>
      <xdr:rowOff>105156</xdr:rowOff>
    </xdr:to>
    <xdr:cxnSp macro="">
      <xdr:nvCxnSpPr>
        <xdr:cNvPr id="471" name="直線コネクタ 470">
          <a:extLst>
            <a:ext uri="{FF2B5EF4-FFF2-40B4-BE49-F238E27FC236}">
              <a16:creationId xmlns:a16="http://schemas.microsoft.com/office/drawing/2014/main" id="{B0B44B8A-9EB9-48F4-B9D3-0682DE0AE6E1}"/>
            </a:ext>
          </a:extLst>
        </xdr:cNvPr>
        <xdr:cNvCxnSpPr/>
      </xdr:nvCxnSpPr>
      <xdr:spPr>
        <a:xfrm>
          <a:off x="22072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72" name="【保健センター・保健所】&#10;一人当たり面積最大値テキスト">
          <a:extLst>
            <a:ext uri="{FF2B5EF4-FFF2-40B4-BE49-F238E27FC236}">
              <a16:creationId xmlns:a16="http://schemas.microsoft.com/office/drawing/2014/main" id="{6BEAACAC-FCC7-4F47-9DB5-B8A9916D777D}"/>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73" name="直線コネクタ 472">
          <a:extLst>
            <a:ext uri="{FF2B5EF4-FFF2-40B4-BE49-F238E27FC236}">
              <a16:creationId xmlns:a16="http://schemas.microsoft.com/office/drawing/2014/main" id="{73E23BEE-8C5D-4136-BF15-21C74C48DF3B}"/>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474" name="【保健センター・保健所】&#10;一人当たり面積平均値テキスト">
          <a:extLst>
            <a:ext uri="{FF2B5EF4-FFF2-40B4-BE49-F238E27FC236}">
              <a16:creationId xmlns:a16="http://schemas.microsoft.com/office/drawing/2014/main" id="{4C71D697-D5DC-4F9C-847C-5138F3ECAD71}"/>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475" name="フローチャート: 判断 474">
          <a:extLst>
            <a:ext uri="{FF2B5EF4-FFF2-40B4-BE49-F238E27FC236}">
              <a16:creationId xmlns:a16="http://schemas.microsoft.com/office/drawing/2014/main" id="{76CEC22B-90A5-460F-B1F2-A72451CDA8DB}"/>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476" name="フローチャート: 判断 475">
          <a:extLst>
            <a:ext uri="{FF2B5EF4-FFF2-40B4-BE49-F238E27FC236}">
              <a16:creationId xmlns:a16="http://schemas.microsoft.com/office/drawing/2014/main" id="{BAB877B6-D8A7-4E9A-96D3-B9C640A88805}"/>
            </a:ext>
          </a:extLst>
        </xdr:cNvPr>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77" name="フローチャート: 判断 476">
          <a:extLst>
            <a:ext uri="{FF2B5EF4-FFF2-40B4-BE49-F238E27FC236}">
              <a16:creationId xmlns:a16="http://schemas.microsoft.com/office/drawing/2014/main" id="{BF286FA0-B546-41C2-9E3A-DFEC079A5C9D}"/>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478" name="フローチャート: 判断 477">
          <a:extLst>
            <a:ext uri="{FF2B5EF4-FFF2-40B4-BE49-F238E27FC236}">
              <a16:creationId xmlns:a16="http://schemas.microsoft.com/office/drawing/2014/main" id="{4EB3F92F-64AA-4F82-8D03-3E114A0E03B1}"/>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479" name="フローチャート: 判断 478">
          <a:extLst>
            <a:ext uri="{FF2B5EF4-FFF2-40B4-BE49-F238E27FC236}">
              <a16:creationId xmlns:a16="http://schemas.microsoft.com/office/drawing/2014/main" id="{D089ACF6-F533-4E1F-8015-F7A3FD501DFE}"/>
            </a:ext>
          </a:extLst>
        </xdr:cNvPr>
        <xdr:cNvSpPr/>
      </xdr:nvSpPr>
      <xdr:spPr>
        <a:xfrm>
          <a:off x="18605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6481FC45-98F1-4EFF-A088-597FA4C6B0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37F772B-093F-4866-86BF-925A321CF6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50823AB0-334B-4199-8AF6-BAA48A4D7A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C599BC2-B433-4C55-B514-9B89512489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E48A7E84-6913-4412-8918-15C27D9727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xdr:rowOff>
    </xdr:from>
    <xdr:to>
      <xdr:col>116</xdr:col>
      <xdr:colOff>114300</xdr:colOff>
      <xdr:row>60</xdr:row>
      <xdr:rowOff>103378</xdr:rowOff>
    </xdr:to>
    <xdr:sp macro="" textlink="">
      <xdr:nvSpPr>
        <xdr:cNvPr id="485" name="楕円 484">
          <a:extLst>
            <a:ext uri="{FF2B5EF4-FFF2-40B4-BE49-F238E27FC236}">
              <a16:creationId xmlns:a16="http://schemas.microsoft.com/office/drawing/2014/main" id="{74CDC1F5-CF35-4E48-9D27-BBE160832483}"/>
            </a:ext>
          </a:extLst>
        </xdr:cNvPr>
        <xdr:cNvSpPr/>
      </xdr:nvSpPr>
      <xdr:spPr>
        <a:xfrm>
          <a:off x="221107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24655</xdr:rowOff>
    </xdr:from>
    <xdr:ext cx="469744" cy="259045"/>
    <xdr:sp macro="" textlink="">
      <xdr:nvSpPr>
        <xdr:cNvPr id="486" name="【保健センター・保健所】&#10;一人当たり面積該当値テキスト">
          <a:extLst>
            <a:ext uri="{FF2B5EF4-FFF2-40B4-BE49-F238E27FC236}">
              <a16:creationId xmlns:a16="http://schemas.microsoft.com/office/drawing/2014/main" id="{AE7D69F8-4032-4A17-8350-E66964A05F66}"/>
            </a:ext>
          </a:extLst>
        </xdr:cNvPr>
        <xdr:cNvSpPr txBox="1"/>
      </xdr:nvSpPr>
      <xdr:spPr>
        <a:xfrm>
          <a:off x="22199600" y="101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487" name="楕円 486">
          <a:extLst>
            <a:ext uri="{FF2B5EF4-FFF2-40B4-BE49-F238E27FC236}">
              <a16:creationId xmlns:a16="http://schemas.microsoft.com/office/drawing/2014/main" id="{FE4E472C-CAEF-4691-9797-3A450042C44C}"/>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52578</xdr:rowOff>
    </xdr:from>
    <xdr:to>
      <xdr:col>116</xdr:col>
      <xdr:colOff>63500</xdr:colOff>
      <xdr:row>60</xdr:row>
      <xdr:rowOff>64008</xdr:rowOff>
    </xdr:to>
    <xdr:cxnSp macro="">
      <xdr:nvCxnSpPr>
        <xdr:cNvPr id="488" name="直線コネクタ 487">
          <a:extLst>
            <a:ext uri="{FF2B5EF4-FFF2-40B4-BE49-F238E27FC236}">
              <a16:creationId xmlns:a16="http://schemas.microsoft.com/office/drawing/2014/main" id="{88F06B19-374D-4EE3-860D-09B0C4A7975E}"/>
            </a:ext>
          </a:extLst>
        </xdr:cNvPr>
        <xdr:cNvCxnSpPr/>
      </xdr:nvCxnSpPr>
      <xdr:spPr>
        <a:xfrm flipV="1">
          <a:off x="21323300" y="103395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489" name="楕円 488">
          <a:extLst>
            <a:ext uri="{FF2B5EF4-FFF2-40B4-BE49-F238E27FC236}">
              <a16:creationId xmlns:a16="http://schemas.microsoft.com/office/drawing/2014/main" id="{21DC050A-F025-4243-9587-39D8938CFF71}"/>
            </a:ext>
          </a:extLst>
        </xdr:cNvPr>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73152</xdr:rowOff>
    </xdr:to>
    <xdr:cxnSp macro="">
      <xdr:nvCxnSpPr>
        <xdr:cNvPr id="490" name="直線コネクタ 489">
          <a:extLst>
            <a:ext uri="{FF2B5EF4-FFF2-40B4-BE49-F238E27FC236}">
              <a16:creationId xmlns:a16="http://schemas.microsoft.com/office/drawing/2014/main" id="{B116925B-A5D2-40D9-8D4F-B4055016D6FE}"/>
            </a:ext>
          </a:extLst>
        </xdr:cNvPr>
        <xdr:cNvCxnSpPr/>
      </xdr:nvCxnSpPr>
      <xdr:spPr>
        <a:xfrm flipV="1">
          <a:off x="20434300" y="1035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97790</xdr:rowOff>
    </xdr:from>
    <xdr:to>
      <xdr:col>98</xdr:col>
      <xdr:colOff>38100</xdr:colOff>
      <xdr:row>61</xdr:row>
      <xdr:rowOff>27940</xdr:rowOff>
    </xdr:to>
    <xdr:sp macro="" textlink="">
      <xdr:nvSpPr>
        <xdr:cNvPr id="491" name="楕円 490">
          <a:extLst>
            <a:ext uri="{FF2B5EF4-FFF2-40B4-BE49-F238E27FC236}">
              <a16:creationId xmlns:a16="http://schemas.microsoft.com/office/drawing/2014/main" id="{386F2199-633A-40CB-A648-35669FD342D5}"/>
            </a:ext>
          </a:extLst>
        </xdr:cNvPr>
        <xdr:cNvSpPr/>
      </xdr:nvSpPr>
      <xdr:spPr>
        <a:xfrm>
          <a:off x="18605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30497</xdr:rowOff>
    </xdr:from>
    <xdr:ext cx="469744" cy="259045"/>
    <xdr:sp macro="" textlink="">
      <xdr:nvSpPr>
        <xdr:cNvPr id="492" name="n_1aveValue【保健センター・保健所】&#10;一人当たり面積">
          <a:extLst>
            <a:ext uri="{FF2B5EF4-FFF2-40B4-BE49-F238E27FC236}">
              <a16:creationId xmlns:a16="http://schemas.microsoft.com/office/drawing/2014/main" id="{13512667-7CE2-429A-AB82-5D7AD03D79F2}"/>
            </a:ext>
          </a:extLst>
        </xdr:cNvPr>
        <xdr:cNvSpPr txBox="1"/>
      </xdr:nvSpPr>
      <xdr:spPr>
        <a:xfrm>
          <a:off x="21075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493" name="n_2aveValue【保健センター・保健所】&#10;一人当たり面積">
          <a:extLst>
            <a:ext uri="{FF2B5EF4-FFF2-40B4-BE49-F238E27FC236}">
              <a16:creationId xmlns:a16="http://schemas.microsoft.com/office/drawing/2014/main" id="{CB784A84-11FC-461C-9946-C9437D7C5146}"/>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494" name="n_3aveValue【保健センター・保健所】&#10;一人当たり面積">
          <a:extLst>
            <a:ext uri="{FF2B5EF4-FFF2-40B4-BE49-F238E27FC236}">
              <a16:creationId xmlns:a16="http://schemas.microsoft.com/office/drawing/2014/main" id="{269030C0-E293-40B7-B352-7C91DDC24FF4}"/>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124223</xdr:rowOff>
    </xdr:from>
    <xdr:ext cx="469744" cy="259045"/>
    <xdr:sp macro="" textlink="">
      <xdr:nvSpPr>
        <xdr:cNvPr id="495" name="n_4aveValue【保健センター・保健所】&#10;一人当たり面積">
          <a:extLst>
            <a:ext uri="{FF2B5EF4-FFF2-40B4-BE49-F238E27FC236}">
              <a16:creationId xmlns:a16="http://schemas.microsoft.com/office/drawing/2014/main" id="{A11A35CD-78E2-4023-A2C4-8598C629D0B7}"/>
            </a:ext>
          </a:extLst>
        </xdr:cNvPr>
        <xdr:cNvSpPr txBox="1"/>
      </xdr:nvSpPr>
      <xdr:spPr>
        <a:xfrm>
          <a:off x="18421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496" name="n_1mainValue【保健センター・保健所】&#10;一人当たり面積">
          <a:extLst>
            <a:ext uri="{FF2B5EF4-FFF2-40B4-BE49-F238E27FC236}">
              <a16:creationId xmlns:a16="http://schemas.microsoft.com/office/drawing/2014/main" id="{246AD2F2-C54C-48B6-A3E4-0FB6D979D76E}"/>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497" name="n_2mainValue【保健センター・保健所】&#10;一人当たり面積">
          <a:extLst>
            <a:ext uri="{FF2B5EF4-FFF2-40B4-BE49-F238E27FC236}">
              <a16:creationId xmlns:a16="http://schemas.microsoft.com/office/drawing/2014/main" id="{E002C927-C5CA-4309-8008-4BFC0288EEF7}"/>
            </a:ext>
          </a:extLst>
        </xdr:cNvPr>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498" name="n_4mainValue【保健センター・保健所】&#10;一人当たり面積">
          <a:extLst>
            <a:ext uri="{FF2B5EF4-FFF2-40B4-BE49-F238E27FC236}">
              <a16:creationId xmlns:a16="http://schemas.microsoft.com/office/drawing/2014/main" id="{2CA2EB07-C98F-49D6-85D2-C89CCDAB40DD}"/>
            </a:ext>
          </a:extLst>
        </xdr:cNvPr>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5B48FF6E-C682-475B-A495-28572A74B6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E19026D7-0841-49DA-95A9-B30BF41FC1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D8BAED23-BE75-415B-81DB-7A623BFE95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9C4B0AE6-2D3C-42A9-8339-AA3E683C3A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4F76F65F-E378-4306-B676-47DDA1E4FD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33626F06-3FF2-4DBB-839E-2197FBCBF1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9FF932F8-9E5B-4E13-AF5A-204A50C238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FEF50EC8-014C-4215-B3DB-B665DD3A80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B64F0F88-C2C4-477C-834D-1CE7B2B015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9C95CF7C-000E-4F4A-B36C-8A05DF4008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AEFCF555-8C01-4BAD-863C-84B3C6068F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0" name="直線コネクタ 509">
          <a:extLst>
            <a:ext uri="{FF2B5EF4-FFF2-40B4-BE49-F238E27FC236}">
              <a16:creationId xmlns:a16="http://schemas.microsoft.com/office/drawing/2014/main" id="{417F9E1B-A645-433B-BC5E-E65A04709B0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1" name="テキスト ボックス 510">
          <a:extLst>
            <a:ext uri="{FF2B5EF4-FFF2-40B4-BE49-F238E27FC236}">
              <a16:creationId xmlns:a16="http://schemas.microsoft.com/office/drawing/2014/main" id="{604D23C2-5EB1-416F-85D1-D1A6FDC73BA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2" name="直線コネクタ 511">
          <a:extLst>
            <a:ext uri="{FF2B5EF4-FFF2-40B4-BE49-F238E27FC236}">
              <a16:creationId xmlns:a16="http://schemas.microsoft.com/office/drawing/2014/main" id="{5DFFA60D-8659-4245-AE0F-895A0747496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3" name="テキスト ボックス 512">
          <a:extLst>
            <a:ext uri="{FF2B5EF4-FFF2-40B4-BE49-F238E27FC236}">
              <a16:creationId xmlns:a16="http://schemas.microsoft.com/office/drawing/2014/main" id="{065E9119-B6A9-4B18-9589-BAFD4830993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4" name="直線コネクタ 513">
          <a:extLst>
            <a:ext uri="{FF2B5EF4-FFF2-40B4-BE49-F238E27FC236}">
              <a16:creationId xmlns:a16="http://schemas.microsoft.com/office/drawing/2014/main" id="{91B00806-0B4F-49C8-A092-4640097CFA4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5" name="テキスト ボックス 514">
          <a:extLst>
            <a:ext uri="{FF2B5EF4-FFF2-40B4-BE49-F238E27FC236}">
              <a16:creationId xmlns:a16="http://schemas.microsoft.com/office/drawing/2014/main" id="{2EA5D706-05B0-4B83-B126-E50F8898859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6" name="直線コネクタ 515">
          <a:extLst>
            <a:ext uri="{FF2B5EF4-FFF2-40B4-BE49-F238E27FC236}">
              <a16:creationId xmlns:a16="http://schemas.microsoft.com/office/drawing/2014/main" id="{2EF94683-4A6C-4620-89A5-420148240A6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7" name="テキスト ボックス 516">
          <a:extLst>
            <a:ext uri="{FF2B5EF4-FFF2-40B4-BE49-F238E27FC236}">
              <a16:creationId xmlns:a16="http://schemas.microsoft.com/office/drawing/2014/main" id="{29EA2E12-76AA-477F-90CF-FF2E15362D7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a:extLst>
            <a:ext uri="{FF2B5EF4-FFF2-40B4-BE49-F238E27FC236}">
              <a16:creationId xmlns:a16="http://schemas.microsoft.com/office/drawing/2014/main" id="{F263D7D7-1C7C-4145-B9C7-687E10A1DD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9" name="テキスト ボックス 518">
          <a:extLst>
            <a:ext uri="{FF2B5EF4-FFF2-40B4-BE49-F238E27FC236}">
              <a16:creationId xmlns:a16="http://schemas.microsoft.com/office/drawing/2014/main" id="{AF307D07-C3D9-4142-9F4D-BD3EAC88088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a:extLst>
            <a:ext uri="{FF2B5EF4-FFF2-40B4-BE49-F238E27FC236}">
              <a16:creationId xmlns:a16="http://schemas.microsoft.com/office/drawing/2014/main" id="{D4BAFC0B-413D-4EF5-BDDC-977F228700F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521" name="直線コネクタ 520">
          <a:extLst>
            <a:ext uri="{FF2B5EF4-FFF2-40B4-BE49-F238E27FC236}">
              <a16:creationId xmlns:a16="http://schemas.microsoft.com/office/drawing/2014/main" id="{B31D4987-8F46-46AE-932D-B12B2521FDBC}"/>
            </a:ext>
          </a:extLst>
        </xdr:cNvPr>
        <xdr:cNvCxnSpPr/>
      </xdr:nvCxnSpPr>
      <xdr:spPr>
        <a:xfrm flipV="1">
          <a:off x="16318864" y="136695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522" name="【消防施設】&#10;有形固定資産減価償却率最小値テキスト">
          <a:extLst>
            <a:ext uri="{FF2B5EF4-FFF2-40B4-BE49-F238E27FC236}">
              <a16:creationId xmlns:a16="http://schemas.microsoft.com/office/drawing/2014/main" id="{390B5F22-57BD-4678-9EA4-9AC25796CA3C}"/>
            </a:ext>
          </a:extLst>
        </xdr:cNvPr>
        <xdr:cNvSpPr txBox="1"/>
      </xdr:nvSpPr>
      <xdr:spPr>
        <a:xfrm>
          <a:off x="16357600" y="148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523" name="直線コネクタ 522">
          <a:extLst>
            <a:ext uri="{FF2B5EF4-FFF2-40B4-BE49-F238E27FC236}">
              <a16:creationId xmlns:a16="http://schemas.microsoft.com/office/drawing/2014/main" id="{34357194-4525-4C4B-9780-A1FE7FCAC6C3}"/>
            </a:ext>
          </a:extLst>
        </xdr:cNvPr>
        <xdr:cNvCxnSpPr/>
      </xdr:nvCxnSpPr>
      <xdr:spPr>
        <a:xfrm>
          <a:off x="16230600" y="1483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524" name="【消防施設】&#10;有形固定資産減価償却率最大値テキスト">
          <a:extLst>
            <a:ext uri="{FF2B5EF4-FFF2-40B4-BE49-F238E27FC236}">
              <a16:creationId xmlns:a16="http://schemas.microsoft.com/office/drawing/2014/main" id="{87FC5563-30F0-40C3-82A1-A4882AC48330}"/>
            </a:ext>
          </a:extLst>
        </xdr:cNvPr>
        <xdr:cNvSpPr txBox="1"/>
      </xdr:nvSpPr>
      <xdr:spPr>
        <a:xfrm>
          <a:off x="163576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525" name="直線コネクタ 524">
          <a:extLst>
            <a:ext uri="{FF2B5EF4-FFF2-40B4-BE49-F238E27FC236}">
              <a16:creationId xmlns:a16="http://schemas.microsoft.com/office/drawing/2014/main" id="{38F60A86-E820-4B2A-862F-3706F17BF349}"/>
            </a:ext>
          </a:extLst>
        </xdr:cNvPr>
        <xdr:cNvCxnSpPr/>
      </xdr:nvCxnSpPr>
      <xdr:spPr>
        <a:xfrm>
          <a:off x="16230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6875</xdr:rowOff>
    </xdr:from>
    <xdr:ext cx="405111" cy="259045"/>
    <xdr:sp macro="" textlink="">
      <xdr:nvSpPr>
        <xdr:cNvPr id="526" name="【消防施設】&#10;有形固定資産減価償却率平均値テキスト">
          <a:extLst>
            <a:ext uri="{FF2B5EF4-FFF2-40B4-BE49-F238E27FC236}">
              <a16:creationId xmlns:a16="http://schemas.microsoft.com/office/drawing/2014/main" id="{62BF2C3A-967E-4C61-874B-B9768FF8A979}"/>
            </a:ext>
          </a:extLst>
        </xdr:cNvPr>
        <xdr:cNvSpPr txBox="1"/>
      </xdr:nvSpPr>
      <xdr:spPr>
        <a:xfrm>
          <a:off x="16357600" y="1423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527" name="フローチャート: 判断 526">
          <a:extLst>
            <a:ext uri="{FF2B5EF4-FFF2-40B4-BE49-F238E27FC236}">
              <a16:creationId xmlns:a16="http://schemas.microsoft.com/office/drawing/2014/main" id="{3F58ADC3-63D6-4515-9FD1-D0B9F45C9018}"/>
            </a:ext>
          </a:extLst>
        </xdr:cNvPr>
        <xdr:cNvSpPr/>
      </xdr:nvSpPr>
      <xdr:spPr>
        <a:xfrm>
          <a:off x="162687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528" name="フローチャート: 判断 527">
          <a:extLst>
            <a:ext uri="{FF2B5EF4-FFF2-40B4-BE49-F238E27FC236}">
              <a16:creationId xmlns:a16="http://schemas.microsoft.com/office/drawing/2014/main" id="{913CA7C5-F089-458A-BD8D-CC4AAF60085F}"/>
            </a:ext>
          </a:extLst>
        </xdr:cNvPr>
        <xdr:cNvSpPr/>
      </xdr:nvSpPr>
      <xdr:spPr>
        <a:xfrm>
          <a:off x="15430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529" name="フローチャート: 判断 528">
          <a:extLst>
            <a:ext uri="{FF2B5EF4-FFF2-40B4-BE49-F238E27FC236}">
              <a16:creationId xmlns:a16="http://schemas.microsoft.com/office/drawing/2014/main" id="{E2ABBB91-9939-44F4-9CC9-01717B6F8129}"/>
            </a:ext>
          </a:extLst>
        </xdr:cNvPr>
        <xdr:cNvSpPr/>
      </xdr:nvSpPr>
      <xdr:spPr>
        <a:xfrm>
          <a:off x="14541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115315</xdr:rowOff>
    </xdr:from>
    <xdr:to>
      <xdr:col>72</xdr:col>
      <xdr:colOff>38100</xdr:colOff>
      <xdr:row>83</xdr:row>
      <xdr:rowOff>45465</xdr:rowOff>
    </xdr:to>
    <xdr:sp macro="" textlink="">
      <xdr:nvSpPr>
        <xdr:cNvPr id="530" name="フローチャート: 判断 529">
          <a:extLst>
            <a:ext uri="{FF2B5EF4-FFF2-40B4-BE49-F238E27FC236}">
              <a16:creationId xmlns:a16="http://schemas.microsoft.com/office/drawing/2014/main" id="{D34A8FAD-67C1-4091-AB0D-F174FD88383F}"/>
            </a:ext>
          </a:extLst>
        </xdr:cNvPr>
        <xdr:cNvSpPr/>
      </xdr:nvSpPr>
      <xdr:spPr>
        <a:xfrm>
          <a:off x="13652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53594</xdr:rowOff>
    </xdr:from>
    <xdr:to>
      <xdr:col>67</xdr:col>
      <xdr:colOff>101600</xdr:colOff>
      <xdr:row>82</xdr:row>
      <xdr:rowOff>155194</xdr:rowOff>
    </xdr:to>
    <xdr:sp macro="" textlink="">
      <xdr:nvSpPr>
        <xdr:cNvPr id="531" name="フローチャート: 判断 530">
          <a:extLst>
            <a:ext uri="{FF2B5EF4-FFF2-40B4-BE49-F238E27FC236}">
              <a16:creationId xmlns:a16="http://schemas.microsoft.com/office/drawing/2014/main" id="{8ACC9750-E541-46A2-AF53-41DD8DE1C310}"/>
            </a:ext>
          </a:extLst>
        </xdr:cNvPr>
        <xdr:cNvSpPr/>
      </xdr:nvSpPr>
      <xdr:spPr>
        <a:xfrm>
          <a:off x="12763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B9AC165E-6DC8-4E4B-92AF-132131EE5A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50592EA4-64D2-4374-B11B-2A50268B27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49F147FC-E199-4869-B6D9-5162F3FD13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8407480C-4B0E-40AE-A94B-7C6F5DE3D6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9C977703-E977-4C41-BCDE-A4B60F467D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145035</xdr:rowOff>
    </xdr:from>
    <xdr:to>
      <xdr:col>85</xdr:col>
      <xdr:colOff>177800</xdr:colOff>
      <xdr:row>83</xdr:row>
      <xdr:rowOff>75185</xdr:rowOff>
    </xdr:to>
    <xdr:sp macro="" textlink="">
      <xdr:nvSpPr>
        <xdr:cNvPr id="537" name="楕円 536">
          <a:extLst>
            <a:ext uri="{FF2B5EF4-FFF2-40B4-BE49-F238E27FC236}">
              <a16:creationId xmlns:a16="http://schemas.microsoft.com/office/drawing/2014/main" id="{1819DAC8-E5FA-46BF-95D8-62B7EF76C9F1}"/>
            </a:ext>
          </a:extLst>
        </xdr:cNvPr>
        <xdr:cNvSpPr/>
      </xdr:nvSpPr>
      <xdr:spPr>
        <a:xfrm>
          <a:off x="16268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167912</xdr:rowOff>
    </xdr:from>
    <xdr:ext cx="405111" cy="259045"/>
    <xdr:sp macro="" textlink="">
      <xdr:nvSpPr>
        <xdr:cNvPr id="538" name="【消防施設】&#10;有形固定資産減価償却率該当値テキスト">
          <a:extLst>
            <a:ext uri="{FF2B5EF4-FFF2-40B4-BE49-F238E27FC236}">
              <a16:creationId xmlns:a16="http://schemas.microsoft.com/office/drawing/2014/main" id="{11B131B2-1FC1-4F5E-BD37-281D0F151B5E}"/>
            </a:ext>
          </a:extLst>
        </xdr:cNvPr>
        <xdr:cNvSpPr txBox="1"/>
      </xdr:nvSpPr>
      <xdr:spPr>
        <a:xfrm>
          <a:off x="16357600" y="1405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71882</xdr:rowOff>
    </xdr:from>
    <xdr:to>
      <xdr:col>81</xdr:col>
      <xdr:colOff>101600</xdr:colOff>
      <xdr:row>83</xdr:row>
      <xdr:rowOff>2032</xdr:rowOff>
    </xdr:to>
    <xdr:sp macro="" textlink="">
      <xdr:nvSpPr>
        <xdr:cNvPr id="539" name="楕円 538">
          <a:extLst>
            <a:ext uri="{FF2B5EF4-FFF2-40B4-BE49-F238E27FC236}">
              <a16:creationId xmlns:a16="http://schemas.microsoft.com/office/drawing/2014/main" id="{9255A1C1-7C4F-4824-94EA-B98E428C6609}"/>
            </a:ext>
          </a:extLst>
        </xdr:cNvPr>
        <xdr:cNvSpPr/>
      </xdr:nvSpPr>
      <xdr:spPr>
        <a:xfrm>
          <a:off x="15430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122682</xdr:rowOff>
    </xdr:from>
    <xdr:to>
      <xdr:col>85</xdr:col>
      <xdr:colOff>127000</xdr:colOff>
      <xdr:row>83</xdr:row>
      <xdr:rowOff>24385</xdr:rowOff>
    </xdr:to>
    <xdr:cxnSp macro="">
      <xdr:nvCxnSpPr>
        <xdr:cNvPr id="540" name="直線コネクタ 539">
          <a:extLst>
            <a:ext uri="{FF2B5EF4-FFF2-40B4-BE49-F238E27FC236}">
              <a16:creationId xmlns:a16="http://schemas.microsoft.com/office/drawing/2014/main" id="{11E821FF-2DF0-480F-A20E-B5A44AC9C193}"/>
            </a:ext>
          </a:extLst>
        </xdr:cNvPr>
        <xdr:cNvCxnSpPr/>
      </xdr:nvCxnSpPr>
      <xdr:spPr>
        <a:xfrm>
          <a:off x="15481300" y="1418158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165608</xdr:rowOff>
    </xdr:from>
    <xdr:to>
      <xdr:col>76</xdr:col>
      <xdr:colOff>165100</xdr:colOff>
      <xdr:row>82</xdr:row>
      <xdr:rowOff>95758</xdr:rowOff>
    </xdr:to>
    <xdr:sp macro="" textlink="">
      <xdr:nvSpPr>
        <xdr:cNvPr id="541" name="楕円 540">
          <a:extLst>
            <a:ext uri="{FF2B5EF4-FFF2-40B4-BE49-F238E27FC236}">
              <a16:creationId xmlns:a16="http://schemas.microsoft.com/office/drawing/2014/main" id="{1E5B17A9-C9B8-486A-8538-4D1BF2489B21}"/>
            </a:ext>
          </a:extLst>
        </xdr:cNvPr>
        <xdr:cNvSpPr/>
      </xdr:nvSpPr>
      <xdr:spPr>
        <a:xfrm>
          <a:off x="14541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44958</xdr:rowOff>
    </xdr:from>
    <xdr:to>
      <xdr:col>81</xdr:col>
      <xdr:colOff>50800</xdr:colOff>
      <xdr:row>82</xdr:row>
      <xdr:rowOff>122682</xdr:rowOff>
    </xdr:to>
    <xdr:cxnSp macro="">
      <xdr:nvCxnSpPr>
        <xdr:cNvPr id="542" name="直線コネクタ 541">
          <a:extLst>
            <a:ext uri="{FF2B5EF4-FFF2-40B4-BE49-F238E27FC236}">
              <a16:creationId xmlns:a16="http://schemas.microsoft.com/office/drawing/2014/main" id="{FCB8F1AA-43FE-4C87-9E2B-DB9220A04BA5}"/>
            </a:ext>
          </a:extLst>
        </xdr:cNvPr>
        <xdr:cNvCxnSpPr/>
      </xdr:nvCxnSpPr>
      <xdr:spPr>
        <a:xfrm>
          <a:off x="14592300" y="1410385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131318</xdr:rowOff>
    </xdr:from>
    <xdr:to>
      <xdr:col>67</xdr:col>
      <xdr:colOff>101600</xdr:colOff>
      <xdr:row>82</xdr:row>
      <xdr:rowOff>61468</xdr:rowOff>
    </xdr:to>
    <xdr:sp macro="" textlink="">
      <xdr:nvSpPr>
        <xdr:cNvPr id="543" name="楕円 542">
          <a:extLst>
            <a:ext uri="{FF2B5EF4-FFF2-40B4-BE49-F238E27FC236}">
              <a16:creationId xmlns:a16="http://schemas.microsoft.com/office/drawing/2014/main" id="{4CD18BEF-779F-41BD-9D49-47C39BB87AA7}"/>
            </a:ext>
          </a:extLst>
        </xdr:cNvPr>
        <xdr:cNvSpPr/>
      </xdr:nvSpPr>
      <xdr:spPr>
        <a:xfrm>
          <a:off x="1276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98314</xdr:rowOff>
    </xdr:from>
    <xdr:ext cx="405111" cy="259045"/>
    <xdr:sp macro="" textlink="">
      <xdr:nvSpPr>
        <xdr:cNvPr id="544" name="n_1aveValue【消防施設】&#10;有形固定資産減価償却率">
          <a:extLst>
            <a:ext uri="{FF2B5EF4-FFF2-40B4-BE49-F238E27FC236}">
              <a16:creationId xmlns:a16="http://schemas.microsoft.com/office/drawing/2014/main" id="{842E3900-7292-4B38-8F31-F520AADDE008}"/>
            </a:ext>
          </a:extLst>
        </xdr:cNvPr>
        <xdr:cNvSpPr txBox="1"/>
      </xdr:nvSpPr>
      <xdr:spPr>
        <a:xfrm>
          <a:off x="152660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132605</xdr:rowOff>
    </xdr:from>
    <xdr:ext cx="405111" cy="259045"/>
    <xdr:sp macro="" textlink="">
      <xdr:nvSpPr>
        <xdr:cNvPr id="545" name="n_2aveValue【消防施設】&#10;有形固定資産減価償却率">
          <a:extLst>
            <a:ext uri="{FF2B5EF4-FFF2-40B4-BE49-F238E27FC236}">
              <a16:creationId xmlns:a16="http://schemas.microsoft.com/office/drawing/2014/main" id="{19F4BC59-685A-47A1-8544-F9E6F4002ACE}"/>
            </a:ext>
          </a:extLst>
        </xdr:cNvPr>
        <xdr:cNvSpPr txBox="1"/>
      </xdr:nvSpPr>
      <xdr:spPr>
        <a:xfrm>
          <a:off x="14389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61992</xdr:rowOff>
    </xdr:from>
    <xdr:ext cx="405111" cy="259045"/>
    <xdr:sp macro="" textlink="">
      <xdr:nvSpPr>
        <xdr:cNvPr id="546" name="n_3aveValue【消防施設】&#10;有形固定資産減価償却率">
          <a:extLst>
            <a:ext uri="{FF2B5EF4-FFF2-40B4-BE49-F238E27FC236}">
              <a16:creationId xmlns:a16="http://schemas.microsoft.com/office/drawing/2014/main" id="{D618BD34-2029-430D-AE0D-E07FD0296612}"/>
            </a:ext>
          </a:extLst>
        </xdr:cNvPr>
        <xdr:cNvSpPr txBox="1"/>
      </xdr:nvSpPr>
      <xdr:spPr>
        <a:xfrm>
          <a:off x="135007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146321</xdr:rowOff>
    </xdr:from>
    <xdr:ext cx="405111" cy="259045"/>
    <xdr:sp macro="" textlink="">
      <xdr:nvSpPr>
        <xdr:cNvPr id="547" name="n_4aveValue【消防施設】&#10;有形固定資産減価償却率">
          <a:extLst>
            <a:ext uri="{FF2B5EF4-FFF2-40B4-BE49-F238E27FC236}">
              <a16:creationId xmlns:a16="http://schemas.microsoft.com/office/drawing/2014/main" id="{08462896-3333-434C-967E-47BFC0BEC026}"/>
            </a:ext>
          </a:extLst>
        </xdr:cNvPr>
        <xdr:cNvSpPr txBox="1"/>
      </xdr:nvSpPr>
      <xdr:spPr>
        <a:xfrm>
          <a:off x="12611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18559</xdr:rowOff>
    </xdr:from>
    <xdr:ext cx="405111" cy="259045"/>
    <xdr:sp macro="" textlink="">
      <xdr:nvSpPr>
        <xdr:cNvPr id="548" name="n_1mainValue【消防施設】&#10;有形固定資産減価償却率">
          <a:extLst>
            <a:ext uri="{FF2B5EF4-FFF2-40B4-BE49-F238E27FC236}">
              <a16:creationId xmlns:a16="http://schemas.microsoft.com/office/drawing/2014/main" id="{3E855BA6-C015-4CD3-B3CB-8F6AE0863DEC}"/>
            </a:ext>
          </a:extLst>
        </xdr:cNvPr>
        <xdr:cNvSpPr txBox="1"/>
      </xdr:nvSpPr>
      <xdr:spPr>
        <a:xfrm>
          <a:off x="152660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112285</xdr:rowOff>
    </xdr:from>
    <xdr:ext cx="405111" cy="259045"/>
    <xdr:sp macro="" textlink="">
      <xdr:nvSpPr>
        <xdr:cNvPr id="549" name="n_2mainValue【消防施設】&#10;有形固定資産減価償却率">
          <a:extLst>
            <a:ext uri="{FF2B5EF4-FFF2-40B4-BE49-F238E27FC236}">
              <a16:creationId xmlns:a16="http://schemas.microsoft.com/office/drawing/2014/main" id="{36BFA483-6FE6-4965-B069-88D118160FDD}"/>
            </a:ext>
          </a:extLst>
        </xdr:cNvPr>
        <xdr:cNvSpPr txBox="1"/>
      </xdr:nvSpPr>
      <xdr:spPr>
        <a:xfrm>
          <a:off x="14389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77995</xdr:rowOff>
    </xdr:from>
    <xdr:ext cx="405111" cy="259045"/>
    <xdr:sp macro="" textlink="">
      <xdr:nvSpPr>
        <xdr:cNvPr id="550" name="n_4mainValue【消防施設】&#10;有形固定資産減価償却率">
          <a:extLst>
            <a:ext uri="{FF2B5EF4-FFF2-40B4-BE49-F238E27FC236}">
              <a16:creationId xmlns:a16="http://schemas.microsoft.com/office/drawing/2014/main" id="{AD9E8179-7B11-4C60-AB04-FE183418F97B}"/>
            </a:ext>
          </a:extLst>
        </xdr:cNvPr>
        <xdr:cNvSpPr txBox="1"/>
      </xdr:nvSpPr>
      <xdr:spPr>
        <a:xfrm>
          <a:off x="12611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577DD66B-D4F9-47A2-85AA-9A453BCBD2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CF719179-73A1-4E0C-976F-5CFCEDF012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B178C230-6502-4D27-B071-066178F371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445F7B83-8F7B-4420-B920-81F7F5B123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8758F200-A510-47FB-AE8C-9DE419FE14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4CC68624-6689-4CB6-B22F-40BF4FC281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3573F2DB-BBE3-4A2F-A21A-5EDF5055F9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E9FC17CF-94FC-404C-9F9D-B184B0DF4A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51C546E2-CE3F-4714-9A77-2FC6E06CFC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D935E579-D7D3-4229-BB05-3717EF8DFA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a:extLst>
            <a:ext uri="{FF2B5EF4-FFF2-40B4-BE49-F238E27FC236}">
              <a16:creationId xmlns:a16="http://schemas.microsoft.com/office/drawing/2014/main" id="{B338C8DF-C0AD-4B17-ABF6-473BCCC18C3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a:extLst>
            <a:ext uri="{FF2B5EF4-FFF2-40B4-BE49-F238E27FC236}">
              <a16:creationId xmlns:a16="http://schemas.microsoft.com/office/drawing/2014/main" id="{D4609EF5-FE56-499B-B7CF-E0E11F0AF0D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a:extLst>
            <a:ext uri="{FF2B5EF4-FFF2-40B4-BE49-F238E27FC236}">
              <a16:creationId xmlns:a16="http://schemas.microsoft.com/office/drawing/2014/main" id="{9BCB0CCD-8B41-4335-A6E0-F40F6FE1F36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a:extLst>
            <a:ext uri="{FF2B5EF4-FFF2-40B4-BE49-F238E27FC236}">
              <a16:creationId xmlns:a16="http://schemas.microsoft.com/office/drawing/2014/main" id="{F4EDDB1A-23CD-40D3-B572-0602C2133AC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a:extLst>
            <a:ext uri="{FF2B5EF4-FFF2-40B4-BE49-F238E27FC236}">
              <a16:creationId xmlns:a16="http://schemas.microsoft.com/office/drawing/2014/main" id="{97A453E0-0D04-40D1-A94E-B6FF09EB37E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a:extLst>
            <a:ext uri="{FF2B5EF4-FFF2-40B4-BE49-F238E27FC236}">
              <a16:creationId xmlns:a16="http://schemas.microsoft.com/office/drawing/2014/main" id="{C5C695CA-1384-4C61-BD04-07DA905733C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a:extLst>
            <a:ext uri="{FF2B5EF4-FFF2-40B4-BE49-F238E27FC236}">
              <a16:creationId xmlns:a16="http://schemas.microsoft.com/office/drawing/2014/main" id="{C0F3D403-E6B2-4904-99DA-10B9D536ED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a:extLst>
            <a:ext uri="{FF2B5EF4-FFF2-40B4-BE49-F238E27FC236}">
              <a16:creationId xmlns:a16="http://schemas.microsoft.com/office/drawing/2014/main" id="{508AB09F-1BB9-4283-B0B0-EDC4193D4F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E0EA291D-BA53-470D-B8BE-E4D3BAC7E9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24A3F78A-381D-464F-AA48-2881F02BB8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消防施設】&#10;一人当たり面積グラフ枠">
          <a:extLst>
            <a:ext uri="{FF2B5EF4-FFF2-40B4-BE49-F238E27FC236}">
              <a16:creationId xmlns:a16="http://schemas.microsoft.com/office/drawing/2014/main" id="{1AF29866-A535-403A-8983-3BAC7CF484F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572" name="直線コネクタ 571">
          <a:extLst>
            <a:ext uri="{FF2B5EF4-FFF2-40B4-BE49-F238E27FC236}">
              <a16:creationId xmlns:a16="http://schemas.microsoft.com/office/drawing/2014/main" id="{9717ABAD-2AB8-4D35-A741-CF84F9C99D9F}"/>
            </a:ext>
          </a:extLst>
        </xdr:cNvPr>
        <xdr:cNvCxnSpPr/>
      </xdr:nvCxnSpPr>
      <xdr:spPr>
        <a:xfrm flipV="1">
          <a:off x="22160864" y="13278613"/>
          <a:ext cx="0" cy="143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73" name="【消防施設】&#10;一人当たり面積最小値テキスト">
          <a:extLst>
            <a:ext uri="{FF2B5EF4-FFF2-40B4-BE49-F238E27FC236}">
              <a16:creationId xmlns:a16="http://schemas.microsoft.com/office/drawing/2014/main" id="{87301826-944F-4319-902F-3CA003C9E389}"/>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74" name="直線コネクタ 573">
          <a:extLst>
            <a:ext uri="{FF2B5EF4-FFF2-40B4-BE49-F238E27FC236}">
              <a16:creationId xmlns:a16="http://schemas.microsoft.com/office/drawing/2014/main" id="{6B8AE805-E4C4-44F8-A58F-50E266C548D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575" name="【消防施設】&#10;一人当たり面積最大値テキスト">
          <a:extLst>
            <a:ext uri="{FF2B5EF4-FFF2-40B4-BE49-F238E27FC236}">
              <a16:creationId xmlns:a16="http://schemas.microsoft.com/office/drawing/2014/main" id="{395041B7-33CF-4104-8017-40A3BB58F4A4}"/>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576" name="直線コネクタ 575">
          <a:extLst>
            <a:ext uri="{FF2B5EF4-FFF2-40B4-BE49-F238E27FC236}">
              <a16:creationId xmlns:a16="http://schemas.microsoft.com/office/drawing/2014/main" id="{60263935-9641-4349-963A-8C98E246A77C}"/>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121175</xdr:rowOff>
    </xdr:from>
    <xdr:ext cx="469744" cy="259045"/>
    <xdr:sp macro="" textlink="">
      <xdr:nvSpPr>
        <xdr:cNvPr id="577" name="【消防施設】&#10;一人当たり面積平均値テキスト">
          <a:extLst>
            <a:ext uri="{FF2B5EF4-FFF2-40B4-BE49-F238E27FC236}">
              <a16:creationId xmlns:a16="http://schemas.microsoft.com/office/drawing/2014/main" id="{11F6F2C3-2CCA-4352-ADD9-B7588950BB63}"/>
            </a:ext>
          </a:extLst>
        </xdr:cNvPr>
        <xdr:cNvSpPr txBox="1"/>
      </xdr:nvSpPr>
      <xdr:spPr>
        <a:xfrm>
          <a:off x="221996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578" name="フローチャート: 判断 577">
          <a:extLst>
            <a:ext uri="{FF2B5EF4-FFF2-40B4-BE49-F238E27FC236}">
              <a16:creationId xmlns:a16="http://schemas.microsoft.com/office/drawing/2014/main" id="{4B7260D3-7A80-4D72-AB77-3F18D0CC833C}"/>
            </a:ext>
          </a:extLst>
        </xdr:cNvPr>
        <xdr:cNvSpPr/>
      </xdr:nvSpPr>
      <xdr:spPr>
        <a:xfrm>
          <a:off x="22110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579" name="フローチャート: 判断 578">
          <a:extLst>
            <a:ext uri="{FF2B5EF4-FFF2-40B4-BE49-F238E27FC236}">
              <a16:creationId xmlns:a16="http://schemas.microsoft.com/office/drawing/2014/main" id="{164A8BE7-7891-4123-A945-B75D3584B3D7}"/>
            </a:ext>
          </a:extLst>
        </xdr:cNvPr>
        <xdr:cNvSpPr/>
      </xdr:nvSpPr>
      <xdr:spPr>
        <a:xfrm>
          <a:off x="21272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580" name="フローチャート: 判断 579">
          <a:extLst>
            <a:ext uri="{FF2B5EF4-FFF2-40B4-BE49-F238E27FC236}">
              <a16:creationId xmlns:a16="http://schemas.microsoft.com/office/drawing/2014/main" id="{45D1CB2D-0426-41B1-A49D-144035E93756}"/>
            </a:ext>
          </a:extLst>
        </xdr:cNvPr>
        <xdr:cNvSpPr/>
      </xdr:nvSpPr>
      <xdr:spPr>
        <a:xfrm>
          <a:off x="2038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581" name="フローチャート: 判断 580">
          <a:extLst>
            <a:ext uri="{FF2B5EF4-FFF2-40B4-BE49-F238E27FC236}">
              <a16:creationId xmlns:a16="http://schemas.microsoft.com/office/drawing/2014/main" id="{BA8B762A-E09D-433F-B7FF-D90342F5D737}"/>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82" name="フローチャート: 判断 581">
          <a:extLst>
            <a:ext uri="{FF2B5EF4-FFF2-40B4-BE49-F238E27FC236}">
              <a16:creationId xmlns:a16="http://schemas.microsoft.com/office/drawing/2014/main" id="{BD031133-E88F-4FB0-B6A5-25FC0152A36A}"/>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3902FBFF-424D-442B-A7F6-0FFCF14755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1A482D52-3CE8-43E7-8846-76671144E1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28B8D9F4-4900-4CC6-A1C3-14EFBFE8AD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CADB14BB-117D-48D5-AA46-5A9970EAA6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9BADDB9F-662C-4DA6-8384-DD02F6ECFC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76454</xdr:rowOff>
    </xdr:from>
    <xdr:to>
      <xdr:col>116</xdr:col>
      <xdr:colOff>114300</xdr:colOff>
      <xdr:row>83</xdr:row>
      <xdr:rowOff>6604</xdr:rowOff>
    </xdr:to>
    <xdr:sp macro="" textlink="">
      <xdr:nvSpPr>
        <xdr:cNvPr id="588" name="楕円 587">
          <a:extLst>
            <a:ext uri="{FF2B5EF4-FFF2-40B4-BE49-F238E27FC236}">
              <a16:creationId xmlns:a16="http://schemas.microsoft.com/office/drawing/2014/main" id="{C34B9DBB-67F2-4B73-A8B5-545C2F11B047}"/>
            </a:ext>
          </a:extLst>
        </xdr:cNvPr>
        <xdr:cNvSpPr/>
      </xdr:nvSpPr>
      <xdr:spPr>
        <a:xfrm>
          <a:off x="22110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99331</xdr:rowOff>
    </xdr:from>
    <xdr:ext cx="469744" cy="259045"/>
    <xdr:sp macro="" textlink="">
      <xdr:nvSpPr>
        <xdr:cNvPr id="589" name="【消防施設】&#10;一人当たり面積該当値テキスト">
          <a:extLst>
            <a:ext uri="{FF2B5EF4-FFF2-40B4-BE49-F238E27FC236}">
              <a16:creationId xmlns:a16="http://schemas.microsoft.com/office/drawing/2014/main" id="{A0A655D1-6CCC-4739-88A6-C7B30A71DCCB}"/>
            </a:ext>
          </a:extLst>
        </xdr:cNvPr>
        <xdr:cNvSpPr txBox="1"/>
      </xdr:nvSpPr>
      <xdr:spPr>
        <a:xfrm>
          <a:off x="22199600"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590" name="楕円 589">
          <a:extLst>
            <a:ext uri="{FF2B5EF4-FFF2-40B4-BE49-F238E27FC236}">
              <a16:creationId xmlns:a16="http://schemas.microsoft.com/office/drawing/2014/main" id="{E5EB218F-144C-4317-A0B4-0A6023781119}"/>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127254</xdr:rowOff>
    </xdr:from>
    <xdr:to>
      <xdr:col>116</xdr:col>
      <xdr:colOff>63500</xdr:colOff>
      <xdr:row>82</xdr:row>
      <xdr:rowOff>138685</xdr:rowOff>
    </xdr:to>
    <xdr:cxnSp macro="">
      <xdr:nvCxnSpPr>
        <xdr:cNvPr id="591" name="直線コネクタ 590">
          <a:extLst>
            <a:ext uri="{FF2B5EF4-FFF2-40B4-BE49-F238E27FC236}">
              <a16:creationId xmlns:a16="http://schemas.microsoft.com/office/drawing/2014/main" id="{C670233D-474E-4DA8-AAA8-73203FE553C7}"/>
            </a:ext>
          </a:extLst>
        </xdr:cNvPr>
        <xdr:cNvCxnSpPr/>
      </xdr:nvCxnSpPr>
      <xdr:spPr>
        <a:xfrm flipV="1">
          <a:off x="21323300" y="1418615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592" name="楕円 591">
          <a:extLst>
            <a:ext uri="{FF2B5EF4-FFF2-40B4-BE49-F238E27FC236}">
              <a16:creationId xmlns:a16="http://schemas.microsoft.com/office/drawing/2014/main" id="{7D261F24-BEE0-4B9E-9E6B-D118CAF3C9F4}"/>
            </a:ext>
          </a:extLst>
        </xdr:cNvPr>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147828</xdr:rowOff>
    </xdr:to>
    <xdr:cxnSp macro="">
      <xdr:nvCxnSpPr>
        <xdr:cNvPr id="593" name="直線コネクタ 592">
          <a:extLst>
            <a:ext uri="{FF2B5EF4-FFF2-40B4-BE49-F238E27FC236}">
              <a16:creationId xmlns:a16="http://schemas.microsoft.com/office/drawing/2014/main" id="{4074F63D-2FF2-4172-B4A6-9AECFDCFAF7F}"/>
            </a:ext>
          </a:extLst>
        </xdr:cNvPr>
        <xdr:cNvCxnSpPr/>
      </xdr:nvCxnSpPr>
      <xdr:spPr>
        <a:xfrm flipV="1">
          <a:off x="20434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594" name="楕円 593">
          <a:extLst>
            <a:ext uri="{FF2B5EF4-FFF2-40B4-BE49-F238E27FC236}">
              <a16:creationId xmlns:a16="http://schemas.microsoft.com/office/drawing/2014/main" id="{A4D3CE52-A596-4A67-B1F0-27BB8C97D06C}"/>
            </a:ext>
          </a:extLst>
        </xdr:cNvPr>
        <xdr:cNvSpPr/>
      </xdr:nvSpPr>
      <xdr:spPr>
        <a:xfrm>
          <a:off x="18605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84599</xdr:rowOff>
    </xdr:from>
    <xdr:ext cx="469744" cy="259045"/>
    <xdr:sp macro="" textlink="">
      <xdr:nvSpPr>
        <xdr:cNvPr id="595" name="n_1aveValue【消防施設】&#10;一人当たり面積">
          <a:extLst>
            <a:ext uri="{FF2B5EF4-FFF2-40B4-BE49-F238E27FC236}">
              <a16:creationId xmlns:a16="http://schemas.microsoft.com/office/drawing/2014/main" id="{BF22727E-451D-414F-A439-8928BFD7FDC8}"/>
            </a:ext>
          </a:extLst>
        </xdr:cNvPr>
        <xdr:cNvSpPr txBox="1"/>
      </xdr:nvSpPr>
      <xdr:spPr>
        <a:xfrm>
          <a:off x="2107572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596" name="n_2aveValue【消防施設】&#10;一人当たり面積">
          <a:extLst>
            <a:ext uri="{FF2B5EF4-FFF2-40B4-BE49-F238E27FC236}">
              <a16:creationId xmlns:a16="http://schemas.microsoft.com/office/drawing/2014/main" id="{A83C5B7D-83F0-446D-A07E-081FF01F8F5B}"/>
            </a:ext>
          </a:extLst>
        </xdr:cNvPr>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597" name="n_3aveValue【消防施設】&#10;一人当たり面積">
          <a:extLst>
            <a:ext uri="{FF2B5EF4-FFF2-40B4-BE49-F238E27FC236}">
              <a16:creationId xmlns:a16="http://schemas.microsoft.com/office/drawing/2014/main" id="{E885E679-6991-4DCF-9D3C-9B2959CC812F}"/>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598" name="n_4aveValue【消防施設】&#10;一人当たり面積">
          <a:extLst>
            <a:ext uri="{FF2B5EF4-FFF2-40B4-BE49-F238E27FC236}">
              <a16:creationId xmlns:a16="http://schemas.microsoft.com/office/drawing/2014/main" id="{30F9BA7B-3D0F-4756-97C8-E9E841A094BF}"/>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599" name="n_1mainValue【消防施設】&#10;一人当たり面積">
          <a:extLst>
            <a:ext uri="{FF2B5EF4-FFF2-40B4-BE49-F238E27FC236}">
              <a16:creationId xmlns:a16="http://schemas.microsoft.com/office/drawing/2014/main" id="{67045A4A-8DA1-4C0D-8B8E-BB6F9012E3C7}"/>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600" name="n_2mainValue【消防施設】&#10;一人当たり面積">
          <a:extLst>
            <a:ext uri="{FF2B5EF4-FFF2-40B4-BE49-F238E27FC236}">
              <a16:creationId xmlns:a16="http://schemas.microsoft.com/office/drawing/2014/main" id="{D8414BD4-9F6C-4641-B95C-31DEBF6AA8BC}"/>
            </a:ext>
          </a:extLst>
        </xdr:cNvPr>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601" name="n_4mainValue【消防施設】&#10;一人当たり面積">
          <a:extLst>
            <a:ext uri="{FF2B5EF4-FFF2-40B4-BE49-F238E27FC236}">
              <a16:creationId xmlns:a16="http://schemas.microsoft.com/office/drawing/2014/main" id="{6B42C761-D7A0-4484-A20E-BFE01E2DAE67}"/>
            </a:ext>
          </a:extLst>
        </xdr:cNvPr>
        <xdr:cNvSpPr txBox="1"/>
      </xdr:nvSpPr>
      <xdr:spPr>
        <a:xfrm>
          <a:off x="18421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D2DA4A91-92C5-4F0D-BA26-2EFEC5F908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220EFDAC-8698-4418-9CC5-C903E5ADD5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893937B5-B625-4FE7-B657-FE1C81FAEB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6AC5C5D4-544A-4214-80CE-F7C11C2B6E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8144A545-6D4F-4585-B144-9E397CF7C9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C226B778-1C8B-455C-BAC3-D976DA5805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2C221160-ED2E-4095-9CF3-20320893DA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1713384E-8277-4BFD-9FBE-0282438064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4CA22BB7-5F15-4120-B2B7-6F0B4FFA6E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3760880D-F058-444D-B8E2-173563CF0D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498793C3-DD41-41D4-BB5F-1C14D89F62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BCADF589-B0BA-497B-B757-FB74BCFFC23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3785CC29-056D-478E-983B-4027F114796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7CE62725-1128-4E33-B3AC-7308D356EF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094CD132-812A-438B-B2F9-9C234FD402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D59C7F9A-87A2-4A39-A519-CBF2F91326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688A8FDD-F37B-41D2-A7D8-F3A2906566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9BA98A6F-5B0F-4166-887C-89116D7AD5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29A38E18-2A2F-405E-BB17-D487280904E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1722F852-AB90-4679-81B7-D0FE04FCDD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3B6F01A3-DE90-4C67-BDBD-E82D8F4629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0B648B46-3ECB-4489-A2CA-959D1C7E68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C4BCEB37-52C9-439F-ADF7-2D2D522AFF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11E7617E-601B-4C7B-AFAB-434FEECC83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12F36AAF-B895-4C95-A2A0-900AFA2D26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627" name="直線コネクタ 626">
          <a:extLst>
            <a:ext uri="{FF2B5EF4-FFF2-40B4-BE49-F238E27FC236}">
              <a16:creationId xmlns:a16="http://schemas.microsoft.com/office/drawing/2014/main" id="{0F00CB15-4627-435B-AA11-F12C1E66CC4D}"/>
            </a:ext>
          </a:extLst>
        </xdr:cNvPr>
        <xdr:cNvCxnSpPr/>
      </xdr:nvCxnSpPr>
      <xdr:spPr>
        <a:xfrm flipV="1">
          <a:off x="16318864" y="17190176"/>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628" name="【庁舎】&#10;有形固定資産減価償却率最小値テキスト">
          <a:extLst>
            <a:ext uri="{FF2B5EF4-FFF2-40B4-BE49-F238E27FC236}">
              <a16:creationId xmlns:a16="http://schemas.microsoft.com/office/drawing/2014/main" id="{07594A4E-E3B6-4DA9-B8F1-13A5D8C5F506}"/>
            </a:ext>
          </a:extLst>
        </xdr:cNvPr>
        <xdr:cNvSpPr txBox="1"/>
      </xdr:nvSpPr>
      <xdr:spPr>
        <a:xfrm>
          <a:off x="163576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629" name="直線コネクタ 628">
          <a:extLst>
            <a:ext uri="{FF2B5EF4-FFF2-40B4-BE49-F238E27FC236}">
              <a16:creationId xmlns:a16="http://schemas.microsoft.com/office/drawing/2014/main" id="{18F1BA79-B663-4B85-A342-67EE5F076465}"/>
            </a:ext>
          </a:extLst>
        </xdr:cNvPr>
        <xdr:cNvCxnSpPr/>
      </xdr:nvCxnSpPr>
      <xdr:spPr>
        <a:xfrm>
          <a:off x="16230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30" name="【庁舎】&#10;有形固定資産減価償却率最大値テキスト">
          <a:extLst>
            <a:ext uri="{FF2B5EF4-FFF2-40B4-BE49-F238E27FC236}">
              <a16:creationId xmlns:a16="http://schemas.microsoft.com/office/drawing/2014/main" id="{CB0DE34D-0F1D-4092-8CDB-55F84DD42BD9}"/>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31" name="直線コネクタ 630">
          <a:extLst>
            <a:ext uri="{FF2B5EF4-FFF2-40B4-BE49-F238E27FC236}">
              <a16:creationId xmlns:a16="http://schemas.microsoft.com/office/drawing/2014/main" id="{C7D46C97-77DF-4E85-A6F5-BE9A4E01FA9E}"/>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632" name="【庁舎】&#10;有形固定資産減価償却率平均値テキスト">
          <a:extLst>
            <a:ext uri="{FF2B5EF4-FFF2-40B4-BE49-F238E27FC236}">
              <a16:creationId xmlns:a16="http://schemas.microsoft.com/office/drawing/2014/main" id="{881937B0-DDD4-4725-9103-582962F8403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33" name="フローチャート: 判断 632">
          <a:extLst>
            <a:ext uri="{FF2B5EF4-FFF2-40B4-BE49-F238E27FC236}">
              <a16:creationId xmlns:a16="http://schemas.microsoft.com/office/drawing/2014/main" id="{117B4735-7656-4ADE-A537-17A72F6CA038}"/>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34" name="フローチャート: 判断 633">
          <a:extLst>
            <a:ext uri="{FF2B5EF4-FFF2-40B4-BE49-F238E27FC236}">
              <a16:creationId xmlns:a16="http://schemas.microsoft.com/office/drawing/2014/main" id="{5E964851-CB7B-427B-8587-840BA1E63FE3}"/>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635" name="フローチャート: 判断 634">
          <a:extLst>
            <a:ext uri="{FF2B5EF4-FFF2-40B4-BE49-F238E27FC236}">
              <a16:creationId xmlns:a16="http://schemas.microsoft.com/office/drawing/2014/main" id="{AAA74FD4-CA81-4322-8F04-138F519D5477}"/>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36" name="フローチャート: 判断 635">
          <a:extLst>
            <a:ext uri="{FF2B5EF4-FFF2-40B4-BE49-F238E27FC236}">
              <a16:creationId xmlns:a16="http://schemas.microsoft.com/office/drawing/2014/main" id="{9CD81162-0750-48BB-A543-4E93EDA43A1A}"/>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637" name="フローチャート: 判断 636">
          <a:extLst>
            <a:ext uri="{FF2B5EF4-FFF2-40B4-BE49-F238E27FC236}">
              <a16:creationId xmlns:a16="http://schemas.microsoft.com/office/drawing/2014/main" id="{AA73E1CC-FEBC-4A53-AD8F-3FEE78C68C2B}"/>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2AB020D-9B43-4ED1-9C54-6BC2D7EE36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2A5D993-6510-4106-A8E4-6E09DB94E8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5F0DC7F-02CC-4B27-A06E-973C206E5A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32CFC30B-AA98-4772-8983-44B911EA57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2F904438-B4FC-4136-A6EE-0C14BE410B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43" name="楕円 642">
          <a:extLst>
            <a:ext uri="{FF2B5EF4-FFF2-40B4-BE49-F238E27FC236}">
              <a16:creationId xmlns:a16="http://schemas.microsoft.com/office/drawing/2014/main" id="{D08435FB-A3C8-454D-A70F-44AB97782F06}"/>
            </a:ext>
          </a:extLst>
        </xdr:cNvPr>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644" name="【庁舎】&#10;有形固定資産減価償却率該当値テキスト">
          <a:extLst>
            <a:ext uri="{FF2B5EF4-FFF2-40B4-BE49-F238E27FC236}">
              <a16:creationId xmlns:a16="http://schemas.microsoft.com/office/drawing/2014/main" id="{322F2933-5BD7-410A-BDD6-DFE6F401944E}"/>
            </a:ext>
          </a:extLst>
        </xdr:cNvPr>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645" name="楕円 644">
          <a:extLst>
            <a:ext uri="{FF2B5EF4-FFF2-40B4-BE49-F238E27FC236}">
              <a16:creationId xmlns:a16="http://schemas.microsoft.com/office/drawing/2014/main" id="{4AAF5520-6C93-4B22-96DD-9312C1DA80B3}"/>
            </a:ext>
          </a:extLst>
        </xdr:cNvPr>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105</xdr:row>
      <xdr:rowOff>141514</xdr:rowOff>
    </xdr:to>
    <xdr:cxnSp macro="">
      <xdr:nvCxnSpPr>
        <xdr:cNvPr id="646" name="直線コネクタ 645">
          <a:extLst>
            <a:ext uri="{FF2B5EF4-FFF2-40B4-BE49-F238E27FC236}">
              <a16:creationId xmlns:a16="http://schemas.microsoft.com/office/drawing/2014/main" id="{F9F69CFC-A831-41F1-A197-F7DBF5E9B33D}"/>
            </a:ext>
          </a:extLst>
        </xdr:cNvPr>
        <xdr:cNvCxnSpPr/>
      </xdr:nvCxnSpPr>
      <xdr:spPr>
        <a:xfrm flipV="1">
          <a:off x="15481300" y="17913531"/>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647" name="楕円 646">
          <a:extLst>
            <a:ext uri="{FF2B5EF4-FFF2-40B4-BE49-F238E27FC236}">
              <a16:creationId xmlns:a16="http://schemas.microsoft.com/office/drawing/2014/main" id="{1883DED5-FDA8-46F9-AB94-677297730321}"/>
            </a:ext>
          </a:extLst>
        </xdr:cNvPr>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141514</xdr:rowOff>
    </xdr:to>
    <xdr:cxnSp macro="">
      <xdr:nvCxnSpPr>
        <xdr:cNvPr id="648" name="直線コネクタ 647">
          <a:extLst>
            <a:ext uri="{FF2B5EF4-FFF2-40B4-BE49-F238E27FC236}">
              <a16:creationId xmlns:a16="http://schemas.microsoft.com/office/drawing/2014/main" id="{536BF6EC-1678-4F4F-9089-688A25110010}"/>
            </a:ext>
          </a:extLst>
        </xdr:cNvPr>
        <xdr:cNvCxnSpPr/>
      </xdr:nvCxnSpPr>
      <xdr:spPr>
        <a:xfrm>
          <a:off x="14592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649" name="楕円 648">
          <a:extLst>
            <a:ext uri="{FF2B5EF4-FFF2-40B4-BE49-F238E27FC236}">
              <a16:creationId xmlns:a16="http://schemas.microsoft.com/office/drawing/2014/main" id="{246C2C57-DB0E-48BC-A033-A3D7F41DC5AC}"/>
            </a:ext>
          </a:extLst>
        </xdr:cNvPr>
        <xdr:cNvSpPr/>
      </xdr:nvSpPr>
      <xdr:spPr>
        <a:xfrm>
          <a:off x="1276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40657</xdr:rowOff>
    </xdr:from>
    <xdr:ext cx="405111" cy="259045"/>
    <xdr:sp macro="" textlink="">
      <xdr:nvSpPr>
        <xdr:cNvPr id="650" name="n_1aveValue【庁舎】&#10;有形固定資産減価償却率">
          <a:extLst>
            <a:ext uri="{FF2B5EF4-FFF2-40B4-BE49-F238E27FC236}">
              <a16:creationId xmlns:a16="http://schemas.microsoft.com/office/drawing/2014/main" id="{5AF723EE-F6D1-44FE-9536-92A2641D04E7}"/>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651" name="n_2aveValue【庁舎】&#10;有形固定資産減価償却率">
          <a:extLst>
            <a:ext uri="{FF2B5EF4-FFF2-40B4-BE49-F238E27FC236}">
              <a16:creationId xmlns:a16="http://schemas.microsoft.com/office/drawing/2014/main" id="{CCA9DF38-7270-4856-8AA2-3E21C9592629}"/>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52" name="n_3aveValue【庁舎】&#10;有形固定資産減価償却率">
          <a:extLst>
            <a:ext uri="{FF2B5EF4-FFF2-40B4-BE49-F238E27FC236}">
              <a16:creationId xmlns:a16="http://schemas.microsoft.com/office/drawing/2014/main" id="{379F72CC-AEF2-42C0-9BCE-1C6C5A9B871F}"/>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653" name="n_4aveValue【庁舎】&#10;有形固定資産減価償却率">
          <a:extLst>
            <a:ext uri="{FF2B5EF4-FFF2-40B4-BE49-F238E27FC236}">
              <a16:creationId xmlns:a16="http://schemas.microsoft.com/office/drawing/2014/main" id="{F9D7CB85-523D-4CC4-991D-4ECDF8913DCC}"/>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654" name="n_1mainValue【庁舎】&#10;有形固定資産減価償却率">
          <a:extLst>
            <a:ext uri="{FF2B5EF4-FFF2-40B4-BE49-F238E27FC236}">
              <a16:creationId xmlns:a16="http://schemas.microsoft.com/office/drawing/2014/main" id="{717978BD-4E09-4A70-A988-413791524758}"/>
            </a:ext>
          </a:extLst>
        </xdr:cNvPr>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655" name="n_2mainValue【庁舎】&#10;有形固定資産減価償却率">
          <a:extLst>
            <a:ext uri="{FF2B5EF4-FFF2-40B4-BE49-F238E27FC236}">
              <a16:creationId xmlns:a16="http://schemas.microsoft.com/office/drawing/2014/main" id="{9665033F-958B-435F-A98F-58C08F88DB43}"/>
            </a:ext>
          </a:extLst>
        </xdr:cNvPr>
        <xdr:cNvSpPr txBox="1"/>
      </xdr:nvSpPr>
      <xdr:spPr>
        <a:xfrm>
          <a:off x="14389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656" name="n_4mainValue【庁舎】&#10;有形固定資産減価償却率">
          <a:extLst>
            <a:ext uri="{FF2B5EF4-FFF2-40B4-BE49-F238E27FC236}">
              <a16:creationId xmlns:a16="http://schemas.microsoft.com/office/drawing/2014/main" id="{E7A013D5-EFBC-4ED3-9897-8DB568F2512F}"/>
            </a:ext>
          </a:extLst>
        </xdr:cNvPr>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AEACFB41-B4AA-4035-B1E6-1650FFD274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82D8F7C1-A48F-4939-9D06-9FF110ADEC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875BB3BB-62D9-4443-97C6-FEAEFBD5DC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A8ECBFD-398B-4BC8-9349-558720BA77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B6360704-CB69-44D7-A98E-8B49FA7F0A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9FD73693-7C09-4F1C-AD43-DE692E9222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26035518-ACBD-456F-B9A1-5E273F84A9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6825E520-AD68-4181-8D0E-68CE3AB378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6A6B4138-7B34-49EE-8F57-3F0ED3DCA8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A2CA41C9-1BAD-4620-8258-8C1BCE8628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7" name="テキスト ボックス 666">
          <a:extLst>
            <a:ext uri="{FF2B5EF4-FFF2-40B4-BE49-F238E27FC236}">
              <a16:creationId xmlns:a16="http://schemas.microsoft.com/office/drawing/2014/main" id="{F0A03360-7609-4F90-9AC2-1E3E2DD32D2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a:extLst>
            <a:ext uri="{FF2B5EF4-FFF2-40B4-BE49-F238E27FC236}">
              <a16:creationId xmlns:a16="http://schemas.microsoft.com/office/drawing/2014/main" id="{65528ADE-B760-4909-998F-AF957369864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id="{670C4D78-307B-4811-B6F7-37D41EA139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a:extLst>
            <a:ext uri="{FF2B5EF4-FFF2-40B4-BE49-F238E27FC236}">
              <a16:creationId xmlns:a16="http://schemas.microsoft.com/office/drawing/2014/main" id="{1CAC897E-5883-4D2A-B77B-A7B0758144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a:extLst>
            <a:ext uri="{FF2B5EF4-FFF2-40B4-BE49-F238E27FC236}">
              <a16:creationId xmlns:a16="http://schemas.microsoft.com/office/drawing/2014/main" id="{44B705FC-E3C1-4335-8B03-18E1A69BE5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a:extLst>
            <a:ext uri="{FF2B5EF4-FFF2-40B4-BE49-F238E27FC236}">
              <a16:creationId xmlns:a16="http://schemas.microsoft.com/office/drawing/2014/main" id="{4BA54388-9E57-4E20-9477-A772E5CC8C4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a:extLst>
            <a:ext uri="{FF2B5EF4-FFF2-40B4-BE49-F238E27FC236}">
              <a16:creationId xmlns:a16="http://schemas.microsoft.com/office/drawing/2014/main" id="{DEF3800D-4D89-4CEA-BF97-F292178F242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a:extLst>
            <a:ext uri="{FF2B5EF4-FFF2-40B4-BE49-F238E27FC236}">
              <a16:creationId xmlns:a16="http://schemas.microsoft.com/office/drawing/2014/main" id="{36242D1F-5E2A-4E54-8045-CD72140A74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a:extLst>
            <a:ext uri="{FF2B5EF4-FFF2-40B4-BE49-F238E27FC236}">
              <a16:creationId xmlns:a16="http://schemas.microsoft.com/office/drawing/2014/main" id="{20C1D3B7-E415-4612-8815-2803515834D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a:extLst>
            <a:ext uri="{FF2B5EF4-FFF2-40B4-BE49-F238E27FC236}">
              <a16:creationId xmlns:a16="http://schemas.microsoft.com/office/drawing/2014/main" id="{F23798F4-48BF-4152-A8EB-0F052136EC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a:extLst>
            <a:ext uri="{FF2B5EF4-FFF2-40B4-BE49-F238E27FC236}">
              <a16:creationId xmlns:a16="http://schemas.microsoft.com/office/drawing/2014/main" id="{C7B241BA-E9E6-4118-B3B8-FA485075ED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a:extLst>
            <a:ext uri="{FF2B5EF4-FFF2-40B4-BE49-F238E27FC236}">
              <a16:creationId xmlns:a16="http://schemas.microsoft.com/office/drawing/2014/main" id="{FC08DB96-591E-43A3-B6CC-5C4CE457DF3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a:extLst>
            <a:ext uri="{FF2B5EF4-FFF2-40B4-BE49-F238E27FC236}">
              <a16:creationId xmlns:a16="http://schemas.microsoft.com/office/drawing/2014/main" id="{A0A57884-456C-46A2-AA77-8FEE162FE2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05365D55-591B-4A52-8A96-EEB2CBC8EE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BBB7C72A-AB53-4028-AE5F-8156059FBA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77E16CAC-E18D-44C4-BD62-DB53F7E669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683" name="直線コネクタ 682">
          <a:extLst>
            <a:ext uri="{FF2B5EF4-FFF2-40B4-BE49-F238E27FC236}">
              <a16:creationId xmlns:a16="http://schemas.microsoft.com/office/drawing/2014/main" id="{450CD1BB-8E21-4BBD-89D0-B524E1E98D01}"/>
            </a:ext>
          </a:extLst>
        </xdr:cNvPr>
        <xdr:cNvCxnSpPr/>
      </xdr:nvCxnSpPr>
      <xdr:spPr>
        <a:xfrm flipV="1">
          <a:off x="22160864" y="1724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4" name="【庁舎】&#10;一人当たり面積最小値テキスト">
          <a:extLst>
            <a:ext uri="{FF2B5EF4-FFF2-40B4-BE49-F238E27FC236}">
              <a16:creationId xmlns:a16="http://schemas.microsoft.com/office/drawing/2014/main" id="{123FC86A-B90F-4245-9BF1-A5554B062F0C}"/>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5" name="直線コネクタ 684">
          <a:extLst>
            <a:ext uri="{FF2B5EF4-FFF2-40B4-BE49-F238E27FC236}">
              <a16:creationId xmlns:a16="http://schemas.microsoft.com/office/drawing/2014/main" id="{03B177A1-D334-44CA-B687-4D86907B2C3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686" name="【庁舎】&#10;一人当たり面積最大値テキスト">
          <a:extLst>
            <a:ext uri="{FF2B5EF4-FFF2-40B4-BE49-F238E27FC236}">
              <a16:creationId xmlns:a16="http://schemas.microsoft.com/office/drawing/2014/main" id="{62B3EA6B-1316-4B5A-A6CB-17F303768CB5}"/>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687" name="直線コネクタ 686">
          <a:extLst>
            <a:ext uri="{FF2B5EF4-FFF2-40B4-BE49-F238E27FC236}">
              <a16:creationId xmlns:a16="http://schemas.microsoft.com/office/drawing/2014/main" id="{860DCDE0-BECE-4B90-B5C8-744A8A513BF4}"/>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123389</xdr:rowOff>
    </xdr:from>
    <xdr:ext cx="469744" cy="259045"/>
    <xdr:sp macro="" textlink="">
      <xdr:nvSpPr>
        <xdr:cNvPr id="688" name="【庁舎】&#10;一人当たり面積平均値テキスト">
          <a:extLst>
            <a:ext uri="{FF2B5EF4-FFF2-40B4-BE49-F238E27FC236}">
              <a16:creationId xmlns:a16="http://schemas.microsoft.com/office/drawing/2014/main" id="{E107B1F2-7DA0-4A02-8952-B7B9EB839C63}"/>
            </a:ext>
          </a:extLst>
        </xdr:cNvPr>
        <xdr:cNvSpPr txBox="1"/>
      </xdr:nvSpPr>
      <xdr:spPr>
        <a:xfrm>
          <a:off x="22199600" y="1778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689" name="フローチャート: 判断 688">
          <a:extLst>
            <a:ext uri="{FF2B5EF4-FFF2-40B4-BE49-F238E27FC236}">
              <a16:creationId xmlns:a16="http://schemas.microsoft.com/office/drawing/2014/main" id="{F7E8091B-8852-45B6-BE13-02D234D668C5}"/>
            </a:ext>
          </a:extLst>
        </xdr:cNvPr>
        <xdr:cNvSpPr/>
      </xdr:nvSpPr>
      <xdr:spPr>
        <a:xfrm>
          <a:off x="22110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690" name="フローチャート: 判断 689">
          <a:extLst>
            <a:ext uri="{FF2B5EF4-FFF2-40B4-BE49-F238E27FC236}">
              <a16:creationId xmlns:a16="http://schemas.microsoft.com/office/drawing/2014/main" id="{440AB299-8D02-4101-AE2E-EA3939B23D60}"/>
            </a:ext>
          </a:extLst>
        </xdr:cNvPr>
        <xdr:cNvSpPr/>
      </xdr:nvSpPr>
      <xdr:spPr>
        <a:xfrm>
          <a:off x="2127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691" name="フローチャート: 判断 690">
          <a:extLst>
            <a:ext uri="{FF2B5EF4-FFF2-40B4-BE49-F238E27FC236}">
              <a16:creationId xmlns:a16="http://schemas.microsoft.com/office/drawing/2014/main" id="{D8FC5A9B-04C6-49DD-85B4-E0B993BBF1B9}"/>
            </a:ext>
          </a:extLst>
        </xdr:cNvPr>
        <xdr:cNvSpPr/>
      </xdr:nvSpPr>
      <xdr:spPr>
        <a:xfrm>
          <a:off x="2038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692" name="フローチャート: 判断 691">
          <a:extLst>
            <a:ext uri="{FF2B5EF4-FFF2-40B4-BE49-F238E27FC236}">
              <a16:creationId xmlns:a16="http://schemas.microsoft.com/office/drawing/2014/main" id="{9002A515-EFB9-4DB6-99E8-D70D03D5EF19}"/>
            </a:ext>
          </a:extLst>
        </xdr:cNvPr>
        <xdr:cNvSpPr/>
      </xdr:nvSpPr>
      <xdr:spPr>
        <a:xfrm>
          <a:off x="19494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693" name="フローチャート: 判断 692">
          <a:extLst>
            <a:ext uri="{FF2B5EF4-FFF2-40B4-BE49-F238E27FC236}">
              <a16:creationId xmlns:a16="http://schemas.microsoft.com/office/drawing/2014/main" id="{58EF779B-94BC-46E0-8440-22577E635D36}"/>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13268F64-C67B-4E4A-9F47-4330FDF227E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79149960-7DDB-4B8E-A953-C011536F48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763ABA5-8C30-49C3-A202-BFE6C8935B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783312ED-B92F-4E7F-9725-AB10972996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81E0A6C3-134A-40D4-84CA-4DCD6E2970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699" name="楕円 698">
          <a:extLst>
            <a:ext uri="{FF2B5EF4-FFF2-40B4-BE49-F238E27FC236}">
              <a16:creationId xmlns:a16="http://schemas.microsoft.com/office/drawing/2014/main" id="{F9C21A76-2B55-46A6-9D06-0A23A4510DC8}"/>
            </a:ext>
          </a:extLst>
        </xdr:cNvPr>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700" name="【庁舎】&#10;一人当たり面積該当値テキスト">
          <a:extLst>
            <a:ext uri="{FF2B5EF4-FFF2-40B4-BE49-F238E27FC236}">
              <a16:creationId xmlns:a16="http://schemas.microsoft.com/office/drawing/2014/main" id="{AD12FFDD-0D81-4A24-A9D5-591126C7FA17}"/>
            </a:ext>
          </a:extLst>
        </xdr:cNvPr>
        <xdr:cNvSpPr txBox="1"/>
      </xdr:nvSpPr>
      <xdr:spPr>
        <a:xfrm>
          <a:off x="22199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701" name="楕円 700">
          <a:extLst>
            <a:ext uri="{FF2B5EF4-FFF2-40B4-BE49-F238E27FC236}">
              <a16:creationId xmlns:a16="http://schemas.microsoft.com/office/drawing/2014/main" id="{F8DD7E31-81F2-45EC-89D3-C53A36B7893E}"/>
            </a:ext>
          </a:extLst>
        </xdr:cNvPr>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107</xdr:row>
      <xdr:rowOff>2721</xdr:rowOff>
    </xdr:to>
    <xdr:cxnSp macro="">
      <xdr:nvCxnSpPr>
        <xdr:cNvPr id="702" name="直線コネクタ 701">
          <a:extLst>
            <a:ext uri="{FF2B5EF4-FFF2-40B4-BE49-F238E27FC236}">
              <a16:creationId xmlns:a16="http://schemas.microsoft.com/office/drawing/2014/main" id="{6BCB6B71-808F-440D-B0AE-908D30703213}"/>
            </a:ext>
          </a:extLst>
        </xdr:cNvPr>
        <xdr:cNvCxnSpPr/>
      </xdr:nvCxnSpPr>
      <xdr:spPr>
        <a:xfrm flipV="1">
          <a:off x="21323300" y="183282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03" name="楕円 702">
          <a:extLst>
            <a:ext uri="{FF2B5EF4-FFF2-40B4-BE49-F238E27FC236}">
              <a16:creationId xmlns:a16="http://schemas.microsoft.com/office/drawing/2014/main" id="{802D7CBC-1FF8-4D33-B583-9A86417FEEBE}"/>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19050</xdr:rowOff>
    </xdr:to>
    <xdr:cxnSp macro="">
      <xdr:nvCxnSpPr>
        <xdr:cNvPr id="704" name="直線コネクタ 703">
          <a:extLst>
            <a:ext uri="{FF2B5EF4-FFF2-40B4-BE49-F238E27FC236}">
              <a16:creationId xmlns:a16="http://schemas.microsoft.com/office/drawing/2014/main" id="{6C6115BC-1F2A-4351-BBD7-09601F9D6017}"/>
            </a:ext>
          </a:extLst>
        </xdr:cNvPr>
        <xdr:cNvCxnSpPr/>
      </xdr:nvCxnSpPr>
      <xdr:spPr>
        <a:xfrm flipV="1">
          <a:off x="20434300" y="18347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144599</xdr:rowOff>
    </xdr:from>
    <xdr:to>
      <xdr:col>98</xdr:col>
      <xdr:colOff>38100</xdr:colOff>
      <xdr:row>108</xdr:row>
      <xdr:rowOff>74749</xdr:rowOff>
    </xdr:to>
    <xdr:sp macro="" textlink="">
      <xdr:nvSpPr>
        <xdr:cNvPr id="705" name="楕円 704">
          <a:extLst>
            <a:ext uri="{FF2B5EF4-FFF2-40B4-BE49-F238E27FC236}">
              <a16:creationId xmlns:a16="http://schemas.microsoft.com/office/drawing/2014/main" id="{40CD02CD-EC7D-4C52-80E6-D1E2FF6B0B34}"/>
            </a:ext>
          </a:extLst>
        </xdr:cNvPr>
        <xdr:cNvSpPr/>
      </xdr:nvSpPr>
      <xdr:spPr>
        <a:xfrm>
          <a:off x="18605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76579</xdr:rowOff>
    </xdr:from>
    <xdr:ext cx="469744" cy="259045"/>
    <xdr:sp macro="" textlink="">
      <xdr:nvSpPr>
        <xdr:cNvPr id="706" name="n_1aveValue【庁舎】&#10;一人当たり面積">
          <a:extLst>
            <a:ext uri="{FF2B5EF4-FFF2-40B4-BE49-F238E27FC236}">
              <a16:creationId xmlns:a16="http://schemas.microsoft.com/office/drawing/2014/main" id="{62ADD6BD-12B9-4132-9ACC-A895850B8833}"/>
            </a:ext>
          </a:extLst>
        </xdr:cNvPr>
        <xdr:cNvSpPr txBox="1"/>
      </xdr:nvSpPr>
      <xdr:spPr>
        <a:xfrm>
          <a:off x="21075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707" name="n_2aveValue【庁舎】&#10;一人当たり面積">
          <a:extLst>
            <a:ext uri="{FF2B5EF4-FFF2-40B4-BE49-F238E27FC236}">
              <a16:creationId xmlns:a16="http://schemas.microsoft.com/office/drawing/2014/main" id="{5371CE49-BE8A-4C3F-AD86-F1D60DDB65FA}"/>
            </a:ext>
          </a:extLst>
        </xdr:cNvPr>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708" name="n_3aveValue【庁舎】&#10;一人当たり面積">
          <a:extLst>
            <a:ext uri="{FF2B5EF4-FFF2-40B4-BE49-F238E27FC236}">
              <a16:creationId xmlns:a16="http://schemas.microsoft.com/office/drawing/2014/main" id="{CADDC664-E1DE-4DF2-B922-F641AAF1C4BC}"/>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09" name="n_4aveValue【庁舎】&#10;一人当たり面積">
          <a:extLst>
            <a:ext uri="{FF2B5EF4-FFF2-40B4-BE49-F238E27FC236}">
              <a16:creationId xmlns:a16="http://schemas.microsoft.com/office/drawing/2014/main" id="{96E39B25-92F6-4C60-984F-C98ABBD40C9D}"/>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710" name="n_1mainValue【庁舎】&#10;一人当たり面積">
          <a:extLst>
            <a:ext uri="{FF2B5EF4-FFF2-40B4-BE49-F238E27FC236}">
              <a16:creationId xmlns:a16="http://schemas.microsoft.com/office/drawing/2014/main" id="{8F9467CE-CB37-45CC-9222-AF9B8FC2DF08}"/>
            </a:ext>
          </a:extLst>
        </xdr:cNvPr>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11" name="n_2mainValue【庁舎】&#10;一人当たり面積">
          <a:extLst>
            <a:ext uri="{FF2B5EF4-FFF2-40B4-BE49-F238E27FC236}">
              <a16:creationId xmlns:a16="http://schemas.microsoft.com/office/drawing/2014/main" id="{8FEF26AD-F8F3-453F-83AE-2AE35F8781BF}"/>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65876</xdr:rowOff>
    </xdr:from>
    <xdr:ext cx="469744" cy="259045"/>
    <xdr:sp macro="" textlink="">
      <xdr:nvSpPr>
        <xdr:cNvPr id="712" name="n_4mainValue【庁舎】&#10;一人当たり面積">
          <a:extLst>
            <a:ext uri="{FF2B5EF4-FFF2-40B4-BE49-F238E27FC236}">
              <a16:creationId xmlns:a16="http://schemas.microsoft.com/office/drawing/2014/main" id="{55F03B1D-6FB4-483F-828D-D631CC631464}"/>
            </a:ext>
          </a:extLst>
        </xdr:cNvPr>
        <xdr:cNvSpPr txBox="1"/>
      </xdr:nvSpPr>
      <xdr:spPr>
        <a:xfrm>
          <a:off x="18421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a:extLst>
            <a:ext uri="{FF2B5EF4-FFF2-40B4-BE49-F238E27FC236}">
              <a16:creationId xmlns:a16="http://schemas.microsoft.com/office/drawing/2014/main" id="{ED665870-8586-4E6F-AEF3-5EC3CB7EBD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a:extLst>
            <a:ext uri="{FF2B5EF4-FFF2-40B4-BE49-F238E27FC236}">
              <a16:creationId xmlns:a16="http://schemas.microsoft.com/office/drawing/2014/main" id="{A584A6A8-156B-4BB8-BFD4-642992E888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a:extLst>
            <a:ext uri="{FF2B5EF4-FFF2-40B4-BE49-F238E27FC236}">
              <a16:creationId xmlns:a16="http://schemas.microsoft.com/office/drawing/2014/main" id="{10B099B7-C80F-480D-87F9-87B25509DB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13078286</v>
      </c>
      <c r="BO4" s="485"/>
      <c r="BP4" s="485"/>
      <c r="BQ4" s="485"/>
      <c r="BR4" s="485"/>
      <c r="BS4" s="485"/>
      <c r="BT4" s="485"/>
      <c r="BU4" s="486"/>
      <c r="BV4" s="484">
        <v>12028607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13.4</v>
      </c>
      <c r="CU4" s="625"/>
      <c r="CV4" s="625"/>
      <c r="CW4" s="625"/>
      <c r="CX4" s="625"/>
      <c r="CY4" s="625"/>
      <c r="CZ4" s="625"/>
      <c r="DA4" s="626"/>
      <c r="DB4" s="624">
        <v>7.1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12166745</v>
      </c>
      <c r="BO5" s="456"/>
      <c r="BP5" s="456"/>
      <c r="BQ5" s="456"/>
      <c r="BR5" s="456"/>
      <c r="BS5" s="456"/>
      <c r="BT5" s="456"/>
      <c r="BU5" s="457"/>
      <c r="BV5" s="455">
        <v>11518009</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82.9</v>
      </c>
      <c r="CU5" s="453"/>
      <c r="CV5" s="453"/>
      <c r="CW5" s="453"/>
      <c r="CX5" s="453"/>
      <c r="CY5" s="453"/>
      <c r="CZ5" s="453"/>
      <c r="DA5" s="454"/>
      <c r="DB5" s="452">
        <v>82.2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911541</v>
      </c>
      <c r="BO6" s="456"/>
      <c r="BP6" s="456"/>
      <c r="BQ6" s="456"/>
      <c r="BR6" s="456"/>
      <c r="BS6" s="456"/>
      <c r="BT6" s="456"/>
      <c r="BU6" s="457"/>
      <c r="BV6" s="455">
        <v>510598</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83.8</v>
      </c>
      <c r="CU6" s="599"/>
      <c r="CV6" s="599"/>
      <c r="CW6" s="599"/>
      <c r="CX6" s="599"/>
      <c r="CY6" s="599"/>
      <c r="CZ6" s="599"/>
      <c r="DA6" s="600"/>
      <c r="DB6" s="598">
        <v>85.2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17206</v>
      </c>
      <c r="BO7" s="456"/>
      <c r="BP7" s="456"/>
      <c r="BQ7" s="456"/>
      <c r="BR7" s="456"/>
      <c r="BS7" s="456"/>
      <c r="BT7" s="456"/>
      <c r="BU7" s="457"/>
      <c r="BV7" s="455">
        <v>16704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6685556</v>
      </c>
      <c r="CU7" s="456"/>
      <c r="CV7" s="456"/>
      <c r="CW7" s="456"/>
      <c r="CX7" s="456"/>
      <c r="CY7" s="456"/>
      <c r="CZ7" s="456"/>
      <c r="DA7" s="457"/>
      <c r="DB7" s="455">
        <v>6941311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894335</v>
      </c>
      <c r="BO8" s="456"/>
      <c r="BP8" s="456"/>
      <c r="BQ8" s="456"/>
      <c r="BR8" s="456"/>
      <c r="BS8" s="456"/>
      <c r="BT8" s="456"/>
      <c r="BU8" s="457"/>
      <c r="BV8" s="455">
        <v>493894</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0.28999999999999998</v>
      </c>
      <c r="CU8" s="559"/>
      <c r="CV8" s="559"/>
      <c r="CW8" s="559"/>
      <c r="CX8" s="559"/>
      <c r="CY8" s="559"/>
      <c r="CZ8" s="559"/>
      <c r="DA8" s="560"/>
      <c r="DB8" s="558">
        <v>0.28000000000000003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16809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400441</v>
      </c>
      <c r="BO9" s="456"/>
      <c r="BP9" s="456"/>
      <c r="BQ9" s="456"/>
      <c r="BR9" s="456"/>
      <c r="BS9" s="456"/>
      <c r="BT9" s="456"/>
      <c r="BU9" s="457"/>
      <c r="BV9" s="455">
        <v>-173284</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11.4</v>
      </c>
      <c r="CU9" s="453"/>
      <c r="CV9" s="453"/>
      <c r="CW9" s="453"/>
      <c r="CX9" s="453"/>
      <c r="CY9" s="453"/>
      <c r="CZ9" s="453"/>
      <c r="DA9" s="454"/>
      <c r="DB9" s="452">
        <v>14.5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18312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285</v>
      </c>
      <c r="BO10" s="456"/>
      <c r="BP10" s="456"/>
      <c r="BQ10" s="456"/>
      <c r="BR10" s="456"/>
      <c r="BS10" s="456"/>
      <c r="BT10" s="456"/>
      <c r="BU10" s="457"/>
      <c r="BV10" s="455">
        <v>74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16965</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110</v>
      </c>
      <c r="AV12" s="514"/>
      <c r="AW12" s="514"/>
      <c r="AX12" s="514"/>
      <c r="AY12" s="469" t="s">
        <v>138</v>
      </c>
      <c r="AZ12" s="470"/>
      <c r="BA12" s="470"/>
      <c r="BB12" s="470"/>
      <c r="BC12" s="470"/>
      <c r="BD12" s="470"/>
      <c r="BE12" s="470"/>
      <c r="BF12" s="470"/>
      <c r="BG12" s="470"/>
      <c r="BH12" s="470"/>
      <c r="BI12" s="470"/>
      <c r="BJ12" s="470"/>
      <c r="BK12" s="470"/>
      <c r="BL12" s="470"/>
      <c r="BM12" s="471"/>
      <c r="BN12" s="455">
        <v>708474</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16902</v>
      </c>
      <c r="S13" s="543"/>
      <c r="T13" s="543"/>
      <c r="U13" s="543"/>
      <c r="V13" s="544"/>
      <c r="W13" s="545" t="s">
        <v>143</v>
      </c>
      <c r="X13" s="441"/>
      <c r="Y13" s="441"/>
      <c r="Z13" s="441"/>
      <c r="AA13" s="441"/>
      <c r="AB13" s="442"/>
      <c r="AC13" s="408">
        <v>2014</v>
      </c>
      <c r="AD13" s="409"/>
      <c r="AE13" s="409"/>
      <c r="AF13" s="409"/>
      <c r="AG13" s="410"/>
      <c r="AH13" s="408">
        <v>2355</v>
      </c>
      <c r="AI13" s="409"/>
      <c r="AJ13" s="409"/>
      <c r="AK13" s="409"/>
      <c r="AL13" s="468"/>
      <c r="AM13" s="512" t="s">
        <v>144</v>
      </c>
      <c r="AN13" s="412"/>
      <c r="AO13" s="412"/>
      <c r="AP13" s="412"/>
      <c r="AQ13" s="412"/>
      <c r="AR13" s="412"/>
      <c r="AS13" s="412"/>
      <c r="AT13" s="413"/>
      <c r="AU13" s="513" t="s">
        <v>122</v>
      </c>
      <c r="AV13" s="514"/>
      <c r="AW13" s="514"/>
      <c r="AX13" s="514"/>
      <c r="AY13" s="469" t="s">
        <v>145</v>
      </c>
      <c r="AZ13" s="470"/>
      <c r="BA13" s="470"/>
      <c r="BB13" s="470"/>
      <c r="BC13" s="470"/>
      <c r="BD13" s="470"/>
      <c r="BE13" s="470"/>
      <c r="BF13" s="470"/>
      <c r="BG13" s="470"/>
      <c r="BH13" s="470"/>
      <c r="BI13" s="470"/>
      <c r="BJ13" s="470"/>
      <c r="BK13" s="470"/>
      <c r="BL13" s="470"/>
      <c r="BM13" s="471"/>
      <c r="BN13" s="455">
        <v>-307748</v>
      </c>
      <c r="BO13" s="456"/>
      <c r="BP13" s="456"/>
      <c r="BQ13" s="456"/>
      <c r="BR13" s="456"/>
      <c r="BS13" s="456"/>
      <c r="BT13" s="456"/>
      <c r="BU13" s="457"/>
      <c r="BV13" s="455">
        <v>-173210</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7.6</v>
      </c>
      <c r="CU13" s="453"/>
      <c r="CV13" s="453"/>
      <c r="CW13" s="453"/>
      <c r="CX13" s="453"/>
      <c r="CY13" s="453"/>
      <c r="CZ13" s="453"/>
      <c r="DA13" s="454"/>
      <c r="DB13" s="452">
        <v>7.4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17301</v>
      </c>
      <c r="S14" s="543"/>
      <c r="T14" s="543"/>
      <c r="U14" s="543"/>
      <c r="V14" s="544"/>
      <c r="W14" s="546"/>
      <c r="X14" s="444"/>
      <c r="Y14" s="444"/>
      <c r="Z14" s="444"/>
      <c r="AA14" s="444"/>
      <c r="AB14" s="445"/>
      <c r="AC14" s="535">
        <v>22.9</v>
      </c>
      <c r="AD14" s="536"/>
      <c r="AE14" s="536"/>
      <c r="AF14" s="536"/>
      <c r="AG14" s="537"/>
      <c r="AH14" s="535">
        <v>25.3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132</v>
      </c>
      <c r="CU14" s="553"/>
      <c r="CV14" s="553"/>
      <c r="CW14" s="553"/>
      <c r="CX14" s="553"/>
      <c r="CY14" s="553"/>
      <c r="CZ14" s="553"/>
      <c r="DA14" s="554"/>
      <c r="DB14" s="552" t="s">
        <v>149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142</v>
      </c>
      <c r="N15" s="540"/>
      <c r="O15" s="540"/>
      <c r="P15" s="540"/>
      <c r="Q15" s="541"/>
      <c r="R15" s="542">
        <v>17258</v>
      </c>
      <c r="S15" s="543"/>
      <c r="T15" s="543"/>
      <c r="U15" s="543"/>
      <c r="V15" s="544"/>
      <c r="W15" s="545" t="s">
        <v>150</v>
      </c>
      <c r="X15" s="441"/>
      <c r="Y15" s="441"/>
      <c r="Z15" s="441"/>
      <c r="AA15" s="441"/>
      <c r="AB15" s="442"/>
      <c r="AC15" s="408">
        <v>1932</v>
      </c>
      <c r="AD15" s="409"/>
      <c r="AE15" s="409"/>
      <c r="AF15" s="409"/>
      <c r="AG15" s="410"/>
      <c r="AH15" s="408">
        <v>2039</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1826795</v>
      </c>
      <c r="BO15" s="485"/>
      <c r="BP15" s="485"/>
      <c r="BQ15" s="485"/>
      <c r="BR15" s="485"/>
      <c r="BS15" s="485"/>
      <c r="BT15" s="485"/>
      <c r="BU15" s="486"/>
      <c r="BV15" s="484">
        <v>1762768</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22</v>
      </c>
      <c r="AD16" s="536"/>
      <c r="AE16" s="536"/>
      <c r="AF16" s="536"/>
      <c r="AG16" s="537"/>
      <c r="AH16" s="535">
        <v>21.9</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6177002</v>
      </c>
      <c r="BO16" s="456"/>
      <c r="BP16" s="456"/>
      <c r="BQ16" s="456"/>
      <c r="BR16" s="456"/>
      <c r="BS16" s="456"/>
      <c r="BT16" s="456"/>
      <c r="BU16" s="457"/>
      <c r="BV16" s="455">
        <v>6273139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4840</v>
      </c>
      <c r="AD17" s="409"/>
      <c r="AE17" s="409"/>
      <c r="AF17" s="409"/>
      <c r="AG17" s="410"/>
      <c r="AH17" s="408">
        <v>4915</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2268680</v>
      </c>
      <c r="BO17" s="456"/>
      <c r="BP17" s="456"/>
      <c r="BQ17" s="456"/>
      <c r="BR17" s="456"/>
      <c r="BS17" s="456"/>
      <c r="BT17" s="456"/>
      <c r="BU17" s="457"/>
      <c r="BV17" s="455">
        <v>2180473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153.12</v>
      </c>
      <c r="M18" s="508"/>
      <c r="N18" s="508"/>
      <c r="O18" s="508"/>
      <c r="P18" s="508"/>
      <c r="Q18" s="508"/>
      <c r="R18" s="509"/>
      <c r="S18" s="509"/>
      <c r="T18" s="509"/>
      <c r="U18" s="509"/>
      <c r="V18" s="510"/>
      <c r="W18" s="526"/>
      <c r="X18" s="527"/>
      <c r="Y18" s="527"/>
      <c r="Z18" s="527"/>
      <c r="AA18" s="527"/>
      <c r="AB18" s="551"/>
      <c r="AC18" s="425">
        <v>55.1</v>
      </c>
      <c r="AD18" s="426"/>
      <c r="AE18" s="426"/>
      <c r="AF18" s="426"/>
      <c r="AG18" s="511"/>
      <c r="AH18" s="425">
        <v>52.8</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5596840</v>
      </c>
      <c r="BO18" s="456"/>
      <c r="BP18" s="456"/>
      <c r="BQ18" s="456"/>
      <c r="BR18" s="456"/>
      <c r="BS18" s="456"/>
      <c r="BT18" s="456"/>
      <c r="BU18" s="457"/>
      <c r="BV18" s="455">
        <v>5795793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110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9207671</v>
      </c>
      <c r="BO19" s="456"/>
      <c r="BP19" s="456"/>
      <c r="BQ19" s="456"/>
      <c r="BR19" s="456"/>
      <c r="BS19" s="456"/>
      <c r="BT19" s="456"/>
      <c r="BU19" s="457"/>
      <c r="BV19" s="455">
        <v>8473259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6263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12354922</v>
      </c>
      <c r="BO22" s="485"/>
      <c r="BP22" s="485"/>
      <c r="BQ22" s="485"/>
      <c r="BR22" s="485"/>
      <c r="BS22" s="485"/>
      <c r="BT22" s="485"/>
      <c r="BU22" s="486"/>
      <c r="BV22" s="484">
        <v>12930427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12176677</v>
      </c>
      <c r="BO23" s="456"/>
      <c r="BP23" s="456"/>
      <c r="BQ23" s="456"/>
      <c r="BR23" s="456"/>
      <c r="BS23" s="456"/>
      <c r="BT23" s="456"/>
      <c r="BU23" s="457"/>
      <c r="BV23" s="455">
        <v>12674544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7630</v>
      </c>
      <c r="R24" s="409"/>
      <c r="S24" s="409"/>
      <c r="T24" s="409"/>
      <c r="U24" s="409"/>
      <c r="V24" s="410"/>
      <c r="W24" s="498"/>
      <c r="X24" s="435"/>
      <c r="Y24" s="436"/>
      <c r="Z24" s="411" t="s">
        <v>175</v>
      </c>
      <c r="AA24" s="412"/>
      <c r="AB24" s="412"/>
      <c r="AC24" s="412"/>
      <c r="AD24" s="412"/>
      <c r="AE24" s="412"/>
      <c r="AF24" s="412"/>
      <c r="AG24" s="413"/>
      <c r="AH24" s="408">
        <v>164</v>
      </c>
      <c r="AI24" s="409"/>
      <c r="AJ24" s="409"/>
      <c r="AK24" s="409"/>
      <c r="AL24" s="410"/>
      <c r="AM24" s="408">
        <v>504300</v>
      </c>
      <c r="AN24" s="409"/>
      <c r="AO24" s="409"/>
      <c r="AP24" s="409"/>
      <c r="AQ24" s="409"/>
      <c r="AR24" s="410"/>
      <c r="AS24" s="408">
        <v>3075</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8471838</v>
      </c>
      <c r="BO24" s="456"/>
      <c r="BP24" s="456"/>
      <c r="BQ24" s="456"/>
      <c r="BR24" s="456"/>
      <c r="BS24" s="456"/>
      <c r="BT24" s="456"/>
      <c r="BU24" s="457"/>
      <c r="BV24" s="455">
        <v>8682233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6040</v>
      </c>
      <c r="R25" s="409"/>
      <c r="S25" s="409"/>
      <c r="T25" s="409"/>
      <c r="U25" s="409"/>
      <c r="V25" s="410"/>
      <c r="W25" s="498"/>
      <c r="X25" s="435"/>
      <c r="Y25" s="436"/>
      <c r="Z25" s="411" t="s">
        <v>178</v>
      </c>
      <c r="AA25" s="412"/>
      <c r="AB25" s="412"/>
      <c r="AC25" s="412"/>
      <c r="AD25" s="412"/>
      <c r="AE25" s="412"/>
      <c r="AF25" s="412"/>
      <c r="AG25" s="413"/>
      <c r="AH25" s="408" t="s">
        <v>141</v>
      </c>
      <c r="AI25" s="409"/>
      <c r="AJ25" s="409"/>
      <c r="AK25" s="409"/>
      <c r="AL25" s="410"/>
      <c r="AM25" s="408" t="s">
        <v>140</v>
      </c>
      <c r="AN25" s="409"/>
      <c r="AO25" s="409"/>
      <c r="AP25" s="409"/>
      <c r="AQ25" s="409"/>
      <c r="AR25" s="410"/>
      <c r="AS25" s="408" t="s">
        <v>132</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147172</v>
      </c>
      <c r="BO25" s="485"/>
      <c r="BP25" s="485"/>
      <c r="BQ25" s="485"/>
      <c r="BR25" s="485"/>
      <c r="BS25" s="485"/>
      <c r="BT25" s="485"/>
      <c r="BU25" s="486"/>
      <c r="BV25" s="484">
        <v>112929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5560</v>
      </c>
      <c r="R26" s="409"/>
      <c r="S26" s="409"/>
      <c r="T26" s="409"/>
      <c r="U26" s="409"/>
      <c r="V26" s="410"/>
      <c r="W26" s="498"/>
      <c r="X26" s="435"/>
      <c r="Y26" s="436"/>
      <c r="Z26" s="411" t="s">
        <v>181</v>
      </c>
      <c r="AA26" s="466"/>
      <c r="AB26" s="466"/>
      <c r="AC26" s="466"/>
      <c r="AD26" s="466"/>
      <c r="AE26" s="466"/>
      <c r="AF26" s="466"/>
      <c r="AG26" s="467"/>
      <c r="AH26" s="408">
        <v>9</v>
      </c>
      <c r="AI26" s="409"/>
      <c r="AJ26" s="409"/>
      <c r="AK26" s="409"/>
      <c r="AL26" s="410"/>
      <c r="AM26" s="408">
        <v>25506</v>
      </c>
      <c r="AN26" s="409"/>
      <c r="AO26" s="409"/>
      <c r="AP26" s="409"/>
      <c r="AQ26" s="409"/>
      <c r="AR26" s="410"/>
      <c r="AS26" s="408">
        <v>2834</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132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2830</v>
      </c>
      <c r="R27" s="409"/>
      <c r="S27" s="409"/>
      <c r="T27" s="409"/>
      <c r="U27" s="409"/>
      <c r="V27" s="410"/>
      <c r="W27" s="498"/>
      <c r="X27" s="435"/>
      <c r="Y27" s="436"/>
      <c r="Z27" s="411" t="s">
        <v>184</v>
      </c>
      <c r="AA27" s="412"/>
      <c r="AB27" s="412"/>
      <c r="AC27" s="412"/>
      <c r="AD27" s="412"/>
      <c r="AE27" s="412"/>
      <c r="AF27" s="412"/>
      <c r="AG27" s="413"/>
      <c r="AH27" s="408">
        <v>2</v>
      </c>
      <c r="AI27" s="409"/>
      <c r="AJ27" s="409"/>
      <c r="AK27" s="409"/>
      <c r="AL27" s="410"/>
      <c r="AM27" s="408" t="s">
        <v>185</v>
      </c>
      <c r="AN27" s="409"/>
      <c r="AO27" s="409"/>
      <c r="AP27" s="409"/>
      <c r="AQ27" s="409"/>
      <c r="AR27" s="410"/>
      <c r="AS27" s="408" t="s">
        <v>185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2400</v>
      </c>
      <c r="R28" s="409"/>
      <c r="S28" s="409"/>
      <c r="T28" s="409"/>
      <c r="U28" s="409"/>
      <c r="V28" s="410"/>
      <c r="W28" s="498"/>
      <c r="X28" s="435"/>
      <c r="Y28" s="436"/>
      <c r="Z28" s="411" t="s">
        <v>188</v>
      </c>
      <c r="AA28" s="412"/>
      <c r="AB28" s="412"/>
      <c r="AC28" s="412"/>
      <c r="AD28" s="412"/>
      <c r="AE28" s="412"/>
      <c r="AF28" s="412"/>
      <c r="AG28" s="413"/>
      <c r="AH28" s="408" t="s">
        <v>140</v>
      </c>
      <c r="AI28" s="409"/>
      <c r="AJ28" s="409"/>
      <c r="AK28" s="409"/>
      <c r="AL28" s="410"/>
      <c r="AM28" s="408" t="s">
        <v>140</v>
      </c>
      <c r="AN28" s="409"/>
      <c r="AO28" s="409"/>
      <c r="AP28" s="409"/>
      <c r="AQ28" s="409"/>
      <c r="AR28" s="410"/>
      <c r="AS28" s="408" t="s">
        <v>132</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2569738</v>
      </c>
      <c r="BO28" s="485"/>
      <c r="BP28" s="485"/>
      <c r="BQ28" s="485"/>
      <c r="BR28" s="485"/>
      <c r="BS28" s="485"/>
      <c r="BT28" s="485"/>
      <c r="BU28" s="486"/>
      <c r="BV28" s="484">
        <v>2887927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14</v>
      </c>
      <c r="M29" s="409"/>
      <c r="N29" s="409"/>
      <c r="O29" s="409"/>
      <c r="P29" s="410"/>
      <c r="Q29" s="408">
        <v>2250</v>
      </c>
      <c r="R29" s="409"/>
      <c r="S29" s="409"/>
      <c r="T29" s="409"/>
      <c r="U29" s="409"/>
      <c r="V29" s="410"/>
      <c r="W29" s="499"/>
      <c r="X29" s="500"/>
      <c r="Y29" s="501"/>
      <c r="Z29" s="411" t="s">
        <v>191</v>
      </c>
      <c r="AA29" s="412"/>
      <c r="AB29" s="412"/>
      <c r="AC29" s="412"/>
      <c r="AD29" s="412"/>
      <c r="AE29" s="412"/>
      <c r="AF29" s="412"/>
      <c r="AG29" s="413"/>
      <c r="AH29" s="408">
        <v>166</v>
      </c>
      <c r="AI29" s="409"/>
      <c r="AJ29" s="409"/>
      <c r="AK29" s="409"/>
      <c r="AL29" s="410"/>
      <c r="AM29" s="408">
        <v>509934</v>
      </c>
      <c r="AN29" s="409"/>
      <c r="AO29" s="409"/>
      <c r="AP29" s="409"/>
      <c r="AQ29" s="409"/>
      <c r="AR29" s="410"/>
      <c r="AS29" s="408">
        <v>3072</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3098442</v>
      </c>
      <c r="BO29" s="456"/>
      <c r="BP29" s="456"/>
      <c r="BQ29" s="456"/>
      <c r="BR29" s="456"/>
      <c r="BS29" s="456"/>
      <c r="BT29" s="456"/>
      <c r="BU29" s="457"/>
      <c r="BV29" s="455">
        <v>3241724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93.1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5506462</v>
      </c>
      <c r="BO30" s="490"/>
      <c r="BP30" s="490"/>
      <c r="BQ30" s="490"/>
      <c r="BR30" s="490"/>
      <c r="BS30" s="490"/>
      <c r="BT30" s="490"/>
      <c r="BU30" s="491"/>
      <c r="BV30" s="489">
        <v>5830833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200</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南部町国民健康保険特別会計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南部町病院事業会計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IF('各会計、関係団体の財政状況及び健全化判断比率'!B33="","",'各会計、関係団体の財政状況及び健全化判断比率'!B33)</f>
        <v>南部町営地方卸売市場特別会計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八戸地域広域市町村圏事務組合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南部町健康増進公社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南部町学校給食センター特別会計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南部町介護保険特別会計（保険事業勘定）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10</v>
      </c>
      <c r="BF35" s="403"/>
      <c r="BG35" s="404" t="str">
        <f>IF('各会計、関係団体の財政状況及び健全化判断比率'!B34="","",'各会計、関係団体の財政状況及び健全化判断比率'!B34)</f>
        <v>南部町公共下水道事業特別会計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三戸地区環境整備事務組合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南部町農林漁業体験実習館事業特別会計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南部町後期高齢者医療特別会計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11</v>
      </c>
      <c r="BF36" s="403"/>
      <c r="BG36" s="404" t="str">
        <f>IF('各会計、関係団体の財政状況及び健全化判断比率'!B35="","",'各会計、関係団体の財政状況及び健全化判断比率'!B35)</f>
        <v>南部町農業集落排水事業特別会計</v>
      </c>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田子高原広域事務組合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南部町介護保険特別会計（介護サービス事業勘定）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青森県後期高齢者医療広域連合（一般会計）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青森県後期高齢者医療広域連合（特別会計）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青森県市町村総合事務組合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青森県市町村職員退職手当組合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青森県交通災害共済組合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八戸圏域水道企業団</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uehIm1gi37pxj3bLtSCaRaxreA6un9gwH0ShCnakSq+o44bh6O9SFJ5cSI0QagxUi1n7npTiClkvQhRkhnmGQA==" saltValue="1JnOG0XOZhRWoVb2qXbr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1705670</v>
      </c>
      <c r="S5" s="710"/>
      <c r="T5" s="710"/>
      <c r="U5" s="710"/>
      <c r="V5" s="710"/>
      <c r="W5" s="710"/>
      <c r="X5" s="710"/>
      <c r="Y5" s="738"/>
      <c r="Z5" s="751">
        <v>13</v>
      </c>
      <c r="AA5" s="751"/>
      <c r="AB5" s="751"/>
      <c r="AC5" s="751"/>
      <c r="AD5" s="752">
        <v>1705670</v>
      </c>
      <c r="AE5" s="752"/>
      <c r="AF5" s="752"/>
      <c r="AG5" s="752"/>
      <c r="AH5" s="752"/>
      <c r="AI5" s="752"/>
      <c r="AJ5" s="752"/>
      <c r="AK5" s="752"/>
      <c r="AL5" s="739">
        <v>25.5</v>
      </c>
      <c r="AM5" s="721"/>
      <c r="AN5" s="721"/>
      <c r="AO5" s="740"/>
      <c r="AP5" s="712" t="s">
        <v>232</v>
      </c>
      <c r="AQ5" s="713"/>
      <c r="AR5" s="713"/>
      <c r="AS5" s="713"/>
      <c r="AT5" s="713"/>
      <c r="AU5" s="713"/>
      <c r="AV5" s="713"/>
      <c r="AW5" s="713"/>
      <c r="AX5" s="713"/>
      <c r="AY5" s="713"/>
      <c r="AZ5" s="713"/>
      <c r="BA5" s="713"/>
      <c r="BB5" s="713"/>
      <c r="BC5" s="713"/>
      <c r="BD5" s="713"/>
      <c r="BE5" s="713"/>
      <c r="BF5" s="714"/>
      <c r="BG5" s="657">
        <v>1705670</v>
      </c>
      <c r="BH5" s="658"/>
      <c r="BI5" s="658"/>
      <c r="BJ5" s="658"/>
      <c r="BK5" s="658"/>
      <c r="BL5" s="658"/>
      <c r="BM5" s="658"/>
      <c r="BN5" s="659"/>
      <c r="BO5" s="695">
        <v>100</v>
      </c>
      <c r="BP5" s="695"/>
      <c r="BQ5" s="695"/>
      <c r="BR5" s="695"/>
      <c r="BS5" s="696" t="s">
        <v>140</v>
      </c>
      <c r="BT5" s="696"/>
      <c r="BU5" s="696"/>
      <c r="BV5" s="696"/>
      <c r="BW5" s="696"/>
      <c r="BX5" s="696"/>
      <c r="BY5" s="696"/>
      <c r="BZ5" s="696"/>
      <c r="CA5" s="696"/>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54" t="s">
        <v>236</v>
      </c>
      <c r="C6" s="655"/>
      <c r="D6" s="655"/>
      <c r="E6" s="655"/>
      <c r="F6" s="655"/>
      <c r="G6" s="655"/>
      <c r="H6" s="655"/>
      <c r="I6" s="655"/>
      <c r="J6" s="655"/>
      <c r="K6" s="655"/>
      <c r="L6" s="655"/>
      <c r="M6" s="655"/>
      <c r="N6" s="655"/>
      <c r="O6" s="655"/>
      <c r="P6" s="655"/>
      <c r="Q6" s="656"/>
      <c r="R6" s="657">
        <v>149482</v>
      </c>
      <c r="S6" s="658"/>
      <c r="T6" s="658"/>
      <c r="U6" s="658"/>
      <c r="V6" s="658"/>
      <c r="W6" s="658"/>
      <c r="X6" s="658"/>
      <c r="Y6" s="659"/>
      <c r="Z6" s="695">
        <v>1.1000000000000001</v>
      </c>
      <c r="AA6" s="695"/>
      <c r="AB6" s="695"/>
      <c r="AC6" s="695"/>
      <c r="AD6" s="696">
        <v>149482</v>
      </c>
      <c r="AE6" s="696"/>
      <c r="AF6" s="696"/>
      <c r="AG6" s="696"/>
      <c r="AH6" s="696"/>
      <c r="AI6" s="696"/>
      <c r="AJ6" s="696"/>
      <c r="AK6" s="696"/>
      <c r="AL6" s="660">
        <v>2.2000000000000002</v>
      </c>
      <c r="AM6" s="661"/>
      <c r="AN6" s="661"/>
      <c r="AO6" s="697"/>
      <c r="AP6" s="654" t="s">
        <v>237</v>
      </c>
      <c r="AQ6" s="655"/>
      <c r="AR6" s="655"/>
      <c r="AS6" s="655"/>
      <c r="AT6" s="655"/>
      <c r="AU6" s="655"/>
      <c r="AV6" s="655"/>
      <c r="AW6" s="655"/>
      <c r="AX6" s="655"/>
      <c r="AY6" s="655"/>
      <c r="AZ6" s="655"/>
      <c r="BA6" s="655"/>
      <c r="BB6" s="655"/>
      <c r="BC6" s="655"/>
      <c r="BD6" s="655"/>
      <c r="BE6" s="655"/>
      <c r="BF6" s="656"/>
      <c r="BG6" s="657">
        <v>1705670</v>
      </c>
      <c r="BH6" s="658"/>
      <c r="BI6" s="658"/>
      <c r="BJ6" s="658"/>
      <c r="BK6" s="658"/>
      <c r="BL6" s="658"/>
      <c r="BM6" s="658"/>
      <c r="BN6" s="659"/>
      <c r="BO6" s="695">
        <v>100</v>
      </c>
      <c r="BP6" s="695"/>
      <c r="BQ6" s="695"/>
      <c r="BR6" s="695"/>
      <c r="BS6" s="696" t="s">
        <v>238</v>
      </c>
      <c r="BT6" s="696"/>
      <c r="BU6" s="696"/>
      <c r="BV6" s="696"/>
      <c r="BW6" s="696"/>
      <c r="BX6" s="696"/>
      <c r="BY6" s="696"/>
      <c r="BZ6" s="696"/>
      <c r="CA6" s="696"/>
      <c r="CB6" s="731"/>
      <c r="CD6" s="712" t="s">
        <v>239</v>
      </c>
      <c r="CE6" s="713"/>
      <c r="CF6" s="713"/>
      <c r="CG6" s="713"/>
      <c r="CH6" s="713"/>
      <c r="CI6" s="713"/>
      <c r="CJ6" s="713"/>
      <c r="CK6" s="713"/>
      <c r="CL6" s="713"/>
      <c r="CM6" s="713"/>
      <c r="CN6" s="713"/>
      <c r="CO6" s="713"/>
      <c r="CP6" s="713"/>
      <c r="CQ6" s="714"/>
      <c r="CR6" s="657">
        <v>99414</v>
      </c>
      <c r="CS6" s="658"/>
      <c r="CT6" s="658"/>
      <c r="CU6" s="658"/>
      <c r="CV6" s="658"/>
      <c r="CW6" s="658"/>
      <c r="CX6" s="658"/>
      <c r="CY6" s="659"/>
      <c r="CZ6" s="739">
        <v>0.8</v>
      </c>
      <c r="DA6" s="721"/>
      <c r="DB6" s="721"/>
      <c r="DC6" s="741"/>
      <c r="DD6" s="663" t="s">
        <v>132</v>
      </c>
      <c r="DE6" s="658"/>
      <c r="DF6" s="658"/>
      <c r="DG6" s="658"/>
      <c r="DH6" s="658"/>
      <c r="DI6" s="658"/>
      <c r="DJ6" s="658"/>
      <c r="DK6" s="658"/>
      <c r="DL6" s="658"/>
      <c r="DM6" s="658"/>
      <c r="DN6" s="658"/>
      <c r="DO6" s="658"/>
      <c r="DP6" s="659"/>
      <c r="DQ6" s="663">
        <v>99414</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594</v>
      </c>
      <c r="S7" s="658"/>
      <c r="T7" s="658"/>
      <c r="U7" s="658"/>
      <c r="V7" s="658"/>
      <c r="W7" s="658"/>
      <c r="X7" s="658"/>
      <c r="Y7" s="659"/>
      <c r="Z7" s="695">
        <v>0</v>
      </c>
      <c r="AA7" s="695"/>
      <c r="AB7" s="695"/>
      <c r="AC7" s="695"/>
      <c r="AD7" s="696">
        <v>594</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612781</v>
      </c>
      <c r="BH7" s="658"/>
      <c r="BI7" s="658"/>
      <c r="BJ7" s="658"/>
      <c r="BK7" s="658"/>
      <c r="BL7" s="658"/>
      <c r="BM7" s="658"/>
      <c r="BN7" s="659"/>
      <c r="BO7" s="695">
        <v>35.9</v>
      </c>
      <c r="BP7" s="695"/>
      <c r="BQ7" s="695"/>
      <c r="BR7" s="695"/>
      <c r="BS7" s="696" t="s">
        <v>132</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2320004</v>
      </c>
      <c r="CS7" s="658"/>
      <c r="CT7" s="658"/>
      <c r="CU7" s="658"/>
      <c r="CV7" s="658"/>
      <c r="CW7" s="658"/>
      <c r="CX7" s="658"/>
      <c r="CY7" s="659"/>
      <c r="CZ7" s="695">
        <v>19.100000000000001</v>
      </c>
      <c r="DA7" s="695"/>
      <c r="DB7" s="695"/>
      <c r="DC7" s="695"/>
      <c r="DD7" s="663">
        <v>106669</v>
      </c>
      <c r="DE7" s="658"/>
      <c r="DF7" s="658"/>
      <c r="DG7" s="658"/>
      <c r="DH7" s="658"/>
      <c r="DI7" s="658"/>
      <c r="DJ7" s="658"/>
      <c r="DK7" s="658"/>
      <c r="DL7" s="658"/>
      <c r="DM7" s="658"/>
      <c r="DN7" s="658"/>
      <c r="DO7" s="658"/>
      <c r="DP7" s="659"/>
      <c r="DQ7" s="663">
        <v>1719673</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3393</v>
      </c>
      <c r="S8" s="658"/>
      <c r="T8" s="658"/>
      <c r="U8" s="658"/>
      <c r="V8" s="658"/>
      <c r="W8" s="658"/>
      <c r="X8" s="658"/>
      <c r="Y8" s="659"/>
      <c r="Z8" s="695">
        <v>0</v>
      </c>
      <c r="AA8" s="695"/>
      <c r="AB8" s="695"/>
      <c r="AC8" s="695"/>
      <c r="AD8" s="696">
        <v>3393</v>
      </c>
      <c r="AE8" s="696"/>
      <c r="AF8" s="696"/>
      <c r="AG8" s="696"/>
      <c r="AH8" s="696"/>
      <c r="AI8" s="696"/>
      <c r="AJ8" s="696"/>
      <c r="AK8" s="696"/>
      <c r="AL8" s="660">
        <v>0.1</v>
      </c>
      <c r="AM8" s="661"/>
      <c r="AN8" s="661"/>
      <c r="AO8" s="697"/>
      <c r="AP8" s="654" t="s">
        <v>244</v>
      </c>
      <c r="AQ8" s="655"/>
      <c r="AR8" s="655"/>
      <c r="AS8" s="655"/>
      <c r="AT8" s="655"/>
      <c r="AU8" s="655"/>
      <c r="AV8" s="655"/>
      <c r="AW8" s="655"/>
      <c r="AX8" s="655"/>
      <c r="AY8" s="655"/>
      <c r="AZ8" s="655"/>
      <c r="BA8" s="655"/>
      <c r="BB8" s="655"/>
      <c r="BC8" s="655"/>
      <c r="BD8" s="655"/>
      <c r="BE8" s="655"/>
      <c r="BF8" s="656"/>
      <c r="BG8" s="657">
        <v>27352</v>
      </c>
      <c r="BH8" s="658"/>
      <c r="BI8" s="658"/>
      <c r="BJ8" s="658"/>
      <c r="BK8" s="658"/>
      <c r="BL8" s="658"/>
      <c r="BM8" s="658"/>
      <c r="BN8" s="659"/>
      <c r="BO8" s="695">
        <v>1.6</v>
      </c>
      <c r="BP8" s="695"/>
      <c r="BQ8" s="695"/>
      <c r="BR8" s="695"/>
      <c r="BS8" s="696" t="s">
        <v>238</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3043253</v>
      </c>
      <c r="CS8" s="658"/>
      <c r="CT8" s="658"/>
      <c r="CU8" s="658"/>
      <c r="CV8" s="658"/>
      <c r="CW8" s="658"/>
      <c r="CX8" s="658"/>
      <c r="CY8" s="659"/>
      <c r="CZ8" s="695">
        <v>25</v>
      </c>
      <c r="DA8" s="695"/>
      <c r="DB8" s="695"/>
      <c r="DC8" s="695"/>
      <c r="DD8" s="663">
        <v>51721</v>
      </c>
      <c r="DE8" s="658"/>
      <c r="DF8" s="658"/>
      <c r="DG8" s="658"/>
      <c r="DH8" s="658"/>
      <c r="DI8" s="658"/>
      <c r="DJ8" s="658"/>
      <c r="DK8" s="658"/>
      <c r="DL8" s="658"/>
      <c r="DM8" s="658"/>
      <c r="DN8" s="658"/>
      <c r="DO8" s="658"/>
      <c r="DP8" s="659"/>
      <c r="DQ8" s="663">
        <v>1425467</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2275</v>
      </c>
      <c r="S9" s="658"/>
      <c r="T9" s="658"/>
      <c r="U9" s="658"/>
      <c r="V9" s="658"/>
      <c r="W9" s="658"/>
      <c r="X9" s="658"/>
      <c r="Y9" s="659"/>
      <c r="Z9" s="695">
        <v>0</v>
      </c>
      <c r="AA9" s="695"/>
      <c r="AB9" s="695"/>
      <c r="AC9" s="695"/>
      <c r="AD9" s="696">
        <v>2275</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537560</v>
      </c>
      <c r="BH9" s="658"/>
      <c r="BI9" s="658"/>
      <c r="BJ9" s="658"/>
      <c r="BK9" s="658"/>
      <c r="BL9" s="658"/>
      <c r="BM9" s="658"/>
      <c r="BN9" s="659"/>
      <c r="BO9" s="695">
        <v>31.5</v>
      </c>
      <c r="BP9" s="695"/>
      <c r="BQ9" s="695"/>
      <c r="BR9" s="695"/>
      <c r="BS9" s="696" t="s">
        <v>238</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1025253</v>
      </c>
      <c r="CS9" s="658"/>
      <c r="CT9" s="658"/>
      <c r="CU9" s="658"/>
      <c r="CV9" s="658"/>
      <c r="CW9" s="658"/>
      <c r="CX9" s="658"/>
      <c r="CY9" s="659"/>
      <c r="CZ9" s="695">
        <v>8.4</v>
      </c>
      <c r="DA9" s="695"/>
      <c r="DB9" s="695"/>
      <c r="DC9" s="695"/>
      <c r="DD9" s="663">
        <v>8545</v>
      </c>
      <c r="DE9" s="658"/>
      <c r="DF9" s="658"/>
      <c r="DG9" s="658"/>
      <c r="DH9" s="658"/>
      <c r="DI9" s="658"/>
      <c r="DJ9" s="658"/>
      <c r="DK9" s="658"/>
      <c r="DL9" s="658"/>
      <c r="DM9" s="658"/>
      <c r="DN9" s="658"/>
      <c r="DO9" s="658"/>
      <c r="DP9" s="659"/>
      <c r="DQ9" s="663">
        <v>838345</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238</v>
      </c>
      <c r="S10" s="658"/>
      <c r="T10" s="658"/>
      <c r="U10" s="658"/>
      <c r="V10" s="658"/>
      <c r="W10" s="658"/>
      <c r="X10" s="658"/>
      <c r="Y10" s="659"/>
      <c r="Z10" s="695" t="s">
        <v>238</v>
      </c>
      <c r="AA10" s="695"/>
      <c r="AB10" s="695"/>
      <c r="AC10" s="695"/>
      <c r="AD10" s="696" t="s">
        <v>238</v>
      </c>
      <c r="AE10" s="696"/>
      <c r="AF10" s="696"/>
      <c r="AG10" s="696"/>
      <c r="AH10" s="696"/>
      <c r="AI10" s="696"/>
      <c r="AJ10" s="696"/>
      <c r="AK10" s="696"/>
      <c r="AL10" s="660" t="s">
        <v>238</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27598</v>
      </c>
      <c r="BH10" s="658"/>
      <c r="BI10" s="658"/>
      <c r="BJ10" s="658"/>
      <c r="BK10" s="658"/>
      <c r="BL10" s="658"/>
      <c r="BM10" s="658"/>
      <c r="BN10" s="659"/>
      <c r="BO10" s="695">
        <v>1.6</v>
      </c>
      <c r="BP10" s="695"/>
      <c r="BQ10" s="695"/>
      <c r="BR10" s="695"/>
      <c r="BS10" s="696" t="s">
        <v>238</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v>25</v>
      </c>
      <c r="CS10" s="658"/>
      <c r="CT10" s="658"/>
      <c r="CU10" s="658"/>
      <c r="CV10" s="658"/>
      <c r="CW10" s="658"/>
      <c r="CX10" s="658"/>
      <c r="CY10" s="659"/>
      <c r="CZ10" s="695">
        <v>0</v>
      </c>
      <c r="DA10" s="695"/>
      <c r="DB10" s="695"/>
      <c r="DC10" s="695"/>
      <c r="DD10" s="663" t="s">
        <v>238</v>
      </c>
      <c r="DE10" s="658"/>
      <c r="DF10" s="658"/>
      <c r="DG10" s="658"/>
      <c r="DH10" s="658"/>
      <c r="DI10" s="658"/>
      <c r="DJ10" s="658"/>
      <c r="DK10" s="658"/>
      <c r="DL10" s="658"/>
      <c r="DM10" s="658"/>
      <c r="DN10" s="658"/>
      <c r="DO10" s="658"/>
      <c r="DP10" s="659"/>
      <c r="DQ10" s="663">
        <v>25</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390419</v>
      </c>
      <c r="S11" s="658"/>
      <c r="T11" s="658"/>
      <c r="U11" s="658"/>
      <c r="V11" s="658"/>
      <c r="W11" s="658"/>
      <c r="X11" s="658"/>
      <c r="Y11" s="659"/>
      <c r="Z11" s="660">
        <v>3</v>
      </c>
      <c r="AA11" s="661"/>
      <c r="AB11" s="661"/>
      <c r="AC11" s="662"/>
      <c r="AD11" s="663">
        <v>390419</v>
      </c>
      <c r="AE11" s="658"/>
      <c r="AF11" s="658"/>
      <c r="AG11" s="658"/>
      <c r="AH11" s="658"/>
      <c r="AI11" s="658"/>
      <c r="AJ11" s="658"/>
      <c r="AK11" s="659"/>
      <c r="AL11" s="660">
        <v>5.8</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20271</v>
      </c>
      <c r="BH11" s="658"/>
      <c r="BI11" s="658"/>
      <c r="BJ11" s="658"/>
      <c r="BK11" s="658"/>
      <c r="BL11" s="658"/>
      <c r="BM11" s="658"/>
      <c r="BN11" s="659"/>
      <c r="BO11" s="695">
        <v>1.2</v>
      </c>
      <c r="BP11" s="695"/>
      <c r="BQ11" s="695"/>
      <c r="BR11" s="695"/>
      <c r="BS11" s="696" t="s">
        <v>238</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754336</v>
      </c>
      <c r="CS11" s="658"/>
      <c r="CT11" s="658"/>
      <c r="CU11" s="658"/>
      <c r="CV11" s="658"/>
      <c r="CW11" s="658"/>
      <c r="CX11" s="658"/>
      <c r="CY11" s="659"/>
      <c r="CZ11" s="695">
        <v>6.2</v>
      </c>
      <c r="DA11" s="695"/>
      <c r="DB11" s="695"/>
      <c r="DC11" s="695"/>
      <c r="DD11" s="663">
        <v>57034</v>
      </c>
      <c r="DE11" s="658"/>
      <c r="DF11" s="658"/>
      <c r="DG11" s="658"/>
      <c r="DH11" s="658"/>
      <c r="DI11" s="658"/>
      <c r="DJ11" s="658"/>
      <c r="DK11" s="658"/>
      <c r="DL11" s="658"/>
      <c r="DM11" s="658"/>
      <c r="DN11" s="658"/>
      <c r="DO11" s="658"/>
      <c r="DP11" s="659"/>
      <c r="DQ11" s="663">
        <v>540190</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238</v>
      </c>
      <c r="S12" s="658"/>
      <c r="T12" s="658"/>
      <c r="U12" s="658"/>
      <c r="V12" s="658"/>
      <c r="W12" s="658"/>
      <c r="X12" s="658"/>
      <c r="Y12" s="659"/>
      <c r="Z12" s="695" t="s">
        <v>132</v>
      </c>
      <c r="AA12" s="695"/>
      <c r="AB12" s="695"/>
      <c r="AC12" s="695"/>
      <c r="AD12" s="696" t="s">
        <v>238</v>
      </c>
      <c r="AE12" s="696"/>
      <c r="AF12" s="696"/>
      <c r="AG12" s="696"/>
      <c r="AH12" s="696"/>
      <c r="AI12" s="696"/>
      <c r="AJ12" s="696"/>
      <c r="AK12" s="696"/>
      <c r="AL12" s="660" t="s">
        <v>238</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922100</v>
      </c>
      <c r="BH12" s="658"/>
      <c r="BI12" s="658"/>
      <c r="BJ12" s="658"/>
      <c r="BK12" s="658"/>
      <c r="BL12" s="658"/>
      <c r="BM12" s="658"/>
      <c r="BN12" s="659"/>
      <c r="BO12" s="695">
        <v>54.1</v>
      </c>
      <c r="BP12" s="695"/>
      <c r="BQ12" s="695"/>
      <c r="BR12" s="695"/>
      <c r="BS12" s="696" t="s">
        <v>132</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703344</v>
      </c>
      <c r="CS12" s="658"/>
      <c r="CT12" s="658"/>
      <c r="CU12" s="658"/>
      <c r="CV12" s="658"/>
      <c r="CW12" s="658"/>
      <c r="CX12" s="658"/>
      <c r="CY12" s="659"/>
      <c r="CZ12" s="695">
        <v>5.8</v>
      </c>
      <c r="DA12" s="695"/>
      <c r="DB12" s="695"/>
      <c r="DC12" s="695"/>
      <c r="DD12" s="663">
        <v>22642</v>
      </c>
      <c r="DE12" s="658"/>
      <c r="DF12" s="658"/>
      <c r="DG12" s="658"/>
      <c r="DH12" s="658"/>
      <c r="DI12" s="658"/>
      <c r="DJ12" s="658"/>
      <c r="DK12" s="658"/>
      <c r="DL12" s="658"/>
      <c r="DM12" s="658"/>
      <c r="DN12" s="658"/>
      <c r="DO12" s="658"/>
      <c r="DP12" s="659"/>
      <c r="DQ12" s="663">
        <v>492442</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238</v>
      </c>
      <c r="AA13" s="695"/>
      <c r="AB13" s="695"/>
      <c r="AC13" s="695"/>
      <c r="AD13" s="696" t="s">
        <v>238</v>
      </c>
      <c r="AE13" s="696"/>
      <c r="AF13" s="696"/>
      <c r="AG13" s="696"/>
      <c r="AH13" s="696"/>
      <c r="AI13" s="696"/>
      <c r="AJ13" s="696"/>
      <c r="AK13" s="696"/>
      <c r="AL13" s="660" t="s">
        <v>238</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919993</v>
      </c>
      <c r="BH13" s="658"/>
      <c r="BI13" s="658"/>
      <c r="BJ13" s="658"/>
      <c r="BK13" s="658"/>
      <c r="BL13" s="658"/>
      <c r="BM13" s="658"/>
      <c r="BN13" s="659"/>
      <c r="BO13" s="695">
        <v>53.9</v>
      </c>
      <c r="BP13" s="695"/>
      <c r="BQ13" s="695"/>
      <c r="BR13" s="695"/>
      <c r="BS13" s="696" t="s">
        <v>238</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751192</v>
      </c>
      <c r="CS13" s="658"/>
      <c r="CT13" s="658"/>
      <c r="CU13" s="658"/>
      <c r="CV13" s="658"/>
      <c r="CW13" s="658"/>
      <c r="CX13" s="658"/>
      <c r="CY13" s="659"/>
      <c r="CZ13" s="695">
        <v>6.2</v>
      </c>
      <c r="DA13" s="695"/>
      <c r="DB13" s="695"/>
      <c r="DC13" s="695"/>
      <c r="DD13" s="663">
        <v>306065</v>
      </c>
      <c r="DE13" s="658"/>
      <c r="DF13" s="658"/>
      <c r="DG13" s="658"/>
      <c r="DH13" s="658"/>
      <c r="DI13" s="658"/>
      <c r="DJ13" s="658"/>
      <c r="DK13" s="658"/>
      <c r="DL13" s="658"/>
      <c r="DM13" s="658"/>
      <c r="DN13" s="658"/>
      <c r="DO13" s="658"/>
      <c r="DP13" s="659"/>
      <c r="DQ13" s="663">
        <v>511147</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635</v>
      </c>
      <c r="S14" s="658"/>
      <c r="T14" s="658"/>
      <c r="U14" s="658"/>
      <c r="V14" s="658"/>
      <c r="W14" s="658"/>
      <c r="X14" s="658"/>
      <c r="Y14" s="659"/>
      <c r="Z14" s="695">
        <v>0</v>
      </c>
      <c r="AA14" s="695"/>
      <c r="AB14" s="695"/>
      <c r="AC14" s="695"/>
      <c r="AD14" s="696">
        <v>635</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75569</v>
      </c>
      <c r="BH14" s="658"/>
      <c r="BI14" s="658"/>
      <c r="BJ14" s="658"/>
      <c r="BK14" s="658"/>
      <c r="BL14" s="658"/>
      <c r="BM14" s="658"/>
      <c r="BN14" s="659"/>
      <c r="BO14" s="695">
        <v>4.4000000000000004</v>
      </c>
      <c r="BP14" s="695"/>
      <c r="BQ14" s="695"/>
      <c r="BR14" s="695"/>
      <c r="BS14" s="696" t="s">
        <v>238</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511280</v>
      </c>
      <c r="CS14" s="658"/>
      <c r="CT14" s="658"/>
      <c r="CU14" s="658"/>
      <c r="CV14" s="658"/>
      <c r="CW14" s="658"/>
      <c r="CX14" s="658"/>
      <c r="CY14" s="659"/>
      <c r="CZ14" s="695">
        <v>4.2</v>
      </c>
      <c r="DA14" s="695"/>
      <c r="DB14" s="695"/>
      <c r="DC14" s="695"/>
      <c r="DD14" s="663">
        <v>62694</v>
      </c>
      <c r="DE14" s="658"/>
      <c r="DF14" s="658"/>
      <c r="DG14" s="658"/>
      <c r="DH14" s="658"/>
      <c r="DI14" s="658"/>
      <c r="DJ14" s="658"/>
      <c r="DK14" s="658"/>
      <c r="DL14" s="658"/>
      <c r="DM14" s="658"/>
      <c r="DN14" s="658"/>
      <c r="DO14" s="658"/>
      <c r="DP14" s="659"/>
      <c r="DQ14" s="663">
        <v>430390</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238</v>
      </c>
      <c r="AA15" s="695"/>
      <c r="AB15" s="695"/>
      <c r="AC15" s="695"/>
      <c r="AD15" s="696" t="s">
        <v>238</v>
      </c>
      <c r="AE15" s="696"/>
      <c r="AF15" s="696"/>
      <c r="AG15" s="696"/>
      <c r="AH15" s="696"/>
      <c r="AI15" s="696"/>
      <c r="AJ15" s="696"/>
      <c r="AK15" s="696"/>
      <c r="AL15" s="660" t="s">
        <v>132</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95220</v>
      </c>
      <c r="BH15" s="658"/>
      <c r="BI15" s="658"/>
      <c r="BJ15" s="658"/>
      <c r="BK15" s="658"/>
      <c r="BL15" s="658"/>
      <c r="BM15" s="658"/>
      <c r="BN15" s="659"/>
      <c r="BO15" s="695">
        <v>5.6</v>
      </c>
      <c r="BP15" s="695"/>
      <c r="BQ15" s="695"/>
      <c r="BR15" s="695"/>
      <c r="BS15" s="696" t="s">
        <v>132</v>
      </c>
      <c r="BT15" s="696"/>
      <c r="BU15" s="696"/>
      <c r="BV15" s="696"/>
      <c r="BW15" s="696"/>
      <c r="BX15" s="696"/>
      <c r="BY15" s="696"/>
      <c r="BZ15" s="696"/>
      <c r="CA15" s="696"/>
      <c r="CB15" s="731"/>
      <c r="CD15" s="654" t="s">
        <v>266</v>
      </c>
      <c r="CE15" s="655"/>
      <c r="CF15" s="655"/>
      <c r="CG15" s="655"/>
      <c r="CH15" s="655"/>
      <c r="CI15" s="655"/>
      <c r="CJ15" s="655"/>
      <c r="CK15" s="655"/>
      <c r="CL15" s="655"/>
      <c r="CM15" s="655"/>
      <c r="CN15" s="655"/>
      <c r="CO15" s="655"/>
      <c r="CP15" s="655"/>
      <c r="CQ15" s="656"/>
      <c r="CR15" s="657">
        <v>1677349</v>
      </c>
      <c r="CS15" s="658"/>
      <c r="CT15" s="658"/>
      <c r="CU15" s="658"/>
      <c r="CV15" s="658"/>
      <c r="CW15" s="658"/>
      <c r="CX15" s="658"/>
      <c r="CY15" s="659"/>
      <c r="CZ15" s="695">
        <v>13.8</v>
      </c>
      <c r="DA15" s="695"/>
      <c r="DB15" s="695"/>
      <c r="DC15" s="695"/>
      <c r="DD15" s="663">
        <v>783082</v>
      </c>
      <c r="DE15" s="658"/>
      <c r="DF15" s="658"/>
      <c r="DG15" s="658"/>
      <c r="DH15" s="658"/>
      <c r="DI15" s="658"/>
      <c r="DJ15" s="658"/>
      <c r="DK15" s="658"/>
      <c r="DL15" s="658"/>
      <c r="DM15" s="658"/>
      <c r="DN15" s="658"/>
      <c r="DO15" s="658"/>
      <c r="DP15" s="659"/>
      <c r="DQ15" s="663">
        <v>1137120</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11147</v>
      </c>
      <c r="S16" s="658"/>
      <c r="T16" s="658"/>
      <c r="U16" s="658"/>
      <c r="V16" s="658"/>
      <c r="W16" s="658"/>
      <c r="X16" s="658"/>
      <c r="Y16" s="659"/>
      <c r="Z16" s="695">
        <v>0.1</v>
      </c>
      <c r="AA16" s="695"/>
      <c r="AB16" s="695"/>
      <c r="AC16" s="695"/>
      <c r="AD16" s="696">
        <v>11147</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238</v>
      </c>
      <c r="BH16" s="658"/>
      <c r="BI16" s="658"/>
      <c r="BJ16" s="658"/>
      <c r="BK16" s="658"/>
      <c r="BL16" s="658"/>
      <c r="BM16" s="658"/>
      <c r="BN16" s="659"/>
      <c r="BO16" s="695" t="s">
        <v>238</v>
      </c>
      <c r="BP16" s="695"/>
      <c r="BQ16" s="695"/>
      <c r="BR16" s="695"/>
      <c r="BS16" s="696" t="s">
        <v>238</v>
      </c>
      <c r="BT16" s="696"/>
      <c r="BU16" s="696"/>
      <c r="BV16" s="696"/>
      <c r="BW16" s="696"/>
      <c r="BX16" s="696"/>
      <c r="BY16" s="696"/>
      <c r="BZ16" s="696"/>
      <c r="CA16" s="696"/>
      <c r="CB16" s="731"/>
      <c r="CD16" s="654" t="s">
        <v>269</v>
      </c>
      <c r="CE16" s="655"/>
      <c r="CF16" s="655"/>
      <c r="CG16" s="655"/>
      <c r="CH16" s="655"/>
      <c r="CI16" s="655"/>
      <c r="CJ16" s="655"/>
      <c r="CK16" s="655"/>
      <c r="CL16" s="655"/>
      <c r="CM16" s="655"/>
      <c r="CN16" s="655"/>
      <c r="CO16" s="655"/>
      <c r="CP16" s="655"/>
      <c r="CQ16" s="656"/>
      <c r="CR16" s="657">
        <v>49901</v>
      </c>
      <c r="CS16" s="658"/>
      <c r="CT16" s="658"/>
      <c r="CU16" s="658"/>
      <c r="CV16" s="658"/>
      <c r="CW16" s="658"/>
      <c r="CX16" s="658"/>
      <c r="CY16" s="659"/>
      <c r="CZ16" s="695">
        <v>0.4</v>
      </c>
      <c r="DA16" s="695"/>
      <c r="DB16" s="695"/>
      <c r="DC16" s="695"/>
      <c r="DD16" s="663" t="s">
        <v>238</v>
      </c>
      <c r="DE16" s="658"/>
      <c r="DF16" s="658"/>
      <c r="DG16" s="658"/>
      <c r="DH16" s="658"/>
      <c r="DI16" s="658"/>
      <c r="DJ16" s="658"/>
      <c r="DK16" s="658"/>
      <c r="DL16" s="658"/>
      <c r="DM16" s="658"/>
      <c r="DN16" s="658"/>
      <c r="DO16" s="658"/>
      <c r="DP16" s="659"/>
      <c r="DQ16" s="663">
        <v>49901</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13932</v>
      </c>
      <c r="S17" s="658"/>
      <c r="T17" s="658"/>
      <c r="U17" s="658"/>
      <c r="V17" s="658"/>
      <c r="W17" s="658"/>
      <c r="X17" s="658"/>
      <c r="Y17" s="659"/>
      <c r="Z17" s="695">
        <v>0.1</v>
      </c>
      <c r="AA17" s="695"/>
      <c r="AB17" s="695"/>
      <c r="AC17" s="695"/>
      <c r="AD17" s="696">
        <v>13932</v>
      </c>
      <c r="AE17" s="696"/>
      <c r="AF17" s="696"/>
      <c r="AG17" s="696"/>
      <c r="AH17" s="696"/>
      <c r="AI17" s="696"/>
      <c r="AJ17" s="696"/>
      <c r="AK17" s="696"/>
      <c r="AL17" s="660">
        <v>0.2</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140</v>
      </c>
      <c r="BP17" s="695"/>
      <c r="BQ17" s="695"/>
      <c r="BR17" s="695"/>
      <c r="BS17" s="696" t="s">
        <v>238</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1231394</v>
      </c>
      <c r="CS17" s="658"/>
      <c r="CT17" s="658"/>
      <c r="CU17" s="658"/>
      <c r="CV17" s="658"/>
      <c r="CW17" s="658"/>
      <c r="CX17" s="658"/>
      <c r="CY17" s="659"/>
      <c r="CZ17" s="695">
        <v>10.1</v>
      </c>
      <c r="DA17" s="695"/>
      <c r="DB17" s="695"/>
      <c r="DC17" s="695"/>
      <c r="DD17" s="663" t="s">
        <v>238</v>
      </c>
      <c r="DE17" s="658"/>
      <c r="DF17" s="658"/>
      <c r="DG17" s="658"/>
      <c r="DH17" s="658"/>
      <c r="DI17" s="658"/>
      <c r="DJ17" s="658"/>
      <c r="DK17" s="658"/>
      <c r="DL17" s="658"/>
      <c r="DM17" s="658"/>
      <c r="DN17" s="658"/>
      <c r="DO17" s="658"/>
      <c r="DP17" s="659"/>
      <c r="DQ17" s="663">
        <v>1052016</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10559</v>
      </c>
      <c r="S18" s="658"/>
      <c r="T18" s="658"/>
      <c r="U18" s="658"/>
      <c r="V18" s="658"/>
      <c r="W18" s="658"/>
      <c r="X18" s="658"/>
      <c r="Y18" s="659"/>
      <c r="Z18" s="695">
        <v>0.1</v>
      </c>
      <c r="AA18" s="695"/>
      <c r="AB18" s="695"/>
      <c r="AC18" s="695"/>
      <c r="AD18" s="696">
        <v>10559</v>
      </c>
      <c r="AE18" s="696"/>
      <c r="AF18" s="696"/>
      <c r="AG18" s="696"/>
      <c r="AH18" s="696"/>
      <c r="AI18" s="696"/>
      <c r="AJ18" s="696"/>
      <c r="AK18" s="696"/>
      <c r="AL18" s="660">
        <v>0.2</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238</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t="s">
        <v>238</v>
      </c>
      <c r="CS18" s="658"/>
      <c r="CT18" s="658"/>
      <c r="CU18" s="658"/>
      <c r="CV18" s="658"/>
      <c r="CW18" s="658"/>
      <c r="CX18" s="658"/>
      <c r="CY18" s="659"/>
      <c r="CZ18" s="695" t="s">
        <v>238</v>
      </c>
      <c r="DA18" s="695"/>
      <c r="DB18" s="695"/>
      <c r="DC18" s="695"/>
      <c r="DD18" s="663" t="s">
        <v>132</v>
      </c>
      <c r="DE18" s="658"/>
      <c r="DF18" s="658"/>
      <c r="DG18" s="658"/>
      <c r="DH18" s="658"/>
      <c r="DI18" s="658"/>
      <c r="DJ18" s="658"/>
      <c r="DK18" s="658"/>
      <c r="DL18" s="658"/>
      <c r="DM18" s="658"/>
      <c r="DN18" s="658"/>
      <c r="DO18" s="658"/>
      <c r="DP18" s="659"/>
      <c r="DQ18" s="663" t="s">
        <v>238</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10377</v>
      </c>
      <c r="S19" s="658"/>
      <c r="T19" s="658"/>
      <c r="U19" s="658"/>
      <c r="V19" s="658"/>
      <c r="W19" s="658"/>
      <c r="X19" s="658"/>
      <c r="Y19" s="659"/>
      <c r="Z19" s="695">
        <v>0.1</v>
      </c>
      <c r="AA19" s="695"/>
      <c r="AB19" s="695"/>
      <c r="AC19" s="695"/>
      <c r="AD19" s="696">
        <v>10377</v>
      </c>
      <c r="AE19" s="696"/>
      <c r="AF19" s="696"/>
      <c r="AG19" s="696"/>
      <c r="AH19" s="696"/>
      <c r="AI19" s="696"/>
      <c r="AJ19" s="696"/>
      <c r="AK19" s="696"/>
      <c r="AL19" s="660">
        <v>0.2</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t="s">
        <v>238</v>
      </c>
      <c r="BH19" s="658"/>
      <c r="BI19" s="658"/>
      <c r="BJ19" s="658"/>
      <c r="BK19" s="658"/>
      <c r="BL19" s="658"/>
      <c r="BM19" s="658"/>
      <c r="BN19" s="659"/>
      <c r="BO19" s="695" t="s">
        <v>238</v>
      </c>
      <c r="BP19" s="695"/>
      <c r="BQ19" s="695"/>
      <c r="BR19" s="695"/>
      <c r="BS19" s="696" t="s">
        <v>132</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238</v>
      </c>
      <c r="CS19" s="658"/>
      <c r="CT19" s="658"/>
      <c r="CU19" s="658"/>
      <c r="CV19" s="658"/>
      <c r="CW19" s="658"/>
      <c r="CX19" s="658"/>
      <c r="CY19" s="659"/>
      <c r="CZ19" s="695" t="s">
        <v>238</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15">
      <c r="B20" s="732" t="s">
        <v>279</v>
      </c>
      <c r="C20" s="733"/>
      <c r="D20" s="733"/>
      <c r="E20" s="733"/>
      <c r="F20" s="733"/>
      <c r="G20" s="733"/>
      <c r="H20" s="733"/>
      <c r="I20" s="733"/>
      <c r="J20" s="733"/>
      <c r="K20" s="733"/>
      <c r="L20" s="733"/>
      <c r="M20" s="733"/>
      <c r="N20" s="733"/>
      <c r="O20" s="733"/>
      <c r="P20" s="733"/>
      <c r="Q20" s="734"/>
      <c r="R20" s="657">
        <v>182</v>
      </c>
      <c r="S20" s="658"/>
      <c r="T20" s="658"/>
      <c r="U20" s="658"/>
      <c r="V20" s="658"/>
      <c r="W20" s="658"/>
      <c r="X20" s="658"/>
      <c r="Y20" s="659"/>
      <c r="Z20" s="695">
        <v>0</v>
      </c>
      <c r="AA20" s="695"/>
      <c r="AB20" s="695"/>
      <c r="AC20" s="695"/>
      <c r="AD20" s="696">
        <v>182</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t="s">
        <v>238</v>
      </c>
      <c r="BH20" s="658"/>
      <c r="BI20" s="658"/>
      <c r="BJ20" s="658"/>
      <c r="BK20" s="658"/>
      <c r="BL20" s="658"/>
      <c r="BM20" s="658"/>
      <c r="BN20" s="659"/>
      <c r="BO20" s="695" t="s">
        <v>238</v>
      </c>
      <c r="BP20" s="695"/>
      <c r="BQ20" s="695"/>
      <c r="BR20" s="695"/>
      <c r="BS20" s="696" t="s">
        <v>132</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12166745</v>
      </c>
      <c r="CS20" s="658"/>
      <c r="CT20" s="658"/>
      <c r="CU20" s="658"/>
      <c r="CV20" s="658"/>
      <c r="CW20" s="658"/>
      <c r="CX20" s="658"/>
      <c r="CY20" s="659"/>
      <c r="CZ20" s="695">
        <v>100</v>
      </c>
      <c r="DA20" s="695"/>
      <c r="DB20" s="695"/>
      <c r="DC20" s="695"/>
      <c r="DD20" s="663">
        <v>1398452</v>
      </c>
      <c r="DE20" s="658"/>
      <c r="DF20" s="658"/>
      <c r="DG20" s="658"/>
      <c r="DH20" s="658"/>
      <c r="DI20" s="658"/>
      <c r="DJ20" s="658"/>
      <c r="DK20" s="658"/>
      <c r="DL20" s="658"/>
      <c r="DM20" s="658"/>
      <c r="DN20" s="658"/>
      <c r="DO20" s="658"/>
      <c r="DP20" s="659"/>
      <c r="DQ20" s="663">
        <v>8296130</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4975880</v>
      </c>
      <c r="S21" s="658"/>
      <c r="T21" s="658"/>
      <c r="U21" s="658"/>
      <c r="V21" s="658"/>
      <c r="W21" s="658"/>
      <c r="X21" s="658"/>
      <c r="Y21" s="659"/>
      <c r="Z21" s="695">
        <v>38</v>
      </c>
      <c r="AA21" s="695"/>
      <c r="AB21" s="695"/>
      <c r="AC21" s="695"/>
      <c r="AD21" s="696">
        <v>4351068</v>
      </c>
      <c r="AE21" s="696"/>
      <c r="AF21" s="696"/>
      <c r="AG21" s="696"/>
      <c r="AH21" s="696"/>
      <c r="AI21" s="696"/>
      <c r="AJ21" s="696"/>
      <c r="AK21" s="696"/>
      <c r="AL21" s="660">
        <v>65.099999999999994</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t="s">
        <v>238</v>
      </c>
      <c r="BH21" s="658"/>
      <c r="BI21" s="658"/>
      <c r="BJ21" s="658"/>
      <c r="BK21" s="658"/>
      <c r="BL21" s="658"/>
      <c r="BM21" s="658"/>
      <c r="BN21" s="659"/>
      <c r="BO21" s="695" t="s">
        <v>132</v>
      </c>
      <c r="BP21" s="695"/>
      <c r="BQ21" s="695"/>
      <c r="BR21" s="695"/>
      <c r="BS21" s="696" t="s">
        <v>132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4351068</v>
      </c>
      <c r="S22" s="658"/>
      <c r="T22" s="658"/>
      <c r="U22" s="658"/>
      <c r="V22" s="658"/>
      <c r="W22" s="658"/>
      <c r="X22" s="658"/>
      <c r="Y22" s="659"/>
      <c r="Z22" s="695">
        <v>33.299999999999997</v>
      </c>
      <c r="AA22" s="695"/>
      <c r="AB22" s="695"/>
      <c r="AC22" s="695"/>
      <c r="AD22" s="696">
        <v>4351068</v>
      </c>
      <c r="AE22" s="696"/>
      <c r="AF22" s="696"/>
      <c r="AG22" s="696"/>
      <c r="AH22" s="696"/>
      <c r="AI22" s="696"/>
      <c r="AJ22" s="696"/>
      <c r="AK22" s="696"/>
      <c r="AL22" s="660">
        <v>65.099999999999994</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238</v>
      </c>
      <c r="BH22" s="658"/>
      <c r="BI22" s="658"/>
      <c r="BJ22" s="658"/>
      <c r="BK22" s="658"/>
      <c r="BL22" s="658"/>
      <c r="BM22" s="658"/>
      <c r="BN22" s="659"/>
      <c r="BO22" s="695" t="s">
        <v>132</v>
      </c>
      <c r="BP22" s="695"/>
      <c r="BQ22" s="695"/>
      <c r="BR22" s="695"/>
      <c r="BS22" s="696" t="s">
        <v>132</v>
      </c>
      <c r="BT22" s="696"/>
      <c r="BU22" s="696"/>
      <c r="BV22" s="696"/>
      <c r="BW22" s="696"/>
      <c r="BX22" s="696"/>
      <c r="BY22" s="696"/>
      <c r="BZ22" s="696"/>
      <c r="CA22" s="696"/>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287</v>
      </c>
      <c r="C23" s="655"/>
      <c r="D23" s="655"/>
      <c r="E23" s="655"/>
      <c r="F23" s="655"/>
      <c r="G23" s="655"/>
      <c r="H23" s="655"/>
      <c r="I23" s="655"/>
      <c r="J23" s="655"/>
      <c r="K23" s="655"/>
      <c r="L23" s="655"/>
      <c r="M23" s="655"/>
      <c r="N23" s="655"/>
      <c r="O23" s="655"/>
      <c r="P23" s="655"/>
      <c r="Q23" s="656"/>
      <c r="R23" s="657">
        <v>624807</v>
      </c>
      <c r="S23" s="658"/>
      <c r="T23" s="658"/>
      <c r="U23" s="658"/>
      <c r="V23" s="658"/>
      <c r="W23" s="658"/>
      <c r="X23" s="658"/>
      <c r="Y23" s="659"/>
      <c r="Z23" s="695">
        <v>4.8</v>
      </c>
      <c r="AA23" s="695"/>
      <c r="AB23" s="695"/>
      <c r="AC23" s="695"/>
      <c r="AD23" s="696" t="s">
        <v>238</v>
      </c>
      <c r="AE23" s="696"/>
      <c r="AF23" s="696"/>
      <c r="AG23" s="696"/>
      <c r="AH23" s="696"/>
      <c r="AI23" s="696"/>
      <c r="AJ23" s="696"/>
      <c r="AK23" s="696"/>
      <c r="AL23" s="660" t="s">
        <v>238</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238</v>
      </c>
      <c r="BH23" s="658"/>
      <c r="BI23" s="658"/>
      <c r="BJ23" s="658"/>
      <c r="BK23" s="658"/>
      <c r="BL23" s="658"/>
      <c r="BM23" s="658"/>
      <c r="BN23" s="659"/>
      <c r="BO23" s="695" t="s">
        <v>132</v>
      </c>
      <c r="BP23" s="695"/>
      <c r="BQ23" s="695"/>
      <c r="BR23" s="695"/>
      <c r="BS23" s="696" t="s">
        <v>132</v>
      </c>
      <c r="BT23" s="696"/>
      <c r="BU23" s="696"/>
      <c r="BV23" s="696"/>
      <c r="BW23" s="696"/>
      <c r="BX23" s="696"/>
      <c r="BY23" s="696"/>
      <c r="BZ23" s="696"/>
      <c r="CA23" s="696"/>
      <c r="CB23" s="731"/>
      <c r="CD23" s="715" t="s">
        <v>227</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15">
      <c r="B24" s="654" t="s">
        <v>294</v>
      </c>
      <c r="C24" s="655"/>
      <c r="D24" s="655"/>
      <c r="E24" s="655"/>
      <c r="F24" s="655"/>
      <c r="G24" s="655"/>
      <c r="H24" s="655"/>
      <c r="I24" s="655"/>
      <c r="J24" s="655"/>
      <c r="K24" s="655"/>
      <c r="L24" s="655"/>
      <c r="M24" s="655"/>
      <c r="N24" s="655"/>
      <c r="O24" s="655"/>
      <c r="P24" s="655"/>
      <c r="Q24" s="656"/>
      <c r="R24" s="657">
        <v>5</v>
      </c>
      <c r="S24" s="658"/>
      <c r="T24" s="658"/>
      <c r="U24" s="658"/>
      <c r="V24" s="658"/>
      <c r="W24" s="658"/>
      <c r="X24" s="658"/>
      <c r="Y24" s="659"/>
      <c r="Z24" s="695">
        <v>0</v>
      </c>
      <c r="AA24" s="695"/>
      <c r="AB24" s="695"/>
      <c r="AC24" s="695"/>
      <c r="AD24" s="696" t="s">
        <v>132</v>
      </c>
      <c r="AE24" s="696"/>
      <c r="AF24" s="696"/>
      <c r="AG24" s="696"/>
      <c r="AH24" s="696"/>
      <c r="AI24" s="696"/>
      <c r="AJ24" s="696"/>
      <c r="AK24" s="696"/>
      <c r="AL24" s="660" t="s">
        <v>132</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132</v>
      </c>
      <c r="BH24" s="658"/>
      <c r="BI24" s="658"/>
      <c r="BJ24" s="658"/>
      <c r="BK24" s="658"/>
      <c r="BL24" s="658"/>
      <c r="BM24" s="658"/>
      <c r="BN24" s="659"/>
      <c r="BO24" s="695" t="s">
        <v>238</v>
      </c>
      <c r="BP24" s="695"/>
      <c r="BQ24" s="695"/>
      <c r="BR24" s="695"/>
      <c r="BS24" s="696" t="s">
        <v>140</v>
      </c>
      <c r="BT24" s="696"/>
      <c r="BU24" s="696"/>
      <c r="BV24" s="696"/>
      <c r="BW24" s="696"/>
      <c r="BX24" s="696"/>
      <c r="BY24" s="696"/>
      <c r="BZ24" s="696"/>
      <c r="CA24" s="696"/>
      <c r="CB24" s="731"/>
      <c r="CD24" s="712" t="s">
        <v>296</v>
      </c>
      <c r="CE24" s="713"/>
      <c r="CF24" s="713"/>
      <c r="CG24" s="713"/>
      <c r="CH24" s="713"/>
      <c r="CI24" s="713"/>
      <c r="CJ24" s="713"/>
      <c r="CK24" s="713"/>
      <c r="CL24" s="713"/>
      <c r="CM24" s="713"/>
      <c r="CN24" s="713"/>
      <c r="CO24" s="713"/>
      <c r="CP24" s="713"/>
      <c r="CQ24" s="714"/>
      <c r="CR24" s="709">
        <v>4537411</v>
      </c>
      <c r="CS24" s="710"/>
      <c r="CT24" s="710"/>
      <c r="CU24" s="710"/>
      <c r="CV24" s="710"/>
      <c r="CW24" s="710"/>
      <c r="CX24" s="710"/>
      <c r="CY24" s="738"/>
      <c r="CZ24" s="739">
        <v>37.299999999999997</v>
      </c>
      <c r="DA24" s="721"/>
      <c r="DB24" s="721"/>
      <c r="DC24" s="741"/>
      <c r="DD24" s="737">
        <v>2991943</v>
      </c>
      <c r="DE24" s="710"/>
      <c r="DF24" s="710"/>
      <c r="DG24" s="710"/>
      <c r="DH24" s="710"/>
      <c r="DI24" s="710"/>
      <c r="DJ24" s="710"/>
      <c r="DK24" s="738"/>
      <c r="DL24" s="737">
        <v>2681964</v>
      </c>
      <c r="DM24" s="710"/>
      <c r="DN24" s="710"/>
      <c r="DO24" s="710"/>
      <c r="DP24" s="710"/>
      <c r="DQ24" s="710"/>
      <c r="DR24" s="710"/>
      <c r="DS24" s="710"/>
      <c r="DT24" s="710"/>
      <c r="DU24" s="710"/>
      <c r="DV24" s="738"/>
      <c r="DW24" s="739">
        <v>39.700000000000003</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7263986</v>
      </c>
      <c r="S25" s="658"/>
      <c r="T25" s="658"/>
      <c r="U25" s="658"/>
      <c r="V25" s="658"/>
      <c r="W25" s="658"/>
      <c r="X25" s="658"/>
      <c r="Y25" s="659"/>
      <c r="Z25" s="695">
        <v>55.5</v>
      </c>
      <c r="AA25" s="695"/>
      <c r="AB25" s="695"/>
      <c r="AC25" s="695"/>
      <c r="AD25" s="696">
        <v>6639174</v>
      </c>
      <c r="AE25" s="696"/>
      <c r="AF25" s="696"/>
      <c r="AG25" s="696"/>
      <c r="AH25" s="696"/>
      <c r="AI25" s="696"/>
      <c r="AJ25" s="696"/>
      <c r="AK25" s="696"/>
      <c r="AL25" s="660">
        <v>99.4</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132</v>
      </c>
      <c r="BH25" s="658"/>
      <c r="BI25" s="658"/>
      <c r="BJ25" s="658"/>
      <c r="BK25" s="658"/>
      <c r="BL25" s="658"/>
      <c r="BM25" s="658"/>
      <c r="BN25" s="659"/>
      <c r="BO25" s="695" t="s">
        <v>132</v>
      </c>
      <c r="BP25" s="695"/>
      <c r="BQ25" s="695"/>
      <c r="BR25" s="695"/>
      <c r="BS25" s="696" t="s">
        <v>132</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1531910</v>
      </c>
      <c r="CS25" s="670"/>
      <c r="CT25" s="670"/>
      <c r="CU25" s="670"/>
      <c r="CV25" s="670"/>
      <c r="CW25" s="670"/>
      <c r="CX25" s="670"/>
      <c r="CY25" s="671"/>
      <c r="CZ25" s="660">
        <v>12.6</v>
      </c>
      <c r="DA25" s="672"/>
      <c r="DB25" s="672"/>
      <c r="DC25" s="673"/>
      <c r="DD25" s="663">
        <v>1490584</v>
      </c>
      <c r="DE25" s="670"/>
      <c r="DF25" s="670"/>
      <c r="DG25" s="670"/>
      <c r="DH25" s="670"/>
      <c r="DI25" s="670"/>
      <c r="DJ25" s="670"/>
      <c r="DK25" s="671"/>
      <c r="DL25" s="663">
        <v>1395390</v>
      </c>
      <c r="DM25" s="670"/>
      <c r="DN25" s="670"/>
      <c r="DO25" s="670"/>
      <c r="DP25" s="670"/>
      <c r="DQ25" s="670"/>
      <c r="DR25" s="670"/>
      <c r="DS25" s="670"/>
      <c r="DT25" s="670"/>
      <c r="DU25" s="670"/>
      <c r="DV25" s="671"/>
      <c r="DW25" s="660">
        <v>20.7</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2202</v>
      </c>
      <c r="S26" s="658"/>
      <c r="T26" s="658"/>
      <c r="U26" s="658"/>
      <c r="V26" s="658"/>
      <c r="W26" s="658"/>
      <c r="X26" s="658"/>
      <c r="Y26" s="659"/>
      <c r="Z26" s="695">
        <v>0</v>
      </c>
      <c r="AA26" s="695"/>
      <c r="AB26" s="695"/>
      <c r="AC26" s="695"/>
      <c r="AD26" s="696">
        <v>2202</v>
      </c>
      <c r="AE26" s="696"/>
      <c r="AF26" s="696"/>
      <c r="AG26" s="696"/>
      <c r="AH26" s="696"/>
      <c r="AI26" s="696"/>
      <c r="AJ26" s="696"/>
      <c r="AK26" s="696"/>
      <c r="AL26" s="660">
        <v>0</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238</v>
      </c>
      <c r="BH26" s="658"/>
      <c r="BI26" s="658"/>
      <c r="BJ26" s="658"/>
      <c r="BK26" s="658"/>
      <c r="BL26" s="658"/>
      <c r="BM26" s="658"/>
      <c r="BN26" s="659"/>
      <c r="BO26" s="695" t="s">
        <v>238</v>
      </c>
      <c r="BP26" s="695"/>
      <c r="BQ26" s="695"/>
      <c r="BR26" s="695"/>
      <c r="BS26" s="696" t="s">
        <v>238</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986016</v>
      </c>
      <c r="CS26" s="658"/>
      <c r="CT26" s="658"/>
      <c r="CU26" s="658"/>
      <c r="CV26" s="658"/>
      <c r="CW26" s="658"/>
      <c r="CX26" s="658"/>
      <c r="CY26" s="659"/>
      <c r="CZ26" s="660">
        <v>8.1</v>
      </c>
      <c r="DA26" s="672"/>
      <c r="DB26" s="672"/>
      <c r="DC26" s="673"/>
      <c r="DD26" s="663">
        <v>965440</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65572</v>
      </c>
      <c r="S27" s="658"/>
      <c r="T27" s="658"/>
      <c r="U27" s="658"/>
      <c r="V27" s="658"/>
      <c r="W27" s="658"/>
      <c r="X27" s="658"/>
      <c r="Y27" s="659"/>
      <c r="Z27" s="695">
        <v>0.5</v>
      </c>
      <c r="AA27" s="695"/>
      <c r="AB27" s="695"/>
      <c r="AC27" s="695"/>
      <c r="AD27" s="696" t="s">
        <v>238</v>
      </c>
      <c r="AE27" s="696"/>
      <c r="AF27" s="696"/>
      <c r="AG27" s="696"/>
      <c r="AH27" s="696"/>
      <c r="AI27" s="696"/>
      <c r="AJ27" s="696"/>
      <c r="AK27" s="696"/>
      <c r="AL27" s="660" t="s">
        <v>132</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1705670</v>
      </c>
      <c r="BH27" s="658"/>
      <c r="BI27" s="658"/>
      <c r="BJ27" s="658"/>
      <c r="BK27" s="658"/>
      <c r="BL27" s="658"/>
      <c r="BM27" s="658"/>
      <c r="BN27" s="659"/>
      <c r="BO27" s="695">
        <v>100</v>
      </c>
      <c r="BP27" s="695"/>
      <c r="BQ27" s="695"/>
      <c r="BR27" s="695"/>
      <c r="BS27" s="696" t="s">
        <v>238</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1774107</v>
      </c>
      <c r="CS27" s="670"/>
      <c r="CT27" s="670"/>
      <c r="CU27" s="670"/>
      <c r="CV27" s="670"/>
      <c r="CW27" s="670"/>
      <c r="CX27" s="670"/>
      <c r="CY27" s="671"/>
      <c r="CZ27" s="660">
        <v>14.6</v>
      </c>
      <c r="DA27" s="672"/>
      <c r="DB27" s="672"/>
      <c r="DC27" s="673"/>
      <c r="DD27" s="663">
        <v>449343</v>
      </c>
      <c r="DE27" s="670"/>
      <c r="DF27" s="670"/>
      <c r="DG27" s="670"/>
      <c r="DH27" s="670"/>
      <c r="DI27" s="670"/>
      <c r="DJ27" s="670"/>
      <c r="DK27" s="671"/>
      <c r="DL27" s="663">
        <v>234558</v>
      </c>
      <c r="DM27" s="670"/>
      <c r="DN27" s="670"/>
      <c r="DO27" s="670"/>
      <c r="DP27" s="670"/>
      <c r="DQ27" s="670"/>
      <c r="DR27" s="670"/>
      <c r="DS27" s="670"/>
      <c r="DT27" s="670"/>
      <c r="DU27" s="670"/>
      <c r="DV27" s="671"/>
      <c r="DW27" s="660">
        <v>3.5</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113925</v>
      </c>
      <c r="S28" s="658"/>
      <c r="T28" s="658"/>
      <c r="U28" s="658"/>
      <c r="V28" s="658"/>
      <c r="W28" s="658"/>
      <c r="X28" s="658"/>
      <c r="Y28" s="659"/>
      <c r="Z28" s="695">
        <v>0.9</v>
      </c>
      <c r="AA28" s="695"/>
      <c r="AB28" s="695"/>
      <c r="AC28" s="695"/>
      <c r="AD28" s="696">
        <v>13601</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1231394</v>
      </c>
      <c r="CS28" s="658"/>
      <c r="CT28" s="658"/>
      <c r="CU28" s="658"/>
      <c r="CV28" s="658"/>
      <c r="CW28" s="658"/>
      <c r="CX28" s="658"/>
      <c r="CY28" s="659"/>
      <c r="CZ28" s="660">
        <v>10.1</v>
      </c>
      <c r="DA28" s="672"/>
      <c r="DB28" s="672"/>
      <c r="DC28" s="673"/>
      <c r="DD28" s="663">
        <v>1052016</v>
      </c>
      <c r="DE28" s="658"/>
      <c r="DF28" s="658"/>
      <c r="DG28" s="658"/>
      <c r="DH28" s="658"/>
      <c r="DI28" s="658"/>
      <c r="DJ28" s="658"/>
      <c r="DK28" s="659"/>
      <c r="DL28" s="663">
        <v>1052016</v>
      </c>
      <c r="DM28" s="658"/>
      <c r="DN28" s="658"/>
      <c r="DO28" s="658"/>
      <c r="DP28" s="658"/>
      <c r="DQ28" s="658"/>
      <c r="DR28" s="658"/>
      <c r="DS28" s="658"/>
      <c r="DT28" s="658"/>
      <c r="DU28" s="658"/>
      <c r="DV28" s="659"/>
      <c r="DW28" s="660">
        <v>15.6</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10577</v>
      </c>
      <c r="S29" s="658"/>
      <c r="T29" s="658"/>
      <c r="U29" s="658"/>
      <c r="V29" s="658"/>
      <c r="W29" s="658"/>
      <c r="X29" s="658"/>
      <c r="Y29" s="659"/>
      <c r="Z29" s="695">
        <v>0.1</v>
      </c>
      <c r="AA29" s="695"/>
      <c r="AB29" s="695"/>
      <c r="AC29" s="695"/>
      <c r="AD29" s="696" t="s">
        <v>238</v>
      </c>
      <c r="AE29" s="696"/>
      <c r="AF29" s="696"/>
      <c r="AG29" s="696"/>
      <c r="AH29" s="696"/>
      <c r="AI29" s="696"/>
      <c r="AJ29" s="696"/>
      <c r="AK29" s="696"/>
      <c r="AL29" s="660" t="s">
        <v>238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310</v>
      </c>
      <c r="CG29" s="655"/>
      <c r="CH29" s="655"/>
      <c r="CI29" s="655"/>
      <c r="CJ29" s="655"/>
      <c r="CK29" s="655"/>
      <c r="CL29" s="655"/>
      <c r="CM29" s="655"/>
      <c r="CN29" s="655"/>
      <c r="CO29" s="655"/>
      <c r="CP29" s="655"/>
      <c r="CQ29" s="656"/>
      <c r="CR29" s="657">
        <v>1231394</v>
      </c>
      <c r="CS29" s="670"/>
      <c r="CT29" s="670"/>
      <c r="CU29" s="670"/>
      <c r="CV29" s="670"/>
      <c r="CW29" s="670"/>
      <c r="CX29" s="670"/>
      <c r="CY29" s="671"/>
      <c r="CZ29" s="660">
        <v>10.1</v>
      </c>
      <c r="DA29" s="672"/>
      <c r="DB29" s="672"/>
      <c r="DC29" s="673"/>
      <c r="DD29" s="663">
        <v>1052016</v>
      </c>
      <c r="DE29" s="670"/>
      <c r="DF29" s="670"/>
      <c r="DG29" s="670"/>
      <c r="DH29" s="670"/>
      <c r="DI29" s="670"/>
      <c r="DJ29" s="670"/>
      <c r="DK29" s="671"/>
      <c r="DL29" s="663">
        <v>1052016</v>
      </c>
      <c r="DM29" s="670"/>
      <c r="DN29" s="670"/>
      <c r="DO29" s="670"/>
      <c r="DP29" s="670"/>
      <c r="DQ29" s="670"/>
      <c r="DR29" s="670"/>
      <c r="DS29" s="670"/>
      <c r="DT29" s="670"/>
      <c r="DU29" s="670"/>
      <c r="DV29" s="671"/>
      <c r="DW29" s="660">
        <v>15.6</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1678135</v>
      </c>
      <c r="S30" s="658"/>
      <c r="T30" s="658"/>
      <c r="U30" s="658"/>
      <c r="V30" s="658"/>
      <c r="W30" s="658"/>
      <c r="X30" s="658"/>
      <c r="Y30" s="659"/>
      <c r="Z30" s="695">
        <v>12.8</v>
      </c>
      <c r="AA30" s="695"/>
      <c r="AB30" s="695"/>
      <c r="AC30" s="695"/>
      <c r="AD30" s="696" t="s">
        <v>238</v>
      </c>
      <c r="AE30" s="696"/>
      <c r="AF30" s="696"/>
      <c r="AG30" s="696"/>
      <c r="AH30" s="696"/>
      <c r="AI30" s="696"/>
      <c r="AJ30" s="696"/>
      <c r="AK30" s="696"/>
      <c r="AL30" s="660" t="s">
        <v>238</v>
      </c>
      <c r="AM30" s="661"/>
      <c r="AN30" s="661"/>
      <c r="AO30" s="697"/>
      <c r="AP30" s="715" t="s">
        <v>227</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1189513</v>
      </c>
      <c r="CS30" s="658"/>
      <c r="CT30" s="658"/>
      <c r="CU30" s="658"/>
      <c r="CV30" s="658"/>
      <c r="CW30" s="658"/>
      <c r="CX30" s="658"/>
      <c r="CY30" s="659"/>
      <c r="CZ30" s="660">
        <v>9.8000000000000007</v>
      </c>
      <c r="DA30" s="672"/>
      <c r="DB30" s="672"/>
      <c r="DC30" s="673"/>
      <c r="DD30" s="663">
        <v>1010135</v>
      </c>
      <c r="DE30" s="658"/>
      <c r="DF30" s="658"/>
      <c r="DG30" s="658"/>
      <c r="DH30" s="658"/>
      <c r="DI30" s="658"/>
      <c r="DJ30" s="658"/>
      <c r="DK30" s="659"/>
      <c r="DL30" s="663">
        <v>1010135</v>
      </c>
      <c r="DM30" s="658"/>
      <c r="DN30" s="658"/>
      <c r="DO30" s="658"/>
      <c r="DP30" s="658"/>
      <c r="DQ30" s="658"/>
      <c r="DR30" s="658"/>
      <c r="DS30" s="658"/>
      <c r="DT30" s="658"/>
      <c r="DU30" s="658"/>
      <c r="DV30" s="659"/>
      <c r="DW30" s="660">
        <v>15</v>
      </c>
      <c r="DX30" s="672"/>
      <c r="DY30" s="672"/>
      <c r="DZ30" s="672"/>
      <c r="EA30" s="672"/>
      <c r="EB30" s="672"/>
      <c r="EC30" s="684"/>
    </row>
    <row r="31" spans="2:133" ht="11.25" customHeight="1" x14ac:dyDescent="0.15">
      <c r="B31" s="732" t="s">
        <v>315</v>
      </c>
      <c r="C31" s="733"/>
      <c r="D31" s="733"/>
      <c r="E31" s="733"/>
      <c r="F31" s="733"/>
      <c r="G31" s="733"/>
      <c r="H31" s="733"/>
      <c r="I31" s="733"/>
      <c r="J31" s="733"/>
      <c r="K31" s="733"/>
      <c r="L31" s="733"/>
      <c r="M31" s="733"/>
      <c r="N31" s="733"/>
      <c r="O31" s="733"/>
      <c r="P31" s="733"/>
      <c r="Q31" s="734"/>
      <c r="R31" s="657" t="s">
        <v>238</v>
      </c>
      <c r="S31" s="658"/>
      <c r="T31" s="658"/>
      <c r="U31" s="658"/>
      <c r="V31" s="658"/>
      <c r="W31" s="658"/>
      <c r="X31" s="658"/>
      <c r="Y31" s="659"/>
      <c r="Z31" s="695" t="s">
        <v>140</v>
      </c>
      <c r="AA31" s="695"/>
      <c r="AB31" s="695"/>
      <c r="AC31" s="695"/>
      <c r="AD31" s="696" t="s">
        <v>238</v>
      </c>
      <c r="AE31" s="696"/>
      <c r="AF31" s="696"/>
      <c r="AG31" s="696"/>
      <c r="AH31" s="696"/>
      <c r="AI31" s="696"/>
      <c r="AJ31" s="696"/>
      <c r="AK31" s="696"/>
      <c r="AL31" s="660" t="s">
        <v>132</v>
      </c>
      <c r="AM31" s="661"/>
      <c r="AN31" s="661"/>
      <c r="AO31" s="697"/>
      <c r="AP31" s="723" t="s">
        <v>316</v>
      </c>
      <c r="AQ31" s="724"/>
      <c r="AR31" s="724"/>
      <c r="AS31" s="724"/>
      <c r="AT31" s="725" t="s">
        <v>317</v>
      </c>
      <c r="AU31" s="218"/>
      <c r="AV31" s="218"/>
      <c r="AW31" s="218"/>
      <c r="AX31" s="712" t="s">
        <v>191</v>
      </c>
      <c r="AY31" s="713"/>
      <c r="AZ31" s="713"/>
      <c r="BA31" s="713"/>
      <c r="BB31" s="713"/>
      <c r="BC31" s="713"/>
      <c r="BD31" s="713"/>
      <c r="BE31" s="713"/>
      <c r="BF31" s="714"/>
      <c r="BG31" s="719">
        <v>99</v>
      </c>
      <c r="BH31" s="720"/>
      <c r="BI31" s="720"/>
      <c r="BJ31" s="720"/>
      <c r="BK31" s="720"/>
      <c r="BL31" s="720"/>
      <c r="BM31" s="721">
        <v>96.3</v>
      </c>
      <c r="BN31" s="720"/>
      <c r="BO31" s="720"/>
      <c r="BP31" s="720"/>
      <c r="BQ31" s="722"/>
      <c r="BR31" s="719">
        <v>99.1</v>
      </c>
      <c r="BS31" s="720"/>
      <c r="BT31" s="720"/>
      <c r="BU31" s="720"/>
      <c r="BV31" s="720"/>
      <c r="BW31" s="720"/>
      <c r="BX31" s="721">
        <v>96.3</v>
      </c>
      <c r="BY31" s="720"/>
      <c r="BZ31" s="720"/>
      <c r="CA31" s="720"/>
      <c r="CB31" s="722"/>
      <c r="CD31" s="678"/>
      <c r="CE31" s="679"/>
      <c r="CF31" s="654" t="s">
        <v>318</v>
      </c>
      <c r="CG31" s="655"/>
      <c r="CH31" s="655"/>
      <c r="CI31" s="655"/>
      <c r="CJ31" s="655"/>
      <c r="CK31" s="655"/>
      <c r="CL31" s="655"/>
      <c r="CM31" s="655"/>
      <c r="CN31" s="655"/>
      <c r="CO31" s="655"/>
      <c r="CP31" s="655"/>
      <c r="CQ31" s="656"/>
      <c r="CR31" s="657">
        <v>41881</v>
      </c>
      <c r="CS31" s="670"/>
      <c r="CT31" s="670"/>
      <c r="CU31" s="670"/>
      <c r="CV31" s="670"/>
      <c r="CW31" s="670"/>
      <c r="CX31" s="670"/>
      <c r="CY31" s="671"/>
      <c r="CZ31" s="660">
        <v>0.3</v>
      </c>
      <c r="DA31" s="672"/>
      <c r="DB31" s="672"/>
      <c r="DC31" s="673"/>
      <c r="DD31" s="663">
        <v>41881</v>
      </c>
      <c r="DE31" s="670"/>
      <c r="DF31" s="670"/>
      <c r="DG31" s="670"/>
      <c r="DH31" s="670"/>
      <c r="DI31" s="670"/>
      <c r="DJ31" s="670"/>
      <c r="DK31" s="671"/>
      <c r="DL31" s="663">
        <v>41881</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763544</v>
      </c>
      <c r="S32" s="658"/>
      <c r="T32" s="658"/>
      <c r="U32" s="658"/>
      <c r="V32" s="658"/>
      <c r="W32" s="658"/>
      <c r="X32" s="658"/>
      <c r="Y32" s="659"/>
      <c r="Z32" s="695">
        <v>5.8</v>
      </c>
      <c r="AA32" s="695"/>
      <c r="AB32" s="695"/>
      <c r="AC32" s="695"/>
      <c r="AD32" s="696" t="s">
        <v>132</v>
      </c>
      <c r="AE32" s="696"/>
      <c r="AF32" s="696"/>
      <c r="AG32" s="696"/>
      <c r="AH32" s="696"/>
      <c r="AI32" s="696"/>
      <c r="AJ32" s="696"/>
      <c r="AK32" s="696"/>
      <c r="AL32" s="660" t="s">
        <v>132</v>
      </c>
      <c r="AM32" s="661"/>
      <c r="AN32" s="661"/>
      <c r="AO32" s="697"/>
      <c r="AP32" s="698"/>
      <c r="AQ32" s="699"/>
      <c r="AR32" s="699"/>
      <c r="AS32" s="699"/>
      <c r="AT32" s="726"/>
      <c r="AU32" s="214" t="s">
        <v>320</v>
      </c>
      <c r="AX32" s="654" t="s">
        <v>321</v>
      </c>
      <c r="AY32" s="655"/>
      <c r="AZ32" s="655"/>
      <c r="BA32" s="655"/>
      <c r="BB32" s="655"/>
      <c r="BC32" s="655"/>
      <c r="BD32" s="655"/>
      <c r="BE32" s="655"/>
      <c r="BF32" s="656"/>
      <c r="BG32" s="728">
        <v>98.7</v>
      </c>
      <c r="BH32" s="670"/>
      <c r="BI32" s="670"/>
      <c r="BJ32" s="670"/>
      <c r="BK32" s="670"/>
      <c r="BL32" s="670"/>
      <c r="BM32" s="661">
        <v>96.6</v>
      </c>
      <c r="BN32" s="670"/>
      <c r="BO32" s="670"/>
      <c r="BP32" s="670"/>
      <c r="BQ32" s="693"/>
      <c r="BR32" s="728">
        <v>99.2</v>
      </c>
      <c r="BS32" s="670"/>
      <c r="BT32" s="670"/>
      <c r="BU32" s="670"/>
      <c r="BV32" s="670"/>
      <c r="BW32" s="670"/>
      <c r="BX32" s="661">
        <v>96.9</v>
      </c>
      <c r="BY32" s="670"/>
      <c r="BZ32" s="670"/>
      <c r="CA32" s="670"/>
      <c r="CB32" s="693"/>
      <c r="CD32" s="680"/>
      <c r="CE32" s="681"/>
      <c r="CF32" s="654" t="s">
        <v>322</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132</v>
      </c>
      <c r="DA32" s="672"/>
      <c r="DB32" s="672"/>
      <c r="DC32" s="673"/>
      <c r="DD32" s="663" t="s">
        <v>132</v>
      </c>
      <c r="DE32" s="658"/>
      <c r="DF32" s="658"/>
      <c r="DG32" s="658"/>
      <c r="DH32" s="658"/>
      <c r="DI32" s="658"/>
      <c r="DJ32" s="658"/>
      <c r="DK32" s="659"/>
      <c r="DL32" s="663" t="s">
        <v>238</v>
      </c>
      <c r="DM32" s="658"/>
      <c r="DN32" s="658"/>
      <c r="DO32" s="658"/>
      <c r="DP32" s="658"/>
      <c r="DQ32" s="658"/>
      <c r="DR32" s="658"/>
      <c r="DS32" s="658"/>
      <c r="DT32" s="658"/>
      <c r="DU32" s="658"/>
      <c r="DV32" s="659"/>
      <c r="DW32" s="660" t="s">
        <v>238</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65145</v>
      </c>
      <c r="S33" s="658"/>
      <c r="T33" s="658"/>
      <c r="U33" s="658"/>
      <c r="V33" s="658"/>
      <c r="W33" s="658"/>
      <c r="X33" s="658"/>
      <c r="Y33" s="659"/>
      <c r="Z33" s="695">
        <v>0.5</v>
      </c>
      <c r="AA33" s="695"/>
      <c r="AB33" s="695"/>
      <c r="AC33" s="695"/>
      <c r="AD33" s="696">
        <v>5151</v>
      </c>
      <c r="AE33" s="696"/>
      <c r="AF33" s="696"/>
      <c r="AG33" s="696"/>
      <c r="AH33" s="696"/>
      <c r="AI33" s="696"/>
      <c r="AJ33" s="696"/>
      <c r="AK33" s="696"/>
      <c r="AL33" s="660">
        <v>0.1</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99</v>
      </c>
      <c r="BH33" s="642"/>
      <c r="BI33" s="642"/>
      <c r="BJ33" s="642"/>
      <c r="BK33" s="642"/>
      <c r="BL33" s="642"/>
      <c r="BM33" s="688">
        <v>95.8</v>
      </c>
      <c r="BN33" s="642"/>
      <c r="BO33" s="642"/>
      <c r="BP33" s="642"/>
      <c r="BQ33" s="705"/>
      <c r="BR33" s="718">
        <v>99.1</v>
      </c>
      <c r="BS33" s="642"/>
      <c r="BT33" s="642"/>
      <c r="BU33" s="642"/>
      <c r="BV33" s="642"/>
      <c r="BW33" s="642"/>
      <c r="BX33" s="688">
        <v>95.8</v>
      </c>
      <c r="BY33" s="642"/>
      <c r="BZ33" s="642"/>
      <c r="CA33" s="642"/>
      <c r="CB33" s="705"/>
      <c r="CD33" s="654" t="s">
        <v>325</v>
      </c>
      <c r="CE33" s="655"/>
      <c r="CF33" s="655"/>
      <c r="CG33" s="655"/>
      <c r="CH33" s="655"/>
      <c r="CI33" s="655"/>
      <c r="CJ33" s="655"/>
      <c r="CK33" s="655"/>
      <c r="CL33" s="655"/>
      <c r="CM33" s="655"/>
      <c r="CN33" s="655"/>
      <c r="CO33" s="655"/>
      <c r="CP33" s="655"/>
      <c r="CQ33" s="656"/>
      <c r="CR33" s="657">
        <v>6180981</v>
      </c>
      <c r="CS33" s="670"/>
      <c r="CT33" s="670"/>
      <c r="CU33" s="670"/>
      <c r="CV33" s="670"/>
      <c r="CW33" s="670"/>
      <c r="CX33" s="670"/>
      <c r="CY33" s="671"/>
      <c r="CZ33" s="660">
        <v>50.8</v>
      </c>
      <c r="DA33" s="672"/>
      <c r="DB33" s="672"/>
      <c r="DC33" s="673"/>
      <c r="DD33" s="663">
        <v>4618890</v>
      </c>
      <c r="DE33" s="670"/>
      <c r="DF33" s="670"/>
      <c r="DG33" s="670"/>
      <c r="DH33" s="670"/>
      <c r="DI33" s="670"/>
      <c r="DJ33" s="670"/>
      <c r="DK33" s="671"/>
      <c r="DL33" s="663">
        <v>2914876</v>
      </c>
      <c r="DM33" s="670"/>
      <c r="DN33" s="670"/>
      <c r="DO33" s="670"/>
      <c r="DP33" s="670"/>
      <c r="DQ33" s="670"/>
      <c r="DR33" s="670"/>
      <c r="DS33" s="670"/>
      <c r="DT33" s="670"/>
      <c r="DU33" s="670"/>
      <c r="DV33" s="671"/>
      <c r="DW33" s="660">
        <v>43.2</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386085</v>
      </c>
      <c r="S34" s="658"/>
      <c r="T34" s="658"/>
      <c r="U34" s="658"/>
      <c r="V34" s="658"/>
      <c r="W34" s="658"/>
      <c r="X34" s="658"/>
      <c r="Y34" s="659"/>
      <c r="Z34" s="695">
        <v>3</v>
      </c>
      <c r="AA34" s="695"/>
      <c r="AB34" s="695"/>
      <c r="AC34" s="695"/>
      <c r="AD34" s="696" t="s">
        <v>238</v>
      </c>
      <c r="AE34" s="696"/>
      <c r="AF34" s="696"/>
      <c r="AG34" s="696"/>
      <c r="AH34" s="696"/>
      <c r="AI34" s="696"/>
      <c r="AJ34" s="696"/>
      <c r="AK34" s="696"/>
      <c r="AL34" s="660" t="s">
        <v>238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2186410</v>
      </c>
      <c r="CS34" s="658"/>
      <c r="CT34" s="658"/>
      <c r="CU34" s="658"/>
      <c r="CV34" s="658"/>
      <c r="CW34" s="658"/>
      <c r="CX34" s="658"/>
      <c r="CY34" s="659"/>
      <c r="CZ34" s="660">
        <v>18</v>
      </c>
      <c r="DA34" s="672"/>
      <c r="DB34" s="672"/>
      <c r="DC34" s="673"/>
      <c r="DD34" s="663">
        <v>1734683</v>
      </c>
      <c r="DE34" s="658"/>
      <c r="DF34" s="658"/>
      <c r="DG34" s="658"/>
      <c r="DH34" s="658"/>
      <c r="DI34" s="658"/>
      <c r="DJ34" s="658"/>
      <c r="DK34" s="659"/>
      <c r="DL34" s="663">
        <v>1160048</v>
      </c>
      <c r="DM34" s="658"/>
      <c r="DN34" s="658"/>
      <c r="DO34" s="658"/>
      <c r="DP34" s="658"/>
      <c r="DQ34" s="658"/>
      <c r="DR34" s="658"/>
      <c r="DS34" s="658"/>
      <c r="DT34" s="658"/>
      <c r="DU34" s="658"/>
      <c r="DV34" s="659"/>
      <c r="DW34" s="660">
        <v>17.2</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1857227</v>
      </c>
      <c r="S35" s="658"/>
      <c r="T35" s="658"/>
      <c r="U35" s="658"/>
      <c r="V35" s="658"/>
      <c r="W35" s="658"/>
      <c r="X35" s="658"/>
      <c r="Y35" s="659"/>
      <c r="Z35" s="695">
        <v>14.2</v>
      </c>
      <c r="AA35" s="695"/>
      <c r="AB35" s="695"/>
      <c r="AC35" s="695"/>
      <c r="AD35" s="696" t="s">
        <v>238</v>
      </c>
      <c r="AE35" s="696"/>
      <c r="AF35" s="696"/>
      <c r="AG35" s="696"/>
      <c r="AH35" s="696"/>
      <c r="AI35" s="696"/>
      <c r="AJ35" s="696"/>
      <c r="AK35" s="696"/>
      <c r="AL35" s="660" t="s">
        <v>238</v>
      </c>
      <c r="AM35" s="661"/>
      <c r="AN35" s="661"/>
      <c r="AO35" s="697"/>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331</v>
      </c>
      <c r="CE35" s="655"/>
      <c r="CF35" s="655"/>
      <c r="CG35" s="655"/>
      <c r="CH35" s="655"/>
      <c r="CI35" s="655"/>
      <c r="CJ35" s="655"/>
      <c r="CK35" s="655"/>
      <c r="CL35" s="655"/>
      <c r="CM35" s="655"/>
      <c r="CN35" s="655"/>
      <c r="CO35" s="655"/>
      <c r="CP35" s="655"/>
      <c r="CQ35" s="656"/>
      <c r="CR35" s="657">
        <v>174854</v>
      </c>
      <c r="CS35" s="670"/>
      <c r="CT35" s="670"/>
      <c r="CU35" s="670"/>
      <c r="CV35" s="670"/>
      <c r="CW35" s="670"/>
      <c r="CX35" s="670"/>
      <c r="CY35" s="671"/>
      <c r="CZ35" s="660">
        <v>1.4</v>
      </c>
      <c r="DA35" s="672"/>
      <c r="DB35" s="672"/>
      <c r="DC35" s="673"/>
      <c r="DD35" s="663">
        <v>163163</v>
      </c>
      <c r="DE35" s="670"/>
      <c r="DF35" s="670"/>
      <c r="DG35" s="670"/>
      <c r="DH35" s="670"/>
      <c r="DI35" s="670"/>
      <c r="DJ35" s="670"/>
      <c r="DK35" s="671"/>
      <c r="DL35" s="663">
        <v>96689</v>
      </c>
      <c r="DM35" s="670"/>
      <c r="DN35" s="670"/>
      <c r="DO35" s="670"/>
      <c r="DP35" s="670"/>
      <c r="DQ35" s="670"/>
      <c r="DR35" s="670"/>
      <c r="DS35" s="670"/>
      <c r="DT35" s="670"/>
      <c r="DU35" s="670"/>
      <c r="DV35" s="671"/>
      <c r="DW35" s="660">
        <v>1.4</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117598</v>
      </c>
      <c r="S36" s="658"/>
      <c r="T36" s="658"/>
      <c r="U36" s="658"/>
      <c r="V36" s="658"/>
      <c r="W36" s="658"/>
      <c r="X36" s="658"/>
      <c r="Y36" s="659"/>
      <c r="Z36" s="695">
        <v>0.9</v>
      </c>
      <c r="AA36" s="695"/>
      <c r="AB36" s="695"/>
      <c r="AC36" s="695"/>
      <c r="AD36" s="696" t="s">
        <v>132</v>
      </c>
      <c r="AE36" s="696"/>
      <c r="AF36" s="696"/>
      <c r="AG36" s="696"/>
      <c r="AH36" s="696"/>
      <c r="AI36" s="696"/>
      <c r="AJ36" s="696"/>
      <c r="AK36" s="696"/>
      <c r="AL36" s="660" t="s">
        <v>132</v>
      </c>
      <c r="AM36" s="661"/>
      <c r="AN36" s="661"/>
      <c r="AO36" s="697"/>
      <c r="AP36" s="222"/>
      <c r="AQ36" s="706" t="s">
        <v>333</v>
      </c>
      <c r="AR36" s="707"/>
      <c r="AS36" s="707"/>
      <c r="AT36" s="707"/>
      <c r="AU36" s="707"/>
      <c r="AV36" s="707"/>
      <c r="AW36" s="707"/>
      <c r="AX36" s="707"/>
      <c r="AY36" s="708"/>
      <c r="AZ36" s="709">
        <v>1539798</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1563</v>
      </c>
      <c r="BW36" s="710"/>
      <c r="BX36" s="710"/>
      <c r="BY36" s="710"/>
      <c r="BZ36" s="710"/>
      <c r="CA36" s="710"/>
      <c r="CB36" s="711"/>
      <c r="CD36" s="654" t="s">
        <v>335</v>
      </c>
      <c r="CE36" s="655"/>
      <c r="CF36" s="655"/>
      <c r="CG36" s="655"/>
      <c r="CH36" s="655"/>
      <c r="CI36" s="655"/>
      <c r="CJ36" s="655"/>
      <c r="CK36" s="655"/>
      <c r="CL36" s="655"/>
      <c r="CM36" s="655"/>
      <c r="CN36" s="655"/>
      <c r="CO36" s="655"/>
      <c r="CP36" s="655"/>
      <c r="CQ36" s="656"/>
      <c r="CR36" s="657">
        <v>1831525</v>
      </c>
      <c r="CS36" s="658"/>
      <c r="CT36" s="658"/>
      <c r="CU36" s="658"/>
      <c r="CV36" s="658"/>
      <c r="CW36" s="658"/>
      <c r="CX36" s="658"/>
      <c r="CY36" s="659"/>
      <c r="CZ36" s="660">
        <v>15.1</v>
      </c>
      <c r="DA36" s="672"/>
      <c r="DB36" s="672"/>
      <c r="DC36" s="673"/>
      <c r="DD36" s="663">
        <v>1275374</v>
      </c>
      <c r="DE36" s="658"/>
      <c r="DF36" s="658"/>
      <c r="DG36" s="658"/>
      <c r="DH36" s="658"/>
      <c r="DI36" s="658"/>
      <c r="DJ36" s="658"/>
      <c r="DK36" s="659"/>
      <c r="DL36" s="663">
        <v>875322</v>
      </c>
      <c r="DM36" s="658"/>
      <c r="DN36" s="658"/>
      <c r="DO36" s="658"/>
      <c r="DP36" s="658"/>
      <c r="DQ36" s="658"/>
      <c r="DR36" s="658"/>
      <c r="DS36" s="658"/>
      <c r="DT36" s="658"/>
      <c r="DU36" s="658"/>
      <c r="DV36" s="659"/>
      <c r="DW36" s="660">
        <v>13</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140282</v>
      </c>
      <c r="S37" s="658"/>
      <c r="T37" s="658"/>
      <c r="U37" s="658"/>
      <c r="V37" s="658"/>
      <c r="W37" s="658"/>
      <c r="X37" s="658"/>
      <c r="Y37" s="659"/>
      <c r="Z37" s="695">
        <v>1.1000000000000001</v>
      </c>
      <c r="AA37" s="695"/>
      <c r="AB37" s="695"/>
      <c r="AC37" s="695"/>
      <c r="AD37" s="696">
        <v>21749</v>
      </c>
      <c r="AE37" s="696"/>
      <c r="AF37" s="696"/>
      <c r="AG37" s="696"/>
      <c r="AH37" s="696"/>
      <c r="AI37" s="696"/>
      <c r="AJ37" s="696"/>
      <c r="AK37" s="696"/>
      <c r="AL37" s="660">
        <v>0.3</v>
      </c>
      <c r="AM37" s="661"/>
      <c r="AN37" s="661"/>
      <c r="AO37" s="697"/>
      <c r="AQ37" s="690" t="s">
        <v>337</v>
      </c>
      <c r="AR37" s="691"/>
      <c r="AS37" s="691"/>
      <c r="AT37" s="691"/>
      <c r="AU37" s="691"/>
      <c r="AV37" s="691"/>
      <c r="AW37" s="691"/>
      <c r="AX37" s="691"/>
      <c r="AY37" s="692"/>
      <c r="AZ37" s="657">
        <v>364049</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-30987</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672776</v>
      </c>
      <c r="CS37" s="670"/>
      <c r="CT37" s="670"/>
      <c r="CU37" s="670"/>
      <c r="CV37" s="670"/>
      <c r="CW37" s="670"/>
      <c r="CX37" s="670"/>
      <c r="CY37" s="671"/>
      <c r="CZ37" s="660">
        <v>5.5</v>
      </c>
      <c r="DA37" s="672"/>
      <c r="DB37" s="672"/>
      <c r="DC37" s="673"/>
      <c r="DD37" s="663">
        <v>558057</v>
      </c>
      <c r="DE37" s="670"/>
      <c r="DF37" s="670"/>
      <c r="DG37" s="670"/>
      <c r="DH37" s="670"/>
      <c r="DI37" s="670"/>
      <c r="DJ37" s="670"/>
      <c r="DK37" s="671"/>
      <c r="DL37" s="663">
        <v>558057</v>
      </c>
      <c r="DM37" s="670"/>
      <c r="DN37" s="670"/>
      <c r="DO37" s="670"/>
      <c r="DP37" s="670"/>
      <c r="DQ37" s="670"/>
      <c r="DR37" s="670"/>
      <c r="DS37" s="670"/>
      <c r="DT37" s="670"/>
      <c r="DU37" s="670"/>
      <c r="DV37" s="671"/>
      <c r="DW37" s="660">
        <v>8.3000000000000007</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614008</v>
      </c>
      <c r="S38" s="658"/>
      <c r="T38" s="658"/>
      <c r="U38" s="658"/>
      <c r="V38" s="658"/>
      <c r="W38" s="658"/>
      <c r="X38" s="658"/>
      <c r="Y38" s="659"/>
      <c r="Z38" s="695">
        <v>4.7</v>
      </c>
      <c r="AA38" s="695"/>
      <c r="AB38" s="695"/>
      <c r="AC38" s="695"/>
      <c r="AD38" s="696" t="s">
        <v>132</v>
      </c>
      <c r="AE38" s="696"/>
      <c r="AF38" s="696"/>
      <c r="AG38" s="696"/>
      <c r="AH38" s="696"/>
      <c r="AI38" s="696"/>
      <c r="AJ38" s="696"/>
      <c r="AK38" s="696"/>
      <c r="AL38" s="660" t="s">
        <v>238</v>
      </c>
      <c r="AM38" s="661"/>
      <c r="AN38" s="661"/>
      <c r="AO38" s="697"/>
      <c r="AQ38" s="690" t="s">
        <v>341</v>
      </c>
      <c r="AR38" s="691"/>
      <c r="AS38" s="691"/>
      <c r="AT38" s="691"/>
      <c r="AU38" s="691"/>
      <c r="AV38" s="691"/>
      <c r="AW38" s="691"/>
      <c r="AX38" s="691"/>
      <c r="AY38" s="692"/>
      <c r="AZ38" s="657">
        <v>219752</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2723</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1308548</v>
      </c>
      <c r="CS38" s="658"/>
      <c r="CT38" s="658"/>
      <c r="CU38" s="658"/>
      <c r="CV38" s="658"/>
      <c r="CW38" s="658"/>
      <c r="CX38" s="658"/>
      <c r="CY38" s="659"/>
      <c r="CZ38" s="660">
        <v>10.8</v>
      </c>
      <c r="DA38" s="672"/>
      <c r="DB38" s="672"/>
      <c r="DC38" s="673"/>
      <c r="DD38" s="663">
        <v>1180134</v>
      </c>
      <c r="DE38" s="658"/>
      <c r="DF38" s="658"/>
      <c r="DG38" s="658"/>
      <c r="DH38" s="658"/>
      <c r="DI38" s="658"/>
      <c r="DJ38" s="658"/>
      <c r="DK38" s="659"/>
      <c r="DL38" s="663">
        <v>782817</v>
      </c>
      <c r="DM38" s="658"/>
      <c r="DN38" s="658"/>
      <c r="DO38" s="658"/>
      <c r="DP38" s="658"/>
      <c r="DQ38" s="658"/>
      <c r="DR38" s="658"/>
      <c r="DS38" s="658"/>
      <c r="DT38" s="658"/>
      <c r="DU38" s="658"/>
      <c r="DV38" s="659"/>
      <c r="DW38" s="660">
        <v>11.6</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238</v>
      </c>
      <c r="AA39" s="695"/>
      <c r="AB39" s="695"/>
      <c r="AC39" s="695"/>
      <c r="AD39" s="696" t="s">
        <v>132</v>
      </c>
      <c r="AE39" s="696"/>
      <c r="AF39" s="696"/>
      <c r="AG39" s="696"/>
      <c r="AH39" s="696"/>
      <c r="AI39" s="696"/>
      <c r="AJ39" s="696"/>
      <c r="AK39" s="696"/>
      <c r="AL39" s="660" t="s">
        <v>132</v>
      </c>
      <c r="AM39" s="661"/>
      <c r="AN39" s="661"/>
      <c r="AO39" s="697"/>
      <c r="AQ39" s="690" t="s">
        <v>345</v>
      </c>
      <c r="AR39" s="691"/>
      <c r="AS39" s="691"/>
      <c r="AT39" s="691"/>
      <c r="AU39" s="691"/>
      <c r="AV39" s="691"/>
      <c r="AW39" s="691"/>
      <c r="AX39" s="691"/>
      <c r="AY39" s="692"/>
      <c r="AZ39" s="657">
        <v>27797</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4193</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676844</v>
      </c>
      <c r="CS39" s="670"/>
      <c r="CT39" s="670"/>
      <c r="CU39" s="670"/>
      <c r="CV39" s="670"/>
      <c r="CW39" s="670"/>
      <c r="CX39" s="670"/>
      <c r="CY39" s="671"/>
      <c r="CZ39" s="660">
        <v>5.6</v>
      </c>
      <c r="DA39" s="672"/>
      <c r="DB39" s="672"/>
      <c r="DC39" s="673"/>
      <c r="DD39" s="663">
        <v>265536</v>
      </c>
      <c r="DE39" s="670"/>
      <c r="DF39" s="670"/>
      <c r="DG39" s="670"/>
      <c r="DH39" s="670"/>
      <c r="DI39" s="670"/>
      <c r="DJ39" s="670"/>
      <c r="DK39" s="671"/>
      <c r="DL39" s="663" t="s">
        <v>238</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65808</v>
      </c>
      <c r="S40" s="658"/>
      <c r="T40" s="658"/>
      <c r="U40" s="658"/>
      <c r="V40" s="658"/>
      <c r="W40" s="658"/>
      <c r="X40" s="658"/>
      <c r="Y40" s="659"/>
      <c r="Z40" s="695">
        <v>0.5</v>
      </c>
      <c r="AA40" s="695"/>
      <c r="AB40" s="695"/>
      <c r="AC40" s="695"/>
      <c r="AD40" s="696" t="s">
        <v>132</v>
      </c>
      <c r="AE40" s="696"/>
      <c r="AF40" s="696"/>
      <c r="AG40" s="696"/>
      <c r="AH40" s="696"/>
      <c r="AI40" s="696"/>
      <c r="AJ40" s="696"/>
      <c r="AK40" s="696"/>
      <c r="AL40" s="660" t="s">
        <v>132</v>
      </c>
      <c r="AM40" s="661"/>
      <c r="AN40" s="661"/>
      <c r="AO40" s="697"/>
      <c r="AQ40" s="690" t="s">
        <v>349</v>
      </c>
      <c r="AR40" s="691"/>
      <c r="AS40" s="691"/>
      <c r="AT40" s="691"/>
      <c r="AU40" s="691"/>
      <c r="AV40" s="691"/>
      <c r="AW40" s="691"/>
      <c r="AX40" s="691"/>
      <c r="AY40" s="692"/>
      <c r="AZ40" s="657">
        <v>11498</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84</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2800</v>
      </c>
      <c r="CS40" s="658"/>
      <c r="CT40" s="658"/>
      <c r="CU40" s="658"/>
      <c r="CV40" s="658"/>
      <c r="CW40" s="658"/>
      <c r="CX40" s="658"/>
      <c r="CY40" s="659"/>
      <c r="CZ40" s="660">
        <v>0</v>
      </c>
      <c r="DA40" s="672"/>
      <c r="DB40" s="672"/>
      <c r="DC40" s="673"/>
      <c r="DD40" s="663" t="s">
        <v>132</v>
      </c>
      <c r="DE40" s="658"/>
      <c r="DF40" s="658"/>
      <c r="DG40" s="658"/>
      <c r="DH40" s="658"/>
      <c r="DI40" s="658"/>
      <c r="DJ40" s="658"/>
      <c r="DK40" s="659"/>
      <c r="DL40" s="663" t="s">
        <v>238</v>
      </c>
      <c r="DM40" s="658"/>
      <c r="DN40" s="658"/>
      <c r="DO40" s="658"/>
      <c r="DP40" s="658"/>
      <c r="DQ40" s="658"/>
      <c r="DR40" s="658"/>
      <c r="DS40" s="658"/>
      <c r="DT40" s="658"/>
      <c r="DU40" s="658"/>
      <c r="DV40" s="659"/>
      <c r="DW40" s="660" t="s">
        <v>238</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13078286</v>
      </c>
      <c r="S41" s="682"/>
      <c r="T41" s="682"/>
      <c r="U41" s="682"/>
      <c r="V41" s="682"/>
      <c r="W41" s="682"/>
      <c r="X41" s="682"/>
      <c r="Y41" s="685"/>
      <c r="Z41" s="686">
        <v>100</v>
      </c>
      <c r="AA41" s="686"/>
      <c r="AB41" s="686"/>
      <c r="AC41" s="686"/>
      <c r="AD41" s="687">
        <v>6681877</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188599</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238</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238</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728103</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354</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1448353</v>
      </c>
      <c r="CS42" s="670"/>
      <c r="CT42" s="670"/>
      <c r="CU42" s="670"/>
      <c r="CV42" s="670"/>
      <c r="CW42" s="670"/>
      <c r="CX42" s="670"/>
      <c r="CY42" s="671"/>
      <c r="CZ42" s="660">
        <v>11.9</v>
      </c>
      <c r="DA42" s="672"/>
      <c r="DB42" s="672"/>
      <c r="DC42" s="673"/>
      <c r="DD42" s="663">
        <v>685297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40438</v>
      </c>
      <c r="CS43" s="670"/>
      <c r="CT43" s="670"/>
      <c r="CU43" s="670"/>
      <c r="CV43" s="670"/>
      <c r="CW43" s="670"/>
      <c r="CX43" s="670"/>
      <c r="CY43" s="671"/>
      <c r="CZ43" s="660">
        <v>0.3</v>
      </c>
      <c r="DA43" s="672"/>
      <c r="DB43" s="672"/>
      <c r="DC43" s="673"/>
      <c r="DD43" s="663" t="s">
        <v>132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1398452</v>
      </c>
      <c r="CS44" s="658"/>
      <c r="CT44" s="658"/>
      <c r="CU44" s="658"/>
      <c r="CV44" s="658"/>
      <c r="CW44" s="658"/>
      <c r="CX44" s="658"/>
      <c r="CY44" s="659"/>
      <c r="CZ44" s="660">
        <v>11.5</v>
      </c>
      <c r="DA44" s="661"/>
      <c r="DB44" s="661"/>
      <c r="DC44" s="662"/>
      <c r="DD44" s="663">
        <v>635396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697168</v>
      </c>
      <c r="CS45" s="670"/>
      <c r="CT45" s="670"/>
      <c r="CU45" s="670"/>
      <c r="CV45" s="670"/>
      <c r="CW45" s="670"/>
      <c r="CX45" s="670"/>
      <c r="CY45" s="671"/>
      <c r="CZ45" s="660">
        <v>5.7</v>
      </c>
      <c r="DA45" s="672"/>
      <c r="DB45" s="672"/>
      <c r="DC45" s="673"/>
      <c r="DD45" s="663">
        <v>383318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640250</v>
      </c>
      <c r="CS46" s="658"/>
      <c r="CT46" s="658"/>
      <c r="CU46" s="658"/>
      <c r="CV46" s="658"/>
      <c r="CW46" s="658"/>
      <c r="CX46" s="658"/>
      <c r="CY46" s="659"/>
      <c r="CZ46" s="660">
        <v>5.3</v>
      </c>
      <c r="DA46" s="661"/>
      <c r="DB46" s="661"/>
      <c r="DC46" s="662"/>
      <c r="DD46" s="663">
        <v>245844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49901</v>
      </c>
      <c r="CS47" s="670"/>
      <c r="CT47" s="670"/>
      <c r="CU47" s="670"/>
      <c r="CV47" s="670"/>
      <c r="CW47" s="670"/>
      <c r="CX47" s="670"/>
      <c r="CY47" s="671"/>
      <c r="CZ47" s="660">
        <v>0.4</v>
      </c>
      <c r="DA47" s="672"/>
      <c r="DB47" s="672"/>
      <c r="DC47" s="673"/>
      <c r="DD47" s="663">
        <v>49901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238</v>
      </c>
      <c r="CS48" s="658"/>
      <c r="CT48" s="658"/>
      <c r="CU48" s="658"/>
      <c r="CV48" s="658"/>
      <c r="CW48" s="658"/>
      <c r="CX48" s="658"/>
      <c r="CY48" s="659"/>
      <c r="CZ48" s="660" t="s">
        <v>132</v>
      </c>
      <c r="DA48" s="661"/>
      <c r="DB48" s="661"/>
      <c r="DC48" s="662"/>
      <c r="DD48" s="663" t="s">
        <v>238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12166745</v>
      </c>
      <c r="CS49" s="642"/>
      <c r="CT49" s="642"/>
      <c r="CU49" s="642"/>
      <c r="CV49" s="642"/>
      <c r="CW49" s="642"/>
      <c r="CX49" s="642"/>
      <c r="CY49" s="643"/>
      <c r="CZ49" s="644">
        <v>100</v>
      </c>
      <c r="DA49" s="645"/>
      <c r="DB49" s="645"/>
      <c r="DC49" s="646"/>
      <c r="DD49" s="647">
        <v>8296130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lzJUtgwb7ShrJdbm3qnli95iIUnpvt17fWQaMCfXRtfxiKoESueRFC45bHgfWH3VhCjsWJiGTtnC4VcA0iNaAQ==" saltValue="pCxY0dBbCfirKSk0woaa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31" t="s">
        <v>370</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2" t="s">
        <v>371</v>
      </c>
      <c r="DK2" s="1133"/>
      <c r="DL2" s="1133"/>
      <c r="DM2" s="1133"/>
      <c r="DN2" s="1133"/>
      <c r="DO2" s="1134"/>
      <c r="DP2" s="228"/>
      <c r="DQ2" s="1132" t="s">
        <v>372</v>
      </c>
      <c r="DR2" s="1133"/>
      <c r="DS2" s="1133"/>
      <c r="DT2" s="1133"/>
      <c r="DU2" s="1133"/>
      <c r="DV2" s="1133"/>
      <c r="DW2" s="1133"/>
      <c r="DX2" s="1133"/>
      <c r="DY2" s="1133"/>
      <c r="DZ2" s="113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100" t="s">
        <v>373</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5"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5" t="s">
        <v>389</v>
      </c>
      <c r="DH5" s="1126"/>
      <c r="DI5" s="1126"/>
      <c r="DJ5" s="1126"/>
      <c r="DK5" s="1127"/>
      <c r="DL5" s="1125" t="s">
        <v>390</v>
      </c>
      <c r="DM5" s="1126"/>
      <c r="DN5" s="1126"/>
      <c r="DO5" s="1126"/>
      <c r="DP5" s="1127"/>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6"/>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8"/>
      <c r="DH6" s="1129"/>
      <c r="DI6" s="1129"/>
      <c r="DJ6" s="1129"/>
      <c r="DK6" s="1130"/>
      <c r="DL6" s="1128"/>
      <c r="DM6" s="1129"/>
      <c r="DN6" s="1129"/>
      <c r="DO6" s="1129"/>
      <c r="DP6" s="1130"/>
      <c r="DQ6" s="1040"/>
      <c r="DR6" s="1041"/>
      <c r="DS6" s="1041"/>
      <c r="DT6" s="1041"/>
      <c r="DU6" s="1042"/>
      <c r="DV6" s="1040"/>
      <c r="DW6" s="1041"/>
      <c r="DX6" s="1041"/>
      <c r="DY6" s="1041"/>
      <c r="DZ6" s="1052"/>
      <c r="EA6" s="234"/>
    </row>
    <row r="7" spans="1:131" s="235" customFormat="1" ht="26.25" customHeight="1" thickTop="1" x14ac:dyDescent="0.15">
      <c r="A7" s="236">
        <v>1</v>
      </c>
      <c r="B7" s="1088" t="s">
        <v>392</v>
      </c>
      <c r="C7" s="1089"/>
      <c r="D7" s="1089"/>
      <c r="E7" s="1089"/>
      <c r="F7" s="1089"/>
      <c r="G7" s="1089"/>
      <c r="H7" s="1089"/>
      <c r="I7" s="1089"/>
      <c r="J7" s="1089"/>
      <c r="K7" s="1089"/>
      <c r="L7" s="1089"/>
      <c r="M7" s="1089"/>
      <c r="N7" s="1089"/>
      <c r="O7" s="1089"/>
      <c r="P7" s="1090"/>
      <c r="Q7" s="1143">
        <v>12976</v>
      </c>
      <c r="R7" s="1144"/>
      <c r="S7" s="1144"/>
      <c r="T7" s="1144"/>
      <c r="U7" s="1144"/>
      <c r="V7" s="1144">
        <v>12065</v>
      </c>
      <c r="W7" s="1144"/>
      <c r="X7" s="1144"/>
      <c r="Y7" s="1144"/>
      <c r="Z7" s="1144"/>
      <c r="AA7" s="1144">
        <f>Q7-V7</f>
        <v>911</v>
      </c>
      <c r="AB7" s="1144"/>
      <c r="AC7" s="1144"/>
      <c r="AD7" s="1144"/>
      <c r="AE7" s="1145"/>
      <c r="AF7" s="1146">
        <v>894</v>
      </c>
      <c r="AG7" s="1147"/>
      <c r="AH7" s="1147"/>
      <c r="AI7" s="1147"/>
      <c r="AJ7" s="1148"/>
      <c r="AK7" s="1149">
        <v>1857</v>
      </c>
      <c r="AL7" s="1150"/>
      <c r="AM7" s="1150"/>
      <c r="AN7" s="1150"/>
      <c r="AO7" s="1150"/>
      <c r="AP7" s="1150">
        <v>12355</v>
      </c>
      <c r="AQ7" s="1150"/>
      <c r="AR7" s="1150"/>
      <c r="AS7" s="1150"/>
      <c r="AT7" s="1150"/>
      <c r="AU7" s="1151"/>
      <c r="AV7" s="1151"/>
      <c r="AW7" s="1151"/>
      <c r="AX7" s="1151"/>
      <c r="AY7" s="1152"/>
      <c r="AZ7" s="232"/>
      <c r="BA7" s="232"/>
      <c r="BB7" s="232"/>
      <c r="BC7" s="232"/>
      <c r="BD7" s="232"/>
      <c r="BE7" s="233"/>
      <c r="BF7" s="233"/>
      <c r="BG7" s="233"/>
      <c r="BH7" s="233"/>
      <c r="BI7" s="233"/>
      <c r="BJ7" s="233"/>
      <c r="BK7" s="233"/>
      <c r="BL7" s="233"/>
      <c r="BM7" s="233"/>
      <c r="BN7" s="233"/>
      <c r="BO7" s="233"/>
      <c r="BP7" s="233"/>
      <c r="BQ7" s="236">
        <v>1</v>
      </c>
      <c r="BR7" s="237"/>
      <c r="BS7" s="1140" t="s">
        <v>592</v>
      </c>
      <c r="BT7" s="1141"/>
      <c r="BU7" s="1141"/>
      <c r="BV7" s="1141"/>
      <c r="BW7" s="1141"/>
      <c r="BX7" s="1141"/>
      <c r="BY7" s="1141"/>
      <c r="BZ7" s="1141"/>
      <c r="CA7" s="1141"/>
      <c r="CB7" s="1141"/>
      <c r="CC7" s="1141"/>
      <c r="CD7" s="1141"/>
      <c r="CE7" s="1141"/>
      <c r="CF7" s="1141"/>
      <c r="CG7" s="1153"/>
      <c r="CH7" s="1137">
        <v>25</v>
      </c>
      <c r="CI7" s="1138"/>
      <c r="CJ7" s="1138"/>
      <c r="CK7" s="1138"/>
      <c r="CL7" s="1139"/>
      <c r="CM7" s="1137">
        <v>54</v>
      </c>
      <c r="CN7" s="1138"/>
      <c r="CO7" s="1138"/>
      <c r="CP7" s="1138"/>
      <c r="CQ7" s="1139"/>
      <c r="CR7" s="1137">
        <v>10</v>
      </c>
      <c r="CS7" s="1138"/>
      <c r="CT7" s="1138"/>
      <c r="CU7" s="1138"/>
      <c r="CV7" s="1139"/>
      <c r="CW7" s="1137">
        <v>4</v>
      </c>
      <c r="CX7" s="1138"/>
      <c r="CY7" s="1138"/>
      <c r="CZ7" s="1138"/>
      <c r="DA7" s="1139"/>
      <c r="DB7" s="1137" t="s">
        <v>582</v>
      </c>
      <c r="DC7" s="1138"/>
      <c r="DD7" s="1138"/>
      <c r="DE7" s="1138"/>
      <c r="DF7" s="1139"/>
      <c r="DG7" s="1137" t="s">
        <v>582</v>
      </c>
      <c r="DH7" s="1138"/>
      <c r="DI7" s="1138"/>
      <c r="DJ7" s="1138"/>
      <c r="DK7" s="1139"/>
      <c r="DL7" s="1137" t="s">
        <v>582</v>
      </c>
      <c r="DM7" s="1138"/>
      <c r="DN7" s="1138"/>
      <c r="DO7" s="1138"/>
      <c r="DP7" s="1139"/>
      <c r="DQ7" s="1137" t="s">
        <v>582</v>
      </c>
      <c r="DR7" s="1138"/>
      <c r="DS7" s="1138"/>
      <c r="DT7" s="1138"/>
      <c r="DU7" s="1139"/>
      <c r="DV7" s="1140"/>
      <c r="DW7" s="1141"/>
      <c r="DX7" s="1141"/>
      <c r="DY7" s="1141"/>
      <c r="DZ7" s="1142"/>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182</v>
      </c>
      <c r="R8" s="1075"/>
      <c r="S8" s="1075"/>
      <c r="T8" s="1075"/>
      <c r="U8" s="1075"/>
      <c r="V8" s="1075">
        <v>182</v>
      </c>
      <c r="W8" s="1075"/>
      <c r="X8" s="1075"/>
      <c r="Y8" s="1075"/>
      <c r="Z8" s="1075"/>
      <c r="AA8" s="1075">
        <f>Q8-V8</f>
        <v>0</v>
      </c>
      <c r="AB8" s="1075"/>
      <c r="AC8" s="1075"/>
      <c r="AD8" s="1075"/>
      <c r="AE8" s="1076"/>
      <c r="AF8" s="1071" t="s">
        <v>132</v>
      </c>
      <c r="AG8" s="1072"/>
      <c r="AH8" s="1072"/>
      <c r="AI8" s="1072"/>
      <c r="AJ8" s="1073"/>
      <c r="AK8" s="1121">
        <v>119</v>
      </c>
      <c r="AL8" s="1122"/>
      <c r="AM8" s="1122"/>
      <c r="AN8" s="1122"/>
      <c r="AO8" s="1122"/>
      <c r="AP8" s="1122" t="s">
        <v>582</v>
      </c>
      <c r="AQ8" s="1122"/>
      <c r="AR8" s="1122"/>
      <c r="AS8" s="1122"/>
      <c r="AT8" s="1122"/>
      <c r="AU8" s="1123"/>
      <c r="AV8" s="1123"/>
      <c r="AW8" s="1123"/>
      <c r="AX8" s="1123"/>
      <c r="AY8" s="1124"/>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394</v>
      </c>
      <c r="C9" s="1067"/>
      <c r="D9" s="1067"/>
      <c r="E9" s="1067"/>
      <c r="F9" s="1067"/>
      <c r="G9" s="1067"/>
      <c r="H9" s="1067"/>
      <c r="I9" s="1067"/>
      <c r="J9" s="1067"/>
      <c r="K9" s="1067"/>
      <c r="L9" s="1067"/>
      <c r="M9" s="1067"/>
      <c r="N9" s="1067"/>
      <c r="O9" s="1067"/>
      <c r="P9" s="1068"/>
      <c r="Q9" s="1074">
        <v>79</v>
      </c>
      <c r="R9" s="1075"/>
      <c r="S9" s="1075"/>
      <c r="T9" s="1075"/>
      <c r="U9" s="1075"/>
      <c r="V9" s="1075">
        <v>78</v>
      </c>
      <c r="W9" s="1075"/>
      <c r="X9" s="1075"/>
      <c r="Y9" s="1075"/>
      <c r="Z9" s="1075"/>
      <c r="AA9" s="1075">
        <f>Q9-V9</f>
        <v>1</v>
      </c>
      <c r="AB9" s="1075"/>
      <c r="AC9" s="1075"/>
      <c r="AD9" s="1075"/>
      <c r="AE9" s="1076"/>
      <c r="AF9" s="1071">
        <v>0</v>
      </c>
      <c r="AG9" s="1072"/>
      <c r="AH9" s="1072"/>
      <c r="AI9" s="1072"/>
      <c r="AJ9" s="1073"/>
      <c r="AK9" s="1121">
        <v>39</v>
      </c>
      <c r="AL9" s="1122"/>
      <c r="AM9" s="1122"/>
      <c r="AN9" s="1122"/>
      <c r="AO9" s="1122"/>
      <c r="AP9" s="1122" t="s">
        <v>582</v>
      </c>
      <c r="AQ9" s="1122"/>
      <c r="AR9" s="1122"/>
      <c r="AS9" s="1122"/>
      <c r="AT9" s="1122"/>
      <c r="AU9" s="1123"/>
      <c r="AV9" s="1123"/>
      <c r="AW9" s="1123"/>
      <c r="AX9" s="1123"/>
      <c r="AY9" s="1124"/>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21"/>
      <c r="AL10" s="1122"/>
      <c r="AM10" s="1122"/>
      <c r="AN10" s="1122"/>
      <c r="AO10" s="1122"/>
      <c r="AP10" s="1122"/>
      <c r="AQ10" s="1122"/>
      <c r="AR10" s="1122"/>
      <c r="AS10" s="1122"/>
      <c r="AT10" s="1122"/>
      <c r="AU10" s="1123"/>
      <c r="AV10" s="1123"/>
      <c r="AW10" s="1123"/>
      <c r="AX10" s="1123"/>
      <c r="AY10" s="1124"/>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21"/>
      <c r="AL11" s="1122"/>
      <c r="AM11" s="1122"/>
      <c r="AN11" s="1122"/>
      <c r="AO11" s="1122"/>
      <c r="AP11" s="1122"/>
      <c r="AQ11" s="1122"/>
      <c r="AR11" s="1122"/>
      <c r="AS11" s="1122"/>
      <c r="AT11" s="1122"/>
      <c r="AU11" s="1123"/>
      <c r="AV11" s="1123"/>
      <c r="AW11" s="1123"/>
      <c r="AX11" s="1123"/>
      <c r="AY11" s="1124"/>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21"/>
      <c r="AL12" s="1122"/>
      <c r="AM12" s="1122"/>
      <c r="AN12" s="1122"/>
      <c r="AO12" s="1122"/>
      <c r="AP12" s="1122"/>
      <c r="AQ12" s="1122"/>
      <c r="AR12" s="1122"/>
      <c r="AS12" s="1122"/>
      <c r="AT12" s="1122"/>
      <c r="AU12" s="1123"/>
      <c r="AV12" s="1123"/>
      <c r="AW12" s="1123"/>
      <c r="AX12" s="1123"/>
      <c r="AY12" s="1124"/>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21"/>
      <c r="AL13" s="1122"/>
      <c r="AM13" s="1122"/>
      <c r="AN13" s="1122"/>
      <c r="AO13" s="1122"/>
      <c r="AP13" s="1122"/>
      <c r="AQ13" s="1122"/>
      <c r="AR13" s="1122"/>
      <c r="AS13" s="1122"/>
      <c r="AT13" s="1122"/>
      <c r="AU13" s="1123"/>
      <c r="AV13" s="1123"/>
      <c r="AW13" s="1123"/>
      <c r="AX13" s="1123"/>
      <c r="AY13" s="1124"/>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21"/>
      <c r="AL14" s="1122"/>
      <c r="AM14" s="1122"/>
      <c r="AN14" s="1122"/>
      <c r="AO14" s="1122"/>
      <c r="AP14" s="1122"/>
      <c r="AQ14" s="1122"/>
      <c r="AR14" s="1122"/>
      <c r="AS14" s="1122"/>
      <c r="AT14" s="1122"/>
      <c r="AU14" s="1123"/>
      <c r="AV14" s="1123"/>
      <c r="AW14" s="1123"/>
      <c r="AX14" s="1123"/>
      <c r="AY14" s="1124"/>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21"/>
      <c r="AL15" s="1122"/>
      <c r="AM15" s="1122"/>
      <c r="AN15" s="1122"/>
      <c r="AO15" s="1122"/>
      <c r="AP15" s="1122"/>
      <c r="AQ15" s="1122"/>
      <c r="AR15" s="1122"/>
      <c r="AS15" s="1122"/>
      <c r="AT15" s="1122"/>
      <c r="AU15" s="1123"/>
      <c r="AV15" s="1123"/>
      <c r="AW15" s="1123"/>
      <c r="AX15" s="1123"/>
      <c r="AY15" s="1124"/>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21"/>
      <c r="AL16" s="1122"/>
      <c r="AM16" s="1122"/>
      <c r="AN16" s="1122"/>
      <c r="AO16" s="1122"/>
      <c r="AP16" s="1122"/>
      <c r="AQ16" s="1122"/>
      <c r="AR16" s="1122"/>
      <c r="AS16" s="1122"/>
      <c r="AT16" s="1122"/>
      <c r="AU16" s="1123"/>
      <c r="AV16" s="1123"/>
      <c r="AW16" s="1123"/>
      <c r="AX16" s="1123"/>
      <c r="AY16" s="1124"/>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21"/>
      <c r="AL17" s="1122"/>
      <c r="AM17" s="1122"/>
      <c r="AN17" s="1122"/>
      <c r="AO17" s="1122"/>
      <c r="AP17" s="1122"/>
      <c r="AQ17" s="1122"/>
      <c r="AR17" s="1122"/>
      <c r="AS17" s="1122"/>
      <c r="AT17" s="1122"/>
      <c r="AU17" s="1123"/>
      <c r="AV17" s="1123"/>
      <c r="AW17" s="1123"/>
      <c r="AX17" s="1123"/>
      <c r="AY17" s="1124"/>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21"/>
      <c r="AL18" s="1122"/>
      <c r="AM18" s="1122"/>
      <c r="AN18" s="1122"/>
      <c r="AO18" s="1122"/>
      <c r="AP18" s="1122"/>
      <c r="AQ18" s="1122"/>
      <c r="AR18" s="1122"/>
      <c r="AS18" s="1122"/>
      <c r="AT18" s="1122"/>
      <c r="AU18" s="1123"/>
      <c r="AV18" s="1123"/>
      <c r="AW18" s="1123"/>
      <c r="AX18" s="1123"/>
      <c r="AY18" s="1124"/>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21"/>
      <c r="AL19" s="1122"/>
      <c r="AM19" s="1122"/>
      <c r="AN19" s="1122"/>
      <c r="AO19" s="1122"/>
      <c r="AP19" s="1122"/>
      <c r="AQ19" s="1122"/>
      <c r="AR19" s="1122"/>
      <c r="AS19" s="1122"/>
      <c r="AT19" s="1122"/>
      <c r="AU19" s="1123"/>
      <c r="AV19" s="1123"/>
      <c r="AW19" s="1123"/>
      <c r="AX19" s="1123"/>
      <c r="AY19" s="1124"/>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21"/>
      <c r="AL20" s="1122"/>
      <c r="AM20" s="1122"/>
      <c r="AN20" s="1122"/>
      <c r="AO20" s="1122"/>
      <c r="AP20" s="1122"/>
      <c r="AQ20" s="1122"/>
      <c r="AR20" s="1122"/>
      <c r="AS20" s="1122"/>
      <c r="AT20" s="1122"/>
      <c r="AU20" s="1123"/>
      <c r="AV20" s="1123"/>
      <c r="AW20" s="1123"/>
      <c r="AX20" s="1123"/>
      <c r="AY20" s="1124"/>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21"/>
      <c r="AL21" s="1122"/>
      <c r="AM21" s="1122"/>
      <c r="AN21" s="1122"/>
      <c r="AO21" s="1122"/>
      <c r="AP21" s="1122"/>
      <c r="AQ21" s="1122"/>
      <c r="AR21" s="1122"/>
      <c r="AS21" s="1122"/>
      <c r="AT21" s="1122"/>
      <c r="AU21" s="1123"/>
      <c r="AV21" s="1123"/>
      <c r="AW21" s="1123"/>
      <c r="AX21" s="1123"/>
      <c r="AY21" s="1124"/>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14"/>
      <c r="R22" s="1115"/>
      <c r="S22" s="1115"/>
      <c r="T22" s="1115"/>
      <c r="U22" s="1115"/>
      <c r="V22" s="1115"/>
      <c r="W22" s="1115"/>
      <c r="X22" s="1115"/>
      <c r="Y22" s="1115"/>
      <c r="Z22" s="1115"/>
      <c r="AA22" s="1115"/>
      <c r="AB22" s="1115"/>
      <c r="AC22" s="1115"/>
      <c r="AD22" s="1115"/>
      <c r="AE22" s="1116"/>
      <c r="AF22" s="1071"/>
      <c r="AG22" s="1072"/>
      <c r="AH22" s="1072"/>
      <c r="AI22" s="1072"/>
      <c r="AJ22" s="1073"/>
      <c r="AK22" s="1117"/>
      <c r="AL22" s="1118"/>
      <c r="AM22" s="1118"/>
      <c r="AN22" s="1118"/>
      <c r="AO22" s="1118"/>
      <c r="AP22" s="1118"/>
      <c r="AQ22" s="1118"/>
      <c r="AR22" s="1118"/>
      <c r="AS22" s="1118"/>
      <c r="AT22" s="1118"/>
      <c r="AU22" s="1119"/>
      <c r="AV22" s="1119"/>
      <c r="AW22" s="1119"/>
      <c r="AX22" s="1119"/>
      <c r="AY22" s="1120"/>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8">
        <v>13078</v>
      </c>
      <c r="R23" s="1102"/>
      <c r="S23" s="1102"/>
      <c r="T23" s="1102"/>
      <c r="U23" s="1102"/>
      <c r="V23" s="1102">
        <v>12166</v>
      </c>
      <c r="W23" s="1102"/>
      <c r="X23" s="1102"/>
      <c r="Y23" s="1102"/>
      <c r="Z23" s="1102"/>
      <c r="AA23" s="1102">
        <v>912</v>
      </c>
      <c r="AB23" s="1102"/>
      <c r="AC23" s="1102"/>
      <c r="AD23" s="1102"/>
      <c r="AE23" s="1109"/>
      <c r="AF23" s="1110">
        <v>894</v>
      </c>
      <c r="AG23" s="1102"/>
      <c r="AH23" s="1102"/>
      <c r="AI23" s="1102"/>
      <c r="AJ23" s="1111"/>
      <c r="AK23" s="1112"/>
      <c r="AL23" s="1113"/>
      <c r="AM23" s="1113"/>
      <c r="AN23" s="1113"/>
      <c r="AO23" s="1113"/>
      <c r="AP23" s="1102">
        <v>12355</v>
      </c>
      <c r="AQ23" s="1102"/>
      <c r="AR23" s="1102"/>
      <c r="AS23" s="1102"/>
      <c r="AT23" s="1102"/>
      <c r="AU23" s="1103"/>
      <c r="AV23" s="1103"/>
      <c r="AW23" s="1103"/>
      <c r="AX23" s="1103"/>
      <c r="AY23" s="1104"/>
      <c r="AZ23" s="1105" t="s">
        <v>132</v>
      </c>
      <c r="BA23" s="1106"/>
      <c r="BB23" s="1106"/>
      <c r="BC23" s="1106"/>
      <c r="BD23" s="1107"/>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101" t="s">
        <v>398</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100" t="s">
        <v>399</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6" t="s">
        <v>403</v>
      </c>
      <c r="AG26" s="1044"/>
      <c r="AH26" s="1044"/>
      <c r="AI26" s="1044"/>
      <c r="AJ26" s="1097"/>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8"/>
      <c r="AG27" s="1047"/>
      <c r="AH27" s="1047"/>
      <c r="AI27" s="1047"/>
      <c r="AJ27" s="1099"/>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8" t="s">
        <v>408</v>
      </c>
      <c r="C28" s="1089"/>
      <c r="D28" s="1089"/>
      <c r="E28" s="1089"/>
      <c r="F28" s="1089"/>
      <c r="G28" s="1089"/>
      <c r="H28" s="1089"/>
      <c r="I28" s="1089"/>
      <c r="J28" s="1089"/>
      <c r="K28" s="1089"/>
      <c r="L28" s="1089"/>
      <c r="M28" s="1089"/>
      <c r="N28" s="1089"/>
      <c r="O28" s="1089"/>
      <c r="P28" s="1090"/>
      <c r="Q28" s="1091">
        <v>2144</v>
      </c>
      <c r="R28" s="1092"/>
      <c r="S28" s="1092"/>
      <c r="T28" s="1092"/>
      <c r="U28" s="1092"/>
      <c r="V28" s="1092">
        <v>2142</v>
      </c>
      <c r="W28" s="1092"/>
      <c r="X28" s="1092"/>
      <c r="Y28" s="1092"/>
      <c r="Z28" s="1092"/>
      <c r="AA28" s="1092">
        <v>2</v>
      </c>
      <c r="AB28" s="1092"/>
      <c r="AC28" s="1092"/>
      <c r="AD28" s="1092"/>
      <c r="AE28" s="1093"/>
      <c r="AF28" s="1094">
        <v>2</v>
      </c>
      <c r="AG28" s="1092"/>
      <c r="AH28" s="1092"/>
      <c r="AI28" s="1092"/>
      <c r="AJ28" s="1095"/>
      <c r="AK28" s="1081">
        <v>208</v>
      </c>
      <c r="AL28" s="1082"/>
      <c r="AM28" s="1082"/>
      <c r="AN28" s="1082"/>
      <c r="AO28" s="1082"/>
      <c r="AP28" s="1082" t="s">
        <v>516</v>
      </c>
      <c r="AQ28" s="1082"/>
      <c r="AR28" s="1082"/>
      <c r="AS28" s="1082"/>
      <c r="AT28" s="1082"/>
      <c r="AU28" s="1082" t="s">
        <v>516</v>
      </c>
      <c r="AV28" s="1082"/>
      <c r="AW28" s="1082"/>
      <c r="AX28" s="1082"/>
      <c r="AY28" s="1082"/>
      <c r="AZ28" s="1083" t="s">
        <v>582</v>
      </c>
      <c r="BA28" s="1084"/>
      <c r="BB28" s="1084"/>
      <c r="BC28" s="1084"/>
      <c r="BD28" s="1085"/>
      <c r="BE28" s="1086"/>
      <c r="BF28" s="1086"/>
      <c r="BG28" s="1086"/>
      <c r="BH28" s="1086"/>
      <c r="BI28" s="1087"/>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2823</v>
      </c>
      <c r="R29" s="1075"/>
      <c r="S29" s="1075"/>
      <c r="T29" s="1075"/>
      <c r="U29" s="1075"/>
      <c r="V29" s="1075">
        <v>2717</v>
      </c>
      <c r="W29" s="1075"/>
      <c r="X29" s="1075"/>
      <c r="Y29" s="1075"/>
      <c r="Z29" s="1075"/>
      <c r="AA29" s="1075">
        <f>Q29-V29</f>
        <v>106</v>
      </c>
      <c r="AB29" s="1075"/>
      <c r="AC29" s="1075"/>
      <c r="AD29" s="1075"/>
      <c r="AE29" s="1076"/>
      <c r="AF29" s="1071">
        <v>106</v>
      </c>
      <c r="AG29" s="1072"/>
      <c r="AH29" s="1072"/>
      <c r="AI29" s="1072"/>
      <c r="AJ29" s="1073"/>
      <c r="AK29" s="1016">
        <v>417</v>
      </c>
      <c r="AL29" s="1007"/>
      <c r="AM29" s="1007"/>
      <c r="AN29" s="1007"/>
      <c r="AO29" s="1007"/>
      <c r="AP29" s="1007" t="s">
        <v>516</v>
      </c>
      <c r="AQ29" s="1007"/>
      <c r="AR29" s="1007"/>
      <c r="AS29" s="1007"/>
      <c r="AT29" s="1007"/>
      <c r="AU29" s="1007" t="s">
        <v>516</v>
      </c>
      <c r="AV29" s="1007"/>
      <c r="AW29" s="1007"/>
      <c r="AX29" s="1007"/>
      <c r="AY29" s="1007"/>
      <c r="AZ29" s="1078" t="s">
        <v>582</v>
      </c>
      <c r="BA29" s="1079"/>
      <c r="BB29" s="1079"/>
      <c r="BC29" s="1079"/>
      <c r="BD29" s="1080"/>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262</v>
      </c>
      <c r="R30" s="1075"/>
      <c r="S30" s="1075"/>
      <c r="T30" s="1075"/>
      <c r="U30" s="1075"/>
      <c r="V30" s="1075">
        <v>262</v>
      </c>
      <c r="W30" s="1075"/>
      <c r="X30" s="1075"/>
      <c r="Y30" s="1075"/>
      <c r="Z30" s="1075"/>
      <c r="AA30" s="1075" t="s">
        <v>582</v>
      </c>
      <c r="AB30" s="1075"/>
      <c r="AC30" s="1075"/>
      <c r="AD30" s="1075"/>
      <c r="AE30" s="1076"/>
      <c r="AF30" s="1071">
        <v>0</v>
      </c>
      <c r="AG30" s="1072"/>
      <c r="AH30" s="1072"/>
      <c r="AI30" s="1072"/>
      <c r="AJ30" s="1073"/>
      <c r="AK30" s="1016">
        <v>88</v>
      </c>
      <c r="AL30" s="1007"/>
      <c r="AM30" s="1007"/>
      <c r="AN30" s="1007"/>
      <c r="AO30" s="1007"/>
      <c r="AP30" s="1007" t="s">
        <v>516</v>
      </c>
      <c r="AQ30" s="1007"/>
      <c r="AR30" s="1007"/>
      <c r="AS30" s="1007"/>
      <c r="AT30" s="1007"/>
      <c r="AU30" s="1007" t="s">
        <v>516</v>
      </c>
      <c r="AV30" s="1007"/>
      <c r="AW30" s="1007"/>
      <c r="AX30" s="1007"/>
      <c r="AY30" s="1007"/>
      <c r="AZ30" s="1078" t="s">
        <v>582</v>
      </c>
      <c r="BA30" s="1079"/>
      <c r="BB30" s="1079"/>
      <c r="BC30" s="1079"/>
      <c r="BD30" s="1080"/>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5</v>
      </c>
      <c r="R31" s="1075"/>
      <c r="S31" s="1075"/>
      <c r="T31" s="1075"/>
      <c r="U31" s="1075"/>
      <c r="V31" s="1075">
        <v>5</v>
      </c>
      <c r="W31" s="1075"/>
      <c r="X31" s="1075"/>
      <c r="Y31" s="1075"/>
      <c r="Z31" s="1075"/>
      <c r="AA31" s="1075" t="s">
        <v>516</v>
      </c>
      <c r="AB31" s="1075"/>
      <c r="AC31" s="1075"/>
      <c r="AD31" s="1075"/>
      <c r="AE31" s="1076"/>
      <c r="AF31" s="1071" t="s">
        <v>132</v>
      </c>
      <c r="AG31" s="1072"/>
      <c r="AH31" s="1072"/>
      <c r="AI31" s="1072"/>
      <c r="AJ31" s="1073"/>
      <c r="AK31" s="1016">
        <v>1</v>
      </c>
      <c r="AL31" s="1007"/>
      <c r="AM31" s="1007"/>
      <c r="AN31" s="1007"/>
      <c r="AO31" s="1007"/>
      <c r="AP31" s="1007" t="s">
        <v>516</v>
      </c>
      <c r="AQ31" s="1007"/>
      <c r="AR31" s="1007"/>
      <c r="AS31" s="1007"/>
      <c r="AT31" s="1007"/>
      <c r="AU31" s="1007" t="s">
        <v>516</v>
      </c>
      <c r="AV31" s="1007"/>
      <c r="AW31" s="1007"/>
      <c r="AX31" s="1007"/>
      <c r="AY31" s="1007"/>
      <c r="AZ31" s="1078" t="s">
        <v>582</v>
      </c>
      <c r="BA31" s="1079"/>
      <c r="BB31" s="1079"/>
      <c r="BC31" s="1079"/>
      <c r="BD31" s="1080"/>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1074</v>
      </c>
      <c r="R32" s="1075"/>
      <c r="S32" s="1075"/>
      <c r="T32" s="1075"/>
      <c r="U32" s="1075"/>
      <c r="V32" s="1075">
        <v>1206</v>
      </c>
      <c r="W32" s="1075"/>
      <c r="X32" s="1075"/>
      <c r="Y32" s="1075"/>
      <c r="Z32" s="1075"/>
      <c r="AA32" s="1075">
        <f>Q32-V32</f>
        <v>-132</v>
      </c>
      <c r="AB32" s="1075"/>
      <c r="AC32" s="1075"/>
      <c r="AD32" s="1075"/>
      <c r="AE32" s="1076"/>
      <c r="AF32" s="1071">
        <v>461</v>
      </c>
      <c r="AG32" s="1072"/>
      <c r="AH32" s="1072"/>
      <c r="AI32" s="1072"/>
      <c r="AJ32" s="1073"/>
      <c r="AK32" s="1016">
        <v>220</v>
      </c>
      <c r="AL32" s="1007"/>
      <c r="AM32" s="1007"/>
      <c r="AN32" s="1007"/>
      <c r="AO32" s="1007"/>
      <c r="AP32" s="1007">
        <v>1541</v>
      </c>
      <c r="AQ32" s="1007"/>
      <c r="AR32" s="1007"/>
      <c r="AS32" s="1007"/>
      <c r="AT32" s="1007"/>
      <c r="AU32" s="1007">
        <v>898</v>
      </c>
      <c r="AV32" s="1007"/>
      <c r="AW32" s="1007"/>
      <c r="AX32" s="1007"/>
      <c r="AY32" s="1007"/>
      <c r="AZ32" s="1078" t="s">
        <v>582</v>
      </c>
      <c r="BA32" s="1079"/>
      <c r="BB32" s="1079"/>
      <c r="BC32" s="1079"/>
      <c r="BD32" s="1080"/>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200</v>
      </c>
      <c r="R33" s="1075"/>
      <c r="S33" s="1075"/>
      <c r="T33" s="1075"/>
      <c r="U33" s="1075"/>
      <c r="V33" s="1075">
        <v>199</v>
      </c>
      <c r="W33" s="1075"/>
      <c r="X33" s="1075"/>
      <c r="Y33" s="1075"/>
      <c r="Z33" s="1075"/>
      <c r="AA33" s="1075">
        <f>Q33-V33</f>
        <v>1</v>
      </c>
      <c r="AB33" s="1075"/>
      <c r="AC33" s="1075"/>
      <c r="AD33" s="1075"/>
      <c r="AE33" s="1076"/>
      <c r="AF33" s="1071">
        <v>0</v>
      </c>
      <c r="AG33" s="1072"/>
      <c r="AH33" s="1072"/>
      <c r="AI33" s="1072"/>
      <c r="AJ33" s="1073"/>
      <c r="AK33" s="1016">
        <v>28</v>
      </c>
      <c r="AL33" s="1007"/>
      <c r="AM33" s="1007"/>
      <c r="AN33" s="1007"/>
      <c r="AO33" s="1007"/>
      <c r="AP33" s="1007" t="s">
        <v>516</v>
      </c>
      <c r="AQ33" s="1007"/>
      <c r="AR33" s="1007"/>
      <c r="AS33" s="1007"/>
      <c r="AT33" s="1007"/>
      <c r="AU33" s="1007" t="s">
        <v>516</v>
      </c>
      <c r="AV33" s="1007"/>
      <c r="AW33" s="1007"/>
      <c r="AX33" s="1007"/>
      <c r="AY33" s="1007"/>
      <c r="AZ33" s="1078" t="s">
        <v>582</v>
      </c>
      <c r="BA33" s="1079"/>
      <c r="BB33" s="1079"/>
      <c r="BC33" s="1079"/>
      <c r="BD33" s="1080"/>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416</v>
      </c>
      <c r="C34" s="1067"/>
      <c r="D34" s="1067"/>
      <c r="E34" s="1067"/>
      <c r="F34" s="1067"/>
      <c r="G34" s="1067"/>
      <c r="H34" s="1067"/>
      <c r="I34" s="1067"/>
      <c r="J34" s="1067"/>
      <c r="K34" s="1067"/>
      <c r="L34" s="1067"/>
      <c r="M34" s="1067"/>
      <c r="N34" s="1067"/>
      <c r="O34" s="1067"/>
      <c r="P34" s="1068"/>
      <c r="Q34" s="1074">
        <v>434</v>
      </c>
      <c r="R34" s="1075"/>
      <c r="S34" s="1075"/>
      <c r="T34" s="1075"/>
      <c r="U34" s="1075"/>
      <c r="V34" s="1075">
        <v>417</v>
      </c>
      <c r="W34" s="1075"/>
      <c r="X34" s="1075"/>
      <c r="Y34" s="1075"/>
      <c r="Z34" s="1075"/>
      <c r="AA34" s="1075">
        <f>Q34-V34</f>
        <v>17</v>
      </c>
      <c r="AB34" s="1075"/>
      <c r="AC34" s="1075"/>
      <c r="AD34" s="1075"/>
      <c r="AE34" s="1076"/>
      <c r="AF34" s="1071">
        <v>17</v>
      </c>
      <c r="AG34" s="1072"/>
      <c r="AH34" s="1072"/>
      <c r="AI34" s="1072"/>
      <c r="AJ34" s="1073"/>
      <c r="AK34" s="1016">
        <v>112</v>
      </c>
      <c r="AL34" s="1007"/>
      <c r="AM34" s="1007"/>
      <c r="AN34" s="1007"/>
      <c r="AO34" s="1007"/>
      <c r="AP34" s="1007">
        <v>1597</v>
      </c>
      <c r="AQ34" s="1007"/>
      <c r="AR34" s="1007"/>
      <c r="AS34" s="1007"/>
      <c r="AT34" s="1007"/>
      <c r="AU34" s="1007">
        <f>AP34</f>
        <v>1597</v>
      </c>
      <c r="AV34" s="1007"/>
      <c r="AW34" s="1007"/>
      <c r="AX34" s="1007"/>
      <c r="AY34" s="1007"/>
      <c r="AZ34" s="1078" t="s">
        <v>582</v>
      </c>
      <c r="BA34" s="1079"/>
      <c r="BB34" s="1079"/>
      <c r="BC34" s="1079"/>
      <c r="BD34" s="1080"/>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417</v>
      </c>
      <c r="C35" s="1067"/>
      <c r="D35" s="1067"/>
      <c r="E35" s="1067"/>
      <c r="F35" s="1067"/>
      <c r="G35" s="1067"/>
      <c r="H35" s="1067"/>
      <c r="I35" s="1067"/>
      <c r="J35" s="1067"/>
      <c r="K35" s="1067"/>
      <c r="L35" s="1067"/>
      <c r="M35" s="1067"/>
      <c r="N35" s="1067"/>
      <c r="O35" s="1067"/>
      <c r="P35" s="1068"/>
      <c r="Q35" s="1074">
        <v>300</v>
      </c>
      <c r="R35" s="1075"/>
      <c r="S35" s="1075"/>
      <c r="T35" s="1075"/>
      <c r="U35" s="1075"/>
      <c r="V35" s="1075">
        <v>300</v>
      </c>
      <c r="W35" s="1075"/>
      <c r="X35" s="1075"/>
      <c r="Y35" s="1075"/>
      <c r="Z35" s="1075"/>
      <c r="AA35" s="1075">
        <v>0</v>
      </c>
      <c r="AB35" s="1075"/>
      <c r="AC35" s="1075"/>
      <c r="AD35" s="1075"/>
      <c r="AE35" s="1076"/>
      <c r="AF35" s="1071">
        <v>0</v>
      </c>
      <c r="AG35" s="1072"/>
      <c r="AH35" s="1072"/>
      <c r="AI35" s="1072"/>
      <c r="AJ35" s="1073"/>
      <c r="AK35" s="1016">
        <v>252</v>
      </c>
      <c r="AL35" s="1007"/>
      <c r="AM35" s="1007"/>
      <c r="AN35" s="1007"/>
      <c r="AO35" s="1007"/>
      <c r="AP35" s="1007">
        <v>1090</v>
      </c>
      <c r="AQ35" s="1007"/>
      <c r="AR35" s="1007"/>
      <c r="AS35" s="1007"/>
      <c r="AT35" s="1007"/>
      <c r="AU35" s="1007">
        <f>AP35</f>
        <v>1090</v>
      </c>
      <c r="AV35" s="1007"/>
      <c r="AW35" s="1007"/>
      <c r="AX35" s="1007"/>
      <c r="AY35" s="1007"/>
      <c r="AZ35" s="1078" t="s">
        <v>582</v>
      </c>
      <c r="BA35" s="1079"/>
      <c r="BB35" s="1079"/>
      <c r="BC35" s="1079"/>
      <c r="BD35" s="1080"/>
      <c r="BE35" s="1008" t="s">
        <v>415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587</v>
      </c>
      <c r="AG63" s="995"/>
      <c r="AH63" s="995"/>
      <c r="AI63" s="995"/>
      <c r="AJ63" s="1058"/>
      <c r="AK63" s="1059"/>
      <c r="AL63" s="999"/>
      <c r="AM63" s="999"/>
      <c r="AN63" s="999"/>
      <c r="AO63" s="999"/>
      <c r="AP63" s="995">
        <v>4228</v>
      </c>
      <c r="AQ63" s="995"/>
      <c r="AR63" s="995"/>
      <c r="AS63" s="995"/>
      <c r="AT63" s="995"/>
      <c r="AU63" s="995">
        <v>3585</v>
      </c>
      <c r="AV63" s="995"/>
      <c r="AW63" s="995"/>
      <c r="AX63" s="995"/>
      <c r="AY63" s="995"/>
      <c r="AZ63" s="1053"/>
      <c r="BA63" s="1053"/>
      <c r="BB63" s="1053"/>
      <c r="BC63" s="1053"/>
      <c r="BD63" s="1053"/>
      <c r="BE63" s="996"/>
      <c r="BF63" s="996"/>
      <c r="BG63" s="996"/>
      <c r="BH63" s="996"/>
      <c r="BI63" s="997"/>
      <c r="BJ63" s="1054" t="s">
        <v>420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422</v>
      </c>
      <c r="B66" s="1032"/>
      <c r="C66" s="1032"/>
      <c r="D66" s="1032"/>
      <c r="E66" s="1032"/>
      <c r="F66" s="1032"/>
      <c r="G66" s="1032"/>
      <c r="H66" s="1032"/>
      <c r="I66" s="1032"/>
      <c r="J66" s="1032"/>
      <c r="K66" s="1032"/>
      <c r="L66" s="1032"/>
      <c r="M66" s="1032"/>
      <c r="N66" s="1032"/>
      <c r="O66" s="1032"/>
      <c r="P66" s="1033"/>
      <c r="Q66" s="1037" t="s">
        <v>423</v>
      </c>
      <c r="R66" s="1038"/>
      <c r="S66" s="1038"/>
      <c r="T66" s="1038"/>
      <c r="U66" s="1039"/>
      <c r="V66" s="1037" t="s">
        <v>401</v>
      </c>
      <c r="W66" s="1038"/>
      <c r="X66" s="1038"/>
      <c r="Y66" s="1038"/>
      <c r="Z66" s="1039"/>
      <c r="AA66" s="1037" t="s">
        <v>402</v>
      </c>
      <c r="AB66" s="1038"/>
      <c r="AC66" s="1038"/>
      <c r="AD66" s="1038"/>
      <c r="AE66" s="1039"/>
      <c r="AF66" s="1043" t="s">
        <v>403</v>
      </c>
      <c r="AG66" s="1044"/>
      <c r="AH66" s="1044"/>
      <c r="AI66" s="1044"/>
      <c r="AJ66" s="1045"/>
      <c r="AK66" s="1037" t="s">
        <v>404</v>
      </c>
      <c r="AL66" s="1032"/>
      <c r="AM66" s="1032"/>
      <c r="AN66" s="1032"/>
      <c r="AO66" s="1033"/>
      <c r="AP66" s="1037" t="s">
        <v>405</v>
      </c>
      <c r="AQ66" s="1038"/>
      <c r="AR66" s="1038"/>
      <c r="AS66" s="1038"/>
      <c r="AT66" s="1039"/>
      <c r="AU66" s="1037" t="s">
        <v>424</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583</v>
      </c>
      <c r="C68" s="1022"/>
      <c r="D68" s="1022"/>
      <c r="E68" s="1022"/>
      <c r="F68" s="1022"/>
      <c r="G68" s="1022"/>
      <c r="H68" s="1022"/>
      <c r="I68" s="1022"/>
      <c r="J68" s="1022"/>
      <c r="K68" s="1022"/>
      <c r="L68" s="1022"/>
      <c r="M68" s="1022"/>
      <c r="N68" s="1022"/>
      <c r="O68" s="1022"/>
      <c r="P68" s="1023"/>
      <c r="Q68" s="1024">
        <v>7555</v>
      </c>
      <c r="R68" s="1018"/>
      <c r="S68" s="1018"/>
      <c r="T68" s="1018"/>
      <c r="U68" s="1018"/>
      <c r="V68" s="1018">
        <v>7271</v>
      </c>
      <c r="W68" s="1018"/>
      <c r="X68" s="1018"/>
      <c r="Y68" s="1018"/>
      <c r="Z68" s="1018"/>
      <c r="AA68" s="1018">
        <f>Q68-V68</f>
        <v>284</v>
      </c>
      <c r="AB68" s="1018"/>
      <c r="AC68" s="1018"/>
      <c r="AD68" s="1018"/>
      <c r="AE68" s="1018"/>
      <c r="AF68" s="1018">
        <v>259</v>
      </c>
      <c r="AG68" s="1018"/>
      <c r="AH68" s="1018"/>
      <c r="AI68" s="1018"/>
      <c r="AJ68" s="1018"/>
      <c r="AK68" s="1018" t="s">
        <v>582</v>
      </c>
      <c r="AL68" s="1018"/>
      <c r="AM68" s="1018"/>
      <c r="AN68" s="1018"/>
      <c r="AO68" s="1018"/>
      <c r="AP68" s="1018">
        <v>5203</v>
      </c>
      <c r="AQ68" s="1018"/>
      <c r="AR68" s="1018"/>
      <c r="AS68" s="1018"/>
      <c r="AT68" s="1018"/>
      <c r="AU68" s="1018">
        <v>202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584</v>
      </c>
      <c r="C69" s="1011"/>
      <c r="D69" s="1011"/>
      <c r="E69" s="1011"/>
      <c r="F69" s="1011"/>
      <c r="G69" s="1011"/>
      <c r="H69" s="1011"/>
      <c r="I69" s="1011"/>
      <c r="J69" s="1011"/>
      <c r="K69" s="1011"/>
      <c r="L69" s="1011"/>
      <c r="M69" s="1011"/>
      <c r="N69" s="1011"/>
      <c r="O69" s="1011"/>
      <c r="P69" s="1012"/>
      <c r="Q69" s="1013">
        <v>733</v>
      </c>
      <c r="R69" s="1007"/>
      <c r="S69" s="1007"/>
      <c r="T69" s="1007"/>
      <c r="U69" s="1007"/>
      <c r="V69" s="1007">
        <v>695</v>
      </c>
      <c r="W69" s="1007"/>
      <c r="X69" s="1007"/>
      <c r="Y69" s="1007"/>
      <c r="Z69" s="1007"/>
      <c r="AA69" s="1017">
        <f>Q69-V69</f>
        <v>38</v>
      </c>
      <c r="AB69" s="1015"/>
      <c r="AC69" s="1015"/>
      <c r="AD69" s="1015"/>
      <c r="AE69" s="1016"/>
      <c r="AF69" s="1007">
        <v>37</v>
      </c>
      <c r="AG69" s="1007"/>
      <c r="AH69" s="1007"/>
      <c r="AI69" s="1007"/>
      <c r="AJ69" s="1007"/>
      <c r="AK69" s="1007" t="s">
        <v>582</v>
      </c>
      <c r="AL69" s="1007"/>
      <c r="AM69" s="1007"/>
      <c r="AN69" s="1007"/>
      <c r="AO69" s="1007"/>
      <c r="AP69" s="1007">
        <v>171</v>
      </c>
      <c r="AQ69" s="1007"/>
      <c r="AR69" s="1007"/>
      <c r="AS69" s="1007"/>
      <c r="AT69" s="1007"/>
      <c r="AU69" s="1007">
        <v>71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585</v>
      </c>
      <c r="C70" s="1011"/>
      <c r="D70" s="1011"/>
      <c r="E70" s="1011"/>
      <c r="F70" s="1011"/>
      <c r="G70" s="1011"/>
      <c r="H70" s="1011"/>
      <c r="I70" s="1011"/>
      <c r="J70" s="1011"/>
      <c r="K70" s="1011"/>
      <c r="L70" s="1011"/>
      <c r="M70" s="1011"/>
      <c r="N70" s="1011"/>
      <c r="O70" s="1011"/>
      <c r="P70" s="1012"/>
      <c r="Q70" s="1013">
        <v>15</v>
      </c>
      <c r="R70" s="1007"/>
      <c r="S70" s="1007"/>
      <c r="T70" s="1007"/>
      <c r="U70" s="1007"/>
      <c r="V70" s="1007">
        <v>8</v>
      </c>
      <c r="W70" s="1007"/>
      <c r="X70" s="1007"/>
      <c r="Y70" s="1007"/>
      <c r="Z70" s="1007"/>
      <c r="AA70" s="1017">
        <f t="shared" ref="AA70:AA76" si="0">Q70-V70</f>
        <v>7</v>
      </c>
      <c r="AB70" s="1015"/>
      <c r="AC70" s="1015"/>
      <c r="AD70" s="1015"/>
      <c r="AE70" s="1016"/>
      <c r="AF70" s="1007">
        <v>7</v>
      </c>
      <c r="AG70" s="1007"/>
      <c r="AH70" s="1007"/>
      <c r="AI70" s="1007"/>
      <c r="AJ70" s="1007"/>
      <c r="AK70" s="1007" t="s">
        <v>582</v>
      </c>
      <c r="AL70" s="1007"/>
      <c r="AM70" s="1007"/>
      <c r="AN70" s="1007"/>
      <c r="AO70" s="1007"/>
      <c r="AP70" s="1017" t="s">
        <v>582</v>
      </c>
      <c r="AQ70" s="1015"/>
      <c r="AR70" s="1015"/>
      <c r="AS70" s="1015"/>
      <c r="AT70" s="1016"/>
      <c r="AU70" s="1017" t="s">
        <v>582</v>
      </c>
      <c r="AV70" s="1015"/>
      <c r="AW70" s="1015"/>
      <c r="AX70" s="1015"/>
      <c r="AY70" s="1016"/>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586</v>
      </c>
      <c r="C71" s="1011"/>
      <c r="D71" s="1011"/>
      <c r="E71" s="1011"/>
      <c r="F71" s="1011"/>
      <c r="G71" s="1011"/>
      <c r="H71" s="1011"/>
      <c r="I71" s="1011"/>
      <c r="J71" s="1011"/>
      <c r="K71" s="1011"/>
      <c r="L71" s="1011"/>
      <c r="M71" s="1011"/>
      <c r="N71" s="1011"/>
      <c r="O71" s="1011"/>
      <c r="P71" s="1012"/>
      <c r="Q71" s="1013">
        <v>532</v>
      </c>
      <c r="R71" s="1007"/>
      <c r="S71" s="1007"/>
      <c r="T71" s="1007"/>
      <c r="U71" s="1007"/>
      <c r="V71" s="1007">
        <v>514</v>
      </c>
      <c r="W71" s="1007"/>
      <c r="X71" s="1007"/>
      <c r="Y71" s="1007"/>
      <c r="Z71" s="1007"/>
      <c r="AA71" s="1017">
        <f t="shared" si="0"/>
        <v>18</v>
      </c>
      <c r="AB71" s="1015"/>
      <c r="AC71" s="1015"/>
      <c r="AD71" s="1015"/>
      <c r="AE71" s="1016"/>
      <c r="AF71" s="1007">
        <v>17</v>
      </c>
      <c r="AG71" s="1007"/>
      <c r="AH71" s="1007"/>
      <c r="AI71" s="1007"/>
      <c r="AJ71" s="1007"/>
      <c r="AK71" s="1007">
        <v>9</v>
      </c>
      <c r="AL71" s="1007"/>
      <c r="AM71" s="1007"/>
      <c r="AN71" s="1007"/>
      <c r="AO71" s="1007"/>
      <c r="AP71" s="1017" t="s">
        <v>582</v>
      </c>
      <c r="AQ71" s="1015"/>
      <c r="AR71" s="1015"/>
      <c r="AS71" s="1015"/>
      <c r="AT71" s="1016"/>
      <c r="AU71" s="1017" t="s">
        <v>582</v>
      </c>
      <c r="AV71" s="1015"/>
      <c r="AW71" s="1015"/>
      <c r="AX71" s="1015"/>
      <c r="AY71" s="1016"/>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587</v>
      </c>
      <c r="C72" s="1011"/>
      <c r="D72" s="1011"/>
      <c r="E72" s="1011"/>
      <c r="F72" s="1011"/>
      <c r="G72" s="1011"/>
      <c r="H72" s="1011"/>
      <c r="I72" s="1011"/>
      <c r="J72" s="1011"/>
      <c r="K72" s="1011"/>
      <c r="L72" s="1011"/>
      <c r="M72" s="1011"/>
      <c r="N72" s="1011"/>
      <c r="O72" s="1011"/>
      <c r="P72" s="1012"/>
      <c r="Q72" s="1013">
        <v>170790</v>
      </c>
      <c r="R72" s="1007"/>
      <c r="S72" s="1007"/>
      <c r="T72" s="1007"/>
      <c r="U72" s="1007"/>
      <c r="V72" s="1007">
        <v>165043</v>
      </c>
      <c r="W72" s="1007"/>
      <c r="X72" s="1007"/>
      <c r="Y72" s="1007"/>
      <c r="Z72" s="1007"/>
      <c r="AA72" s="1017">
        <f t="shared" si="0"/>
        <v>5747</v>
      </c>
      <c r="AB72" s="1015"/>
      <c r="AC72" s="1015"/>
      <c r="AD72" s="1015"/>
      <c r="AE72" s="1016"/>
      <c r="AF72" s="1007">
        <v>5743</v>
      </c>
      <c r="AG72" s="1007"/>
      <c r="AH72" s="1007"/>
      <c r="AI72" s="1007"/>
      <c r="AJ72" s="1007"/>
      <c r="AK72" s="1007">
        <v>6172</v>
      </c>
      <c r="AL72" s="1007"/>
      <c r="AM72" s="1007"/>
      <c r="AN72" s="1007"/>
      <c r="AO72" s="1007"/>
      <c r="AP72" s="1017" t="s">
        <v>582</v>
      </c>
      <c r="AQ72" s="1015"/>
      <c r="AR72" s="1015"/>
      <c r="AS72" s="1015"/>
      <c r="AT72" s="1016"/>
      <c r="AU72" s="1017" t="s">
        <v>582</v>
      </c>
      <c r="AV72" s="1015"/>
      <c r="AW72" s="1015"/>
      <c r="AX72" s="1015"/>
      <c r="AY72" s="1016"/>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588</v>
      </c>
      <c r="C73" s="1011"/>
      <c r="D73" s="1011"/>
      <c r="E73" s="1011"/>
      <c r="F73" s="1011"/>
      <c r="G73" s="1011"/>
      <c r="H73" s="1011"/>
      <c r="I73" s="1011"/>
      <c r="J73" s="1011"/>
      <c r="K73" s="1011"/>
      <c r="L73" s="1011"/>
      <c r="M73" s="1011"/>
      <c r="N73" s="1011"/>
      <c r="O73" s="1011"/>
      <c r="P73" s="1012"/>
      <c r="Q73" s="1013">
        <v>818</v>
      </c>
      <c r="R73" s="1007"/>
      <c r="S73" s="1007"/>
      <c r="T73" s="1007"/>
      <c r="U73" s="1007"/>
      <c r="V73" s="1007">
        <v>803</v>
      </c>
      <c r="W73" s="1007"/>
      <c r="X73" s="1007"/>
      <c r="Y73" s="1007"/>
      <c r="Z73" s="1007"/>
      <c r="AA73" s="1017">
        <f t="shared" si="0"/>
        <v>15</v>
      </c>
      <c r="AB73" s="1015"/>
      <c r="AC73" s="1015"/>
      <c r="AD73" s="1015"/>
      <c r="AE73" s="1016"/>
      <c r="AF73" s="1007">
        <v>16</v>
      </c>
      <c r="AG73" s="1007"/>
      <c r="AH73" s="1007"/>
      <c r="AI73" s="1007"/>
      <c r="AJ73" s="1007"/>
      <c r="AK73" s="1007">
        <v>16</v>
      </c>
      <c r="AL73" s="1007"/>
      <c r="AM73" s="1007"/>
      <c r="AN73" s="1007"/>
      <c r="AO73" s="1007"/>
      <c r="AP73" s="1017" t="s">
        <v>582</v>
      </c>
      <c r="AQ73" s="1015"/>
      <c r="AR73" s="1015"/>
      <c r="AS73" s="1015"/>
      <c r="AT73" s="1016"/>
      <c r="AU73" s="1017" t="s">
        <v>582</v>
      </c>
      <c r="AV73" s="1015"/>
      <c r="AW73" s="1015"/>
      <c r="AX73" s="1015"/>
      <c r="AY73" s="1016"/>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589</v>
      </c>
      <c r="C74" s="1011"/>
      <c r="D74" s="1011"/>
      <c r="E74" s="1011"/>
      <c r="F74" s="1011"/>
      <c r="G74" s="1011"/>
      <c r="H74" s="1011"/>
      <c r="I74" s="1011"/>
      <c r="J74" s="1011"/>
      <c r="K74" s="1011"/>
      <c r="L74" s="1011"/>
      <c r="M74" s="1011"/>
      <c r="N74" s="1011"/>
      <c r="O74" s="1011"/>
      <c r="P74" s="1012"/>
      <c r="Q74" s="1013">
        <v>7101</v>
      </c>
      <c r="R74" s="1007"/>
      <c r="S74" s="1007"/>
      <c r="T74" s="1007"/>
      <c r="U74" s="1007"/>
      <c r="V74" s="1007">
        <v>6737</v>
      </c>
      <c r="W74" s="1007"/>
      <c r="X74" s="1007"/>
      <c r="Y74" s="1007"/>
      <c r="Z74" s="1007"/>
      <c r="AA74" s="1017">
        <f t="shared" si="0"/>
        <v>364</v>
      </c>
      <c r="AB74" s="1015"/>
      <c r="AC74" s="1015"/>
      <c r="AD74" s="1015"/>
      <c r="AE74" s="1016"/>
      <c r="AF74" s="1007">
        <v>364</v>
      </c>
      <c r="AG74" s="1007"/>
      <c r="AH74" s="1007"/>
      <c r="AI74" s="1007"/>
      <c r="AJ74" s="1007"/>
      <c r="AK74" s="1007" t="s">
        <v>582</v>
      </c>
      <c r="AL74" s="1007"/>
      <c r="AM74" s="1007"/>
      <c r="AN74" s="1007"/>
      <c r="AO74" s="1007"/>
      <c r="AP74" s="1017" t="s">
        <v>582</v>
      </c>
      <c r="AQ74" s="1015"/>
      <c r="AR74" s="1015"/>
      <c r="AS74" s="1015"/>
      <c r="AT74" s="1016"/>
      <c r="AU74" s="1017" t="s">
        <v>582</v>
      </c>
      <c r="AV74" s="1015"/>
      <c r="AW74" s="1015"/>
      <c r="AX74" s="1015"/>
      <c r="AY74" s="1016"/>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590</v>
      </c>
      <c r="C75" s="1011"/>
      <c r="D75" s="1011"/>
      <c r="E75" s="1011"/>
      <c r="F75" s="1011"/>
      <c r="G75" s="1011"/>
      <c r="H75" s="1011"/>
      <c r="I75" s="1011"/>
      <c r="J75" s="1011"/>
      <c r="K75" s="1011"/>
      <c r="L75" s="1011"/>
      <c r="M75" s="1011"/>
      <c r="N75" s="1011"/>
      <c r="O75" s="1011"/>
      <c r="P75" s="1012"/>
      <c r="Q75" s="1014">
        <v>149</v>
      </c>
      <c r="R75" s="1015"/>
      <c r="S75" s="1015"/>
      <c r="T75" s="1015"/>
      <c r="U75" s="1016"/>
      <c r="V75" s="1017">
        <v>138</v>
      </c>
      <c r="W75" s="1015"/>
      <c r="X75" s="1015"/>
      <c r="Y75" s="1015"/>
      <c r="Z75" s="1016"/>
      <c r="AA75" s="1017">
        <f t="shared" si="0"/>
        <v>11</v>
      </c>
      <c r="AB75" s="1015"/>
      <c r="AC75" s="1015"/>
      <c r="AD75" s="1015"/>
      <c r="AE75" s="1016"/>
      <c r="AF75" s="1017">
        <v>10</v>
      </c>
      <c r="AG75" s="1015"/>
      <c r="AH75" s="1015"/>
      <c r="AI75" s="1015"/>
      <c r="AJ75" s="1016"/>
      <c r="AK75" s="1017" t="s">
        <v>582</v>
      </c>
      <c r="AL75" s="1015"/>
      <c r="AM75" s="1015"/>
      <c r="AN75" s="1015"/>
      <c r="AO75" s="1016"/>
      <c r="AP75" s="1017" t="s">
        <v>582</v>
      </c>
      <c r="AQ75" s="1015"/>
      <c r="AR75" s="1015"/>
      <c r="AS75" s="1015"/>
      <c r="AT75" s="1016"/>
      <c r="AU75" s="1017" t="s">
        <v>582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591</v>
      </c>
      <c r="C76" s="1011"/>
      <c r="D76" s="1011"/>
      <c r="E76" s="1011"/>
      <c r="F76" s="1011"/>
      <c r="G76" s="1011"/>
      <c r="H76" s="1011"/>
      <c r="I76" s="1011"/>
      <c r="J76" s="1011"/>
      <c r="K76" s="1011"/>
      <c r="L76" s="1011"/>
      <c r="M76" s="1011"/>
      <c r="N76" s="1011"/>
      <c r="O76" s="1011"/>
      <c r="P76" s="1012"/>
      <c r="Q76" s="1014">
        <v>8394</v>
      </c>
      <c r="R76" s="1015"/>
      <c r="S76" s="1015"/>
      <c r="T76" s="1015"/>
      <c r="U76" s="1016"/>
      <c r="V76" s="1017">
        <v>7886</v>
      </c>
      <c r="W76" s="1015"/>
      <c r="X76" s="1015"/>
      <c r="Y76" s="1015"/>
      <c r="Z76" s="1016"/>
      <c r="AA76" s="1017">
        <f t="shared" si="0"/>
        <v>508</v>
      </c>
      <c r="AB76" s="1015"/>
      <c r="AC76" s="1015"/>
      <c r="AD76" s="1015"/>
      <c r="AE76" s="1016"/>
      <c r="AF76" s="1017">
        <v>6116</v>
      </c>
      <c r="AG76" s="1015"/>
      <c r="AH76" s="1015"/>
      <c r="AI76" s="1015"/>
      <c r="AJ76" s="1016"/>
      <c r="AK76" s="1017">
        <v>63</v>
      </c>
      <c r="AL76" s="1015"/>
      <c r="AM76" s="1015"/>
      <c r="AN76" s="1015"/>
      <c r="AO76" s="1016"/>
      <c r="AP76" s="1017">
        <v>10661</v>
      </c>
      <c r="AQ76" s="1015"/>
      <c r="AR76" s="1015"/>
      <c r="AS76" s="1015"/>
      <c r="AT76" s="1016"/>
      <c r="AU76" s="1017">
        <v>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12569</v>
      </c>
      <c r="AG88" s="995"/>
      <c r="AH88" s="995"/>
      <c r="AI88" s="995"/>
      <c r="AJ88" s="995"/>
      <c r="AK88" s="999"/>
      <c r="AL88" s="999"/>
      <c r="AM88" s="999"/>
      <c r="AN88" s="999"/>
      <c r="AO88" s="999"/>
      <c r="AP88" s="995">
        <v>16035</v>
      </c>
      <c r="AQ88" s="995"/>
      <c r="AR88" s="995"/>
      <c r="AS88" s="995"/>
      <c r="AT88" s="995"/>
      <c r="AU88" s="995">
        <v>277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v>4</v>
      </c>
      <c r="CX102" s="989"/>
      <c r="CY102" s="989"/>
      <c r="CZ102" s="989"/>
      <c r="DA102" s="990"/>
      <c r="DB102" s="988" t="s">
        <v>593</v>
      </c>
      <c r="DC102" s="989"/>
      <c r="DD102" s="989"/>
      <c r="DE102" s="989"/>
      <c r="DF102" s="990"/>
      <c r="DG102" s="988" t="s">
        <v>593</v>
      </c>
      <c r="DH102" s="989"/>
      <c r="DI102" s="989"/>
      <c r="DJ102" s="989"/>
      <c r="DK102" s="990"/>
      <c r="DL102" s="988" t="s">
        <v>593</v>
      </c>
      <c r="DM102" s="989"/>
      <c r="DN102" s="989"/>
      <c r="DO102" s="989"/>
      <c r="DP102" s="990"/>
      <c r="DQ102" s="988" t="s">
        <v>593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312</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312</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312</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1302337</v>
      </c>
      <c r="AB110" s="925"/>
      <c r="AC110" s="925"/>
      <c r="AD110" s="925"/>
      <c r="AE110" s="926"/>
      <c r="AF110" s="927">
        <v>1258371</v>
      </c>
      <c r="AG110" s="925"/>
      <c r="AH110" s="925"/>
      <c r="AI110" s="925"/>
      <c r="AJ110" s="926"/>
      <c r="AK110" s="927">
        <v>1231394</v>
      </c>
      <c r="AL110" s="925"/>
      <c r="AM110" s="925"/>
      <c r="AN110" s="925"/>
      <c r="AO110" s="926"/>
      <c r="AP110" s="928">
        <v>21.9</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13374312</v>
      </c>
      <c r="BR110" s="878"/>
      <c r="BS110" s="878"/>
      <c r="BT110" s="878"/>
      <c r="BU110" s="878"/>
      <c r="BV110" s="878">
        <v>12930427</v>
      </c>
      <c r="BW110" s="878"/>
      <c r="BX110" s="878"/>
      <c r="BY110" s="878"/>
      <c r="BZ110" s="878"/>
      <c r="CA110" s="878">
        <v>12354922</v>
      </c>
      <c r="CB110" s="878"/>
      <c r="CC110" s="878"/>
      <c r="CD110" s="878"/>
      <c r="CE110" s="878"/>
      <c r="CF110" s="902">
        <v>219.8</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132</v>
      </c>
      <c r="DH110" s="878"/>
      <c r="DI110" s="878"/>
      <c r="DJ110" s="878"/>
      <c r="DK110" s="878"/>
      <c r="DL110" s="878" t="s">
        <v>132</v>
      </c>
      <c r="DM110" s="878"/>
      <c r="DN110" s="878"/>
      <c r="DO110" s="878"/>
      <c r="DP110" s="878"/>
      <c r="DQ110" s="878" t="s">
        <v>132</v>
      </c>
      <c r="DR110" s="878"/>
      <c r="DS110" s="878"/>
      <c r="DT110" s="878"/>
      <c r="DU110" s="878"/>
      <c r="DV110" s="879" t="s">
        <v>442</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132</v>
      </c>
      <c r="AB111" s="955"/>
      <c r="AC111" s="955"/>
      <c r="AD111" s="955"/>
      <c r="AE111" s="956"/>
      <c r="AF111" s="957" t="s">
        <v>420</v>
      </c>
      <c r="AG111" s="955"/>
      <c r="AH111" s="955"/>
      <c r="AI111" s="955"/>
      <c r="AJ111" s="956"/>
      <c r="AK111" s="957" t="s">
        <v>132</v>
      </c>
      <c r="AL111" s="955"/>
      <c r="AM111" s="955"/>
      <c r="AN111" s="955"/>
      <c r="AO111" s="956"/>
      <c r="AP111" s="958" t="s">
        <v>420</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445</v>
      </c>
      <c r="BR111" s="853"/>
      <c r="BS111" s="853"/>
      <c r="BT111" s="853"/>
      <c r="BU111" s="853"/>
      <c r="BV111" s="853" t="s">
        <v>442</v>
      </c>
      <c r="BW111" s="853"/>
      <c r="BX111" s="853"/>
      <c r="BY111" s="853"/>
      <c r="BZ111" s="853"/>
      <c r="CA111" s="853" t="s">
        <v>442</v>
      </c>
      <c r="CB111" s="853"/>
      <c r="CC111" s="853"/>
      <c r="CD111" s="853"/>
      <c r="CE111" s="853"/>
      <c r="CF111" s="911" t="s">
        <v>132</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442</v>
      </c>
      <c r="DH111" s="853"/>
      <c r="DI111" s="853"/>
      <c r="DJ111" s="853"/>
      <c r="DK111" s="853"/>
      <c r="DL111" s="853" t="s">
        <v>132</v>
      </c>
      <c r="DM111" s="853"/>
      <c r="DN111" s="853"/>
      <c r="DO111" s="853"/>
      <c r="DP111" s="853"/>
      <c r="DQ111" s="853" t="s">
        <v>132</v>
      </c>
      <c r="DR111" s="853"/>
      <c r="DS111" s="853"/>
      <c r="DT111" s="853"/>
      <c r="DU111" s="853"/>
      <c r="DV111" s="830" t="s">
        <v>132</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132</v>
      </c>
      <c r="AB112" s="816"/>
      <c r="AC112" s="816"/>
      <c r="AD112" s="816"/>
      <c r="AE112" s="817"/>
      <c r="AF112" s="818" t="s">
        <v>132</v>
      </c>
      <c r="AG112" s="816"/>
      <c r="AH112" s="816"/>
      <c r="AI112" s="816"/>
      <c r="AJ112" s="817"/>
      <c r="AK112" s="818" t="s">
        <v>132</v>
      </c>
      <c r="AL112" s="816"/>
      <c r="AM112" s="816"/>
      <c r="AN112" s="816"/>
      <c r="AO112" s="817"/>
      <c r="AP112" s="860" t="s">
        <v>442</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3749442</v>
      </c>
      <c r="BR112" s="853"/>
      <c r="BS112" s="853"/>
      <c r="BT112" s="853"/>
      <c r="BU112" s="853"/>
      <c r="BV112" s="853">
        <v>3618163</v>
      </c>
      <c r="BW112" s="853"/>
      <c r="BX112" s="853"/>
      <c r="BY112" s="853"/>
      <c r="BZ112" s="853"/>
      <c r="CA112" s="853">
        <v>3557499</v>
      </c>
      <c r="CB112" s="853"/>
      <c r="CC112" s="853"/>
      <c r="CD112" s="853"/>
      <c r="CE112" s="853"/>
      <c r="CF112" s="911">
        <v>63.3</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442</v>
      </c>
      <c r="DM112" s="853"/>
      <c r="DN112" s="853"/>
      <c r="DO112" s="853"/>
      <c r="DP112" s="853"/>
      <c r="DQ112" s="853" t="s">
        <v>442</v>
      </c>
      <c r="DR112" s="853"/>
      <c r="DS112" s="853"/>
      <c r="DT112" s="853"/>
      <c r="DU112" s="853"/>
      <c r="DV112" s="830" t="s">
        <v>420</v>
      </c>
      <c r="DW112" s="830"/>
      <c r="DX112" s="830"/>
      <c r="DY112" s="830"/>
      <c r="DZ112" s="831"/>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263505</v>
      </c>
      <c r="AB113" s="955"/>
      <c r="AC113" s="955"/>
      <c r="AD113" s="955"/>
      <c r="AE113" s="956"/>
      <c r="AF113" s="957">
        <v>273307</v>
      </c>
      <c r="AG113" s="955"/>
      <c r="AH113" s="955"/>
      <c r="AI113" s="955"/>
      <c r="AJ113" s="956"/>
      <c r="AK113" s="957">
        <v>284605</v>
      </c>
      <c r="AL113" s="955"/>
      <c r="AM113" s="955"/>
      <c r="AN113" s="955"/>
      <c r="AO113" s="956"/>
      <c r="AP113" s="958">
        <v>5.0999999999999996</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319919</v>
      </c>
      <c r="BR113" s="853"/>
      <c r="BS113" s="853"/>
      <c r="BT113" s="853"/>
      <c r="BU113" s="853"/>
      <c r="BV113" s="853">
        <v>315234</v>
      </c>
      <c r="BW113" s="853"/>
      <c r="BX113" s="853"/>
      <c r="BY113" s="853"/>
      <c r="BZ113" s="853"/>
      <c r="CA113" s="853">
        <v>276378</v>
      </c>
      <c r="CB113" s="853"/>
      <c r="CC113" s="853"/>
      <c r="CD113" s="853"/>
      <c r="CE113" s="853"/>
      <c r="CF113" s="911">
        <v>4.9000000000000004</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442</v>
      </c>
      <c r="DM113" s="816"/>
      <c r="DN113" s="816"/>
      <c r="DO113" s="816"/>
      <c r="DP113" s="817"/>
      <c r="DQ113" s="818" t="s">
        <v>442</v>
      </c>
      <c r="DR113" s="816"/>
      <c r="DS113" s="816"/>
      <c r="DT113" s="816"/>
      <c r="DU113" s="817"/>
      <c r="DV113" s="860" t="s">
        <v>132</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45765</v>
      </c>
      <c r="AB114" s="816"/>
      <c r="AC114" s="816"/>
      <c r="AD114" s="816"/>
      <c r="AE114" s="817"/>
      <c r="AF114" s="818">
        <v>47652</v>
      </c>
      <c r="AG114" s="816"/>
      <c r="AH114" s="816"/>
      <c r="AI114" s="816"/>
      <c r="AJ114" s="817"/>
      <c r="AK114" s="818">
        <v>49970</v>
      </c>
      <c r="AL114" s="816"/>
      <c r="AM114" s="816"/>
      <c r="AN114" s="816"/>
      <c r="AO114" s="817"/>
      <c r="AP114" s="860">
        <v>0.9</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1150140</v>
      </c>
      <c r="BR114" s="853"/>
      <c r="BS114" s="853"/>
      <c r="BT114" s="853"/>
      <c r="BU114" s="853"/>
      <c r="BV114" s="853">
        <v>1148452</v>
      </c>
      <c r="BW114" s="853"/>
      <c r="BX114" s="853"/>
      <c r="BY114" s="853"/>
      <c r="BZ114" s="853"/>
      <c r="CA114" s="853">
        <v>1114610</v>
      </c>
      <c r="CB114" s="853"/>
      <c r="CC114" s="853"/>
      <c r="CD114" s="853"/>
      <c r="CE114" s="853"/>
      <c r="CF114" s="911">
        <v>19.8</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132</v>
      </c>
      <c r="DH114" s="816"/>
      <c r="DI114" s="816"/>
      <c r="DJ114" s="816"/>
      <c r="DK114" s="817"/>
      <c r="DL114" s="818" t="s">
        <v>442</v>
      </c>
      <c r="DM114" s="816"/>
      <c r="DN114" s="816"/>
      <c r="DO114" s="816"/>
      <c r="DP114" s="817"/>
      <c r="DQ114" s="818" t="s">
        <v>442</v>
      </c>
      <c r="DR114" s="816"/>
      <c r="DS114" s="816"/>
      <c r="DT114" s="816"/>
      <c r="DU114" s="817"/>
      <c r="DV114" s="860" t="s">
        <v>442</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132</v>
      </c>
      <c r="AB115" s="955"/>
      <c r="AC115" s="955"/>
      <c r="AD115" s="955"/>
      <c r="AE115" s="956"/>
      <c r="AF115" s="957" t="s">
        <v>442</v>
      </c>
      <c r="AG115" s="955"/>
      <c r="AH115" s="955"/>
      <c r="AI115" s="955"/>
      <c r="AJ115" s="956"/>
      <c r="AK115" s="957" t="s">
        <v>132</v>
      </c>
      <c r="AL115" s="955"/>
      <c r="AM115" s="955"/>
      <c r="AN115" s="955"/>
      <c r="AO115" s="956"/>
      <c r="AP115" s="958" t="s">
        <v>420</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132</v>
      </c>
      <c r="BR115" s="853"/>
      <c r="BS115" s="853"/>
      <c r="BT115" s="853"/>
      <c r="BU115" s="853"/>
      <c r="BV115" s="853" t="s">
        <v>132</v>
      </c>
      <c r="BW115" s="853"/>
      <c r="BX115" s="853"/>
      <c r="BY115" s="853"/>
      <c r="BZ115" s="853"/>
      <c r="CA115" s="853" t="s">
        <v>442</v>
      </c>
      <c r="CB115" s="853"/>
      <c r="CC115" s="853"/>
      <c r="CD115" s="853"/>
      <c r="CE115" s="853"/>
      <c r="CF115" s="911" t="s">
        <v>132</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132</v>
      </c>
      <c r="DH115" s="816"/>
      <c r="DI115" s="816"/>
      <c r="DJ115" s="816"/>
      <c r="DK115" s="817"/>
      <c r="DL115" s="818" t="s">
        <v>442</v>
      </c>
      <c r="DM115" s="816"/>
      <c r="DN115" s="816"/>
      <c r="DO115" s="816"/>
      <c r="DP115" s="817"/>
      <c r="DQ115" s="818" t="s">
        <v>132</v>
      </c>
      <c r="DR115" s="816"/>
      <c r="DS115" s="816"/>
      <c r="DT115" s="816"/>
      <c r="DU115" s="817"/>
      <c r="DV115" s="860" t="s">
        <v>442</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420</v>
      </c>
      <c r="AB116" s="816"/>
      <c r="AC116" s="816"/>
      <c r="AD116" s="816"/>
      <c r="AE116" s="817"/>
      <c r="AF116" s="818" t="s">
        <v>132</v>
      </c>
      <c r="AG116" s="816"/>
      <c r="AH116" s="816"/>
      <c r="AI116" s="816"/>
      <c r="AJ116" s="817"/>
      <c r="AK116" s="818" t="s">
        <v>132</v>
      </c>
      <c r="AL116" s="816"/>
      <c r="AM116" s="816"/>
      <c r="AN116" s="816"/>
      <c r="AO116" s="817"/>
      <c r="AP116" s="860" t="s">
        <v>132</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442</v>
      </c>
      <c r="BR116" s="853"/>
      <c r="BS116" s="853"/>
      <c r="BT116" s="853"/>
      <c r="BU116" s="853"/>
      <c r="BV116" s="853" t="s">
        <v>132</v>
      </c>
      <c r="BW116" s="853"/>
      <c r="BX116" s="853"/>
      <c r="BY116" s="853"/>
      <c r="BZ116" s="853"/>
      <c r="CA116" s="853" t="s">
        <v>132</v>
      </c>
      <c r="CB116" s="853"/>
      <c r="CC116" s="853"/>
      <c r="CD116" s="853"/>
      <c r="CE116" s="853"/>
      <c r="CF116" s="911" t="s">
        <v>442</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132</v>
      </c>
      <c r="DH116" s="816"/>
      <c r="DI116" s="816"/>
      <c r="DJ116" s="816"/>
      <c r="DK116" s="817"/>
      <c r="DL116" s="818" t="s">
        <v>132</v>
      </c>
      <c r="DM116" s="816"/>
      <c r="DN116" s="816"/>
      <c r="DO116" s="816"/>
      <c r="DP116" s="817"/>
      <c r="DQ116" s="818" t="s">
        <v>132</v>
      </c>
      <c r="DR116" s="816"/>
      <c r="DS116" s="816"/>
      <c r="DT116" s="816"/>
      <c r="DU116" s="817"/>
      <c r="DV116" s="860" t="s">
        <v>442</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1611607</v>
      </c>
      <c r="AB117" s="939"/>
      <c r="AC117" s="939"/>
      <c r="AD117" s="939"/>
      <c r="AE117" s="940"/>
      <c r="AF117" s="941">
        <v>1579330</v>
      </c>
      <c r="AG117" s="939"/>
      <c r="AH117" s="939"/>
      <c r="AI117" s="939"/>
      <c r="AJ117" s="940"/>
      <c r="AK117" s="941">
        <v>1565969</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132</v>
      </c>
      <c r="BR117" s="853"/>
      <c r="BS117" s="853"/>
      <c r="BT117" s="853"/>
      <c r="BU117" s="853"/>
      <c r="BV117" s="853" t="s">
        <v>442</v>
      </c>
      <c r="BW117" s="853"/>
      <c r="BX117" s="853"/>
      <c r="BY117" s="853"/>
      <c r="BZ117" s="853"/>
      <c r="CA117" s="853" t="s">
        <v>132</v>
      </c>
      <c r="CB117" s="853"/>
      <c r="CC117" s="853"/>
      <c r="CD117" s="853"/>
      <c r="CE117" s="853"/>
      <c r="CF117" s="911" t="s">
        <v>442</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442</v>
      </c>
      <c r="DH117" s="816"/>
      <c r="DI117" s="816"/>
      <c r="DJ117" s="816"/>
      <c r="DK117" s="817"/>
      <c r="DL117" s="818" t="s">
        <v>442</v>
      </c>
      <c r="DM117" s="816"/>
      <c r="DN117" s="816"/>
      <c r="DO117" s="816"/>
      <c r="DP117" s="817"/>
      <c r="DQ117" s="818" t="s">
        <v>445</v>
      </c>
      <c r="DR117" s="816"/>
      <c r="DS117" s="816"/>
      <c r="DT117" s="816"/>
      <c r="DU117" s="817"/>
      <c r="DV117" s="860" t="s">
        <v>132</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312</v>
      </c>
      <c r="AL118" s="932"/>
      <c r="AM118" s="932"/>
      <c r="AN118" s="932"/>
      <c r="AO118" s="933"/>
      <c r="AP118" s="935" t="s">
        <v>436</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445</v>
      </c>
      <c r="BR118" s="881"/>
      <c r="BS118" s="881"/>
      <c r="BT118" s="881"/>
      <c r="BU118" s="881"/>
      <c r="BV118" s="881" t="s">
        <v>445</v>
      </c>
      <c r="BW118" s="881"/>
      <c r="BX118" s="881"/>
      <c r="BY118" s="881"/>
      <c r="BZ118" s="881"/>
      <c r="CA118" s="881" t="s">
        <v>445</v>
      </c>
      <c r="CB118" s="881"/>
      <c r="CC118" s="881"/>
      <c r="CD118" s="881"/>
      <c r="CE118" s="881"/>
      <c r="CF118" s="911" t="s">
        <v>445</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445</v>
      </c>
      <c r="DH118" s="816"/>
      <c r="DI118" s="816"/>
      <c r="DJ118" s="816"/>
      <c r="DK118" s="817"/>
      <c r="DL118" s="818" t="s">
        <v>445</v>
      </c>
      <c r="DM118" s="816"/>
      <c r="DN118" s="816"/>
      <c r="DO118" s="816"/>
      <c r="DP118" s="817"/>
      <c r="DQ118" s="818" t="s">
        <v>445</v>
      </c>
      <c r="DR118" s="816"/>
      <c r="DS118" s="816"/>
      <c r="DT118" s="816"/>
      <c r="DU118" s="817"/>
      <c r="DV118" s="860" t="s">
        <v>445</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445</v>
      </c>
      <c r="AB119" s="925"/>
      <c r="AC119" s="925"/>
      <c r="AD119" s="925"/>
      <c r="AE119" s="926"/>
      <c r="AF119" s="927" t="s">
        <v>445</v>
      </c>
      <c r="AG119" s="925"/>
      <c r="AH119" s="925"/>
      <c r="AI119" s="925"/>
      <c r="AJ119" s="926"/>
      <c r="AK119" s="927" t="s">
        <v>445</v>
      </c>
      <c r="AL119" s="925"/>
      <c r="AM119" s="925"/>
      <c r="AN119" s="925"/>
      <c r="AO119" s="926"/>
      <c r="AP119" s="928" t="s">
        <v>445</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468</v>
      </c>
      <c r="BP119" s="914"/>
      <c r="BQ119" s="915">
        <v>18593813</v>
      </c>
      <c r="BR119" s="881"/>
      <c r="BS119" s="881"/>
      <c r="BT119" s="881"/>
      <c r="BU119" s="881"/>
      <c r="BV119" s="881">
        <v>18012276</v>
      </c>
      <c r="BW119" s="881"/>
      <c r="BX119" s="881"/>
      <c r="BY119" s="881"/>
      <c r="BZ119" s="881"/>
      <c r="CA119" s="881">
        <v>17303409</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445</v>
      </c>
      <c r="DH119" s="800"/>
      <c r="DI119" s="800"/>
      <c r="DJ119" s="800"/>
      <c r="DK119" s="801"/>
      <c r="DL119" s="802" t="s">
        <v>132</v>
      </c>
      <c r="DM119" s="800"/>
      <c r="DN119" s="800"/>
      <c r="DO119" s="800"/>
      <c r="DP119" s="801"/>
      <c r="DQ119" s="802" t="s">
        <v>132</v>
      </c>
      <c r="DR119" s="800"/>
      <c r="DS119" s="800"/>
      <c r="DT119" s="800"/>
      <c r="DU119" s="801"/>
      <c r="DV119" s="884" t="s">
        <v>132</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470</v>
      </c>
      <c r="AB120" s="816"/>
      <c r="AC120" s="816"/>
      <c r="AD120" s="816"/>
      <c r="AE120" s="817"/>
      <c r="AF120" s="818" t="s">
        <v>132</v>
      </c>
      <c r="AG120" s="816"/>
      <c r="AH120" s="816"/>
      <c r="AI120" s="816"/>
      <c r="AJ120" s="817"/>
      <c r="AK120" s="818" t="s">
        <v>132</v>
      </c>
      <c r="AL120" s="816"/>
      <c r="AM120" s="816"/>
      <c r="AN120" s="816"/>
      <c r="AO120" s="817"/>
      <c r="AP120" s="860" t="s">
        <v>132</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9671397</v>
      </c>
      <c r="BR120" s="878"/>
      <c r="BS120" s="878"/>
      <c r="BT120" s="878"/>
      <c r="BU120" s="878"/>
      <c r="BV120" s="878">
        <v>10579994</v>
      </c>
      <c r="BW120" s="878"/>
      <c r="BX120" s="878"/>
      <c r="BY120" s="878"/>
      <c r="BZ120" s="878"/>
      <c r="CA120" s="878">
        <v>11719089</v>
      </c>
      <c r="CB120" s="878"/>
      <c r="CC120" s="878"/>
      <c r="CD120" s="878"/>
      <c r="CE120" s="878"/>
      <c r="CF120" s="902">
        <v>208.5</v>
      </c>
      <c r="CG120" s="903"/>
      <c r="CH120" s="903"/>
      <c r="CI120" s="903"/>
      <c r="CJ120" s="903"/>
      <c r="CK120" s="904" t="s">
        <v>473</v>
      </c>
      <c r="CL120" s="888"/>
      <c r="CM120" s="888"/>
      <c r="CN120" s="888"/>
      <c r="CO120" s="889"/>
      <c r="CP120" s="908" t="s">
        <v>416</v>
      </c>
      <c r="CQ120" s="909"/>
      <c r="CR120" s="909"/>
      <c r="CS120" s="909"/>
      <c r="CT120" s="909"/>
      <c r="CU120" s="909"/>
      <c r="CV120" s="909"/>
      <c r="CW120" s="909"/>
      <c r="CX120" s="909"/>
      <c r="CY120" s="909"/>
      <c r="CZ120" s="909"/>
      <c r="DA120" s="909"/>
      <c r="DB120" s="909"/>
      <c r="DC120" s="909"/>
      <c r="DD120" s="909"/>
      <c r="DE120" s="909"/>
      <c r="DF120" s="910"/>
      <c r="DG120" s="897">
        <v>1502865</v>
      </c>
      <c r="DH120" s="878"/>
      <c r="DI120" s="878"/>
      <c r="DJ120" s="878"/>
      <c r="DK120" s="878"/>
      <c r="DL120" s="878">
        <v>1515199</v>
      </c>
      <c r="DM120" s="878"/>
      <c r="DN120" s="878"/>
      <c r="DO120" s="878"/>
      <c r="DP120" s="878"/>
      <c r="DQ120" s="878">
        <v>1596518</v>
      </c>
      <c r="DR120" s="878"/>
      <c r="DS120" s="878"/>
      <c r="DT120" s="878"/>
      <c r="DU120" s="878"/>
      <c r="DV120" s="879">
        <v>28.4</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132</v>
      </c>
      <c r="AB121" s="816"/>
      <c r="AC121" s="816"/>
      <c r="AD121" s="816"/>
      <c r="AE121" s="817"/>
      <c r="AF121" s="818" t="s">
        <v>132</v>
      </c>
      <c r="AG121" s="816"/>
      <c r="AH121" s="816"/>
      <c r="AI121" s="816"/>
      <c r="AJ121" s="817"/>
      <c r="AK121" s="818" t="s">
        <v>132</v>
      </c>
      <c r="AL121" s="816"/>
      <c r="AM121" s="816"/>
      <c r="AN121" s="816"/>
      <c r="AO121" s="817"/>
      <c r="AP121" s="860" t="s">
        <v>132</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112310</v>
      </c>
      <c r="BR121" s="853"/>
      <c r="BS121" s="853"/>
      <c r="BT121" s="853"/>
      <c r="BU121" s="853"/>
      <c r="BV121" s="853">
        <v>81034</v>
      </c>
      <c r="BW121" s="853"/>
      <c r="BX121" s="853"/>
      <c r="BY121" s="853"/>
      <c r="BZ121" s="853"/>
      <c r="CA121" s="853">
        <v>51286</v>
      </c>
      <c r="CB121" s="853"/>
      <c r="CC121" s="853"/>
      <c r="CD121" s="853"/>
      <c r="CE121" s="853"/>
      <c r="CF121" s="911">
        <v>0.9</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v>1310081</v>
      </c>
      <c r="DH121" s="853"/>
      <c r="DI121" s="853"/>
      <c r="DJ121" s="853"/>
      <c r="DK121" s="853"/>
      <c r="DL121" s="853">
        <v>1200979</v>
      </c>
      <c r="DM121" s="853"/>
      <c r="DN121" s="853"/>
      <c r="DO121" s="853"/>
      <c r="DP121" s="853"/>
      <c r="DQ121" s="853">
        <v>1090401</v>
      </c>
      <c r="DR121" s="853"/>
      <c r="DS121" s="853"/>
      <c r="DT121" s="853"/>
      <c r="DU121" s="853"/>
      <c r="DV121" s="830">
        <v>19.399999999999999</v>
      </c>
      <c r="DW121" s="830"/>
      <c r="DX121" s="830"/>
      <c r="DY121" s="830"/>
      <c r="DZ121" s="831"/>
    </row>
    <row r="122" spans="1:130" s="230"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132</v>
      </c>
      <c r="AG122" s="816"/>
      <c r="AH122" s="816"/>
      <c r="AI122" s="816"/>
      <c r="AJ122" s="817"/>
      <c r="AK122" s="818" t="s">
        <v>132</v>
      </c>
      <c r="AL122" s="816"/>
      <c r="AM122" s="816"/>
      <c r="AN122" s="816"/>
      <c r="AO122" s="817"/>
      <c r="AP122" s="860" t="s">
        <v>132</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11925860</v>
      </c>
      <c r="BR122" s="881"/>
      <c r="BS122" s="881"/>
      <c r="BT122" s="881"/>
      <c r="BU122" s="881"/>
      <c r="BV122" s="881">
        <v>11918885</v>
      </c>
      <c r="BW122" s="881"/>
      <c r="BX122" s="881"/>
      <c r="BY122" s="881"/>
      <c r="BZ122" s="881"/>
      <c r="CA122" s="881">
        <v>11276207</v>
      </c>
      <c r="CB122" s="881"/>
      <c r="CC122" s="881"/>
      <c r="CD122" s="881"/>
      <c r="CE122" s="881"/>
      <c r="CF122" s="882">
        <v>200.6</v>
      </c>
      <c r="CG122" s="883"/>
      <c r="CH122" s="883"/>
      <c r="CI122" s="883"/>
      <c r="CJ122" s="883"/>
      <c r="CK122" s="905"/>
      <c r="CL122" s="891"/>
      <c r="CM122" s="891"/>
      <c r="CN122" s="891"/>
      <c r="CO122" s="892"/>
      <c r="CP122" s="871" t="s">
        <v>412</v>
      </c>
      <c r="CQ122" s="872"/>
      <c r="CR122" s="872"/>
      <c r="CS122" s="872"/>
      <c r="CT122" s="872"/>
      <c r="CU122" s="872"/>
      <c r="CV122" s="872"/>
      <c r="CW122" s="872"/>
      <c r="CX122" s="872"/>
      <c r="CY122" s="872"/>
      <c r="CZ122" s="872"/>
      <c r="DA122" s="872"/>
      <c r="DB122" s="872"/>
      <c r="DC122" s="872"/>
      <c r="DD122" s="872"/>
      <c r="DE122" s="872"/>
      <c r="DF122" s="873"/>
      <c r="DG122" s="852">
        <v>936496</v>
      </c>
      <c r="DH122" s="853"/>
      <c r="DI122" s="853"/>
      <c r="DJ122" s="853"/>
      <c r="DK122" s="853"/>
      <c r="DL122" s="853">
        <v>901985</v>
      </c>
      <c r="DM122" s="853"/>
      <c r="DN122" s="853"/>
      <c r="DO122" s="853"/>
      <c r="DP122" s="853"/>
      <c r="DQ122" s="853">
        <v>870580</v>
      </c>
      <c r="DR122" s="853"/>
      <c r="DS122" s="853"/>
      <c r="DT122" s="853"/>
      <c r="DU122" s="853"/>
      <c r="DV122" s="830">
        <v>15.5</v>
      </c>
      <c r="DW122" s="830"/>
      <c r="DX122" s="830"/>
      <c r="DY122" s="830"/>
      <c r="DZ122" s="831"/>
    </row>
    <row r="123" spans="1:130" s="230"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470</v>
      </c>
      <c r="AB123" s="816"/>
      <c r="AC123" s="816"/>
      <c r="AD123" s="816"/>
      <c r="AE123" s="817"/>
      <c r="AF123" s="818" t="s">
        <v>445</v>
      </c>
      <c r="AG123" s="816"/>
      <c r="AH123" s="816"/>
      <c r="AI123" s="816"/>
      <c r="AJ123" s="817"/>
      <c r="AK123" s="818" t="s">
        <v>470</v>
      </c>
      <c r="AL123" s="816"/>
      <c r="AM123" s="816"/>
      <c r="AN123" s="816"/>
      <c r="AO123" s="817"/>
      <c r="AP123" s="860" t="s">
        <v>132</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478</v>
      </c>
      <c r="BP123" s="914"/>
      <c r="BQ123" s="868">
        <v>21709567</v>
      </c>
      <c r="BR123" s="869"/>
      <c r="BS123" s="869"/>
      <c r="BT123" s="869"/>
      <c r="BU123" s="869"/>
      <c r="BV123" s="869">
        <v>22579913</v>
      </c>
      <c r="BW123" s="869"/>
      <c r="BX123" s="869"/>
      <c r="BY123" s="869"/>
      <c r="BZ123" s="869"/>
      <c r="CA123" s="869">
        <v>23046582</v>
      </c>
      <c r="CB123" s="869"/>
      <c r="CC123" s="869"/>
      <c r="CD123" s="869"/>
      <c r="CE123" s="869"/>
      <c r="CF123" s="784"/>
      <c r="CG123" s="785"/>
      <c r="CH123" s="785"/>
      <c r="CI123" s="785"/>
      <c r="CJ123" s="870"/>
      <c r="CK123" s="905"/>
      <c r="CL123" s="891"/>
      <c r="CM123" s="891"/>
      <c r="CN123" s="891"/>
      <c r="CO123" s="892"/>
      <c r="CP123" s="871" t="s">
        <v>414</v>
      </c>
      <c r="CQ123" s="872"/>
      <c r="CR123" s="872"/>
      <c r="CS123" s="872"/>
      <c r="CT123" s="872"/>
      <c r="CU123" s="872"/>
      <c r="CV123" s="872"/>
      <c r="CW123" s="872"/>
      <c r="CX123" s="872"/>
      <c r="CY123" s="872"/>
      <c r="CZ123" s="872"/>
      <c r="DA123" s="872"/>
      <c r="DB123" s="872"/>
      <c r="DC123" s="872"/>
      <c r="DD123" s="872"/>
      <c r="DE123" s="872"/>
      <c r="DF123" s="873"/>
      <c r="DG123" s="815" t="s">
        <v>132</v>
      </c>
      <c r="DH123" s="816"/>
      <c r="DI123" s="816"/>
      <c r="DJ123" s="816"/>
      <c r="DK123" s="817"/>
      <c r="DL123" s="818" t="s">
        <v>132</v>
      </c>
      <c r="DM123" s="816"/>
      <c r="DN123" s="816"/>
      <c r="DO123" s="816"/>
      <c r="DP123" s="817"/>
      <c r="DQ123" s="818" t="s">
        <v>470</v>
      </c>
      <c r="DR123" s="816"/>
      <c r="DS123" s="816"/>
      <c r="DT123" s="816"/>
      <c r="DU123" s="817"/>
      <c r="DV123" s="860" t="s">
        <v>132</v>
      </c>
      <c r="DW123" s="861"/>
      <c r="DX123" s="861"/>
      <c r="DY123" s="861"/>
      <c r="DZ123" s="862"/>
    </row>
    <row r="124" spans="1:130" s="230" customFormat="1" ht="26.25" customHeight="1" thickBot="1" x14ac:dyDescent="0.2">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132</v>
      </c>
      <c r="AB124" s="816"/>
      <c r="AC124" s="816"/>
      <c r="AD124" s="816"/>
      <c r="AE124" s="817"/>
      <c r="AF124" s="818" t="s">
        <v>132</v>
      </c>
      <c r="AG124" s="816"/>
      <c r="AH124" s="816"/>
      <c r="AI124" s="816"/>
      <c r="AJ124" s="817"/>
      <c r="AK124" s="818" t="s">
        <v>132</v>
      </c>
      <c r="AL124" s="816"/>
      <c r="AM124" s="816"/>
      <c r="AN124" s="816"/>
      <c r="AO124" s="817"/>
      <c r="AP124" s="860" t="s">
        <v>132</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445</v>
      </c>
      <c r="BR124" s="867"/>
      <c r="BS124" s="867"/>
      <c r="BT124" s="867"/>
      <c r="BU124" s="867"/>
      <c r="BV124" s="867" t="s">
        <v>132</v>
      </c>
      <c r="BW124" s="867"/>
      <c r="BX124" s="867"/>
      <c r="BY124" s="867"/>
      <c r="BZ124" s="867"/>
      <c r="CA124" s="867" t="s">
        <v>132</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t="s">
        <v>132</v>
      </c>
      <c r="DH124" s="800"/>
      <c r="DI124" s="800"/>
      <c r="DJ124" s="800"/>
      <c r="DK124" s="801"/>
      <c r="DL124" s="802" t="s">
        <v>132</v>
      </c>
      <c r="DM124" s="800"/>
      <c r="DN124" s="800"/>
      <c r="DO124" s="800"/>
      <c r="DP124" s="801"/>
      <c r="DQ124" s="802" t="s">
        <v>132</v>
      </c>
      <c r="DR124" s="800"/>
      <c r="DS124" s="800"/>
      <c r="DT124" s="800"/>
      <c r="DU124" s="801"/>
      <c r="DV124" s="884" t="s">
        <v>132</v>
      </c>
      <c r="DW124" s="885"/>
      <c r="DX124" s="885"/>
      <c r="DY124" s="885"/>
      <c r="DZ124" s="886"/>
    </row>
    <row r="125" spans="1:130" s="230" customFormat="1" ht="26.25" customHeight="1" x14ac:dyDescent="0.15">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445</v>
      </c>
      <c r="AB125" s="816"/>
      <c r="AC125" s="816"/>
      <c r="AD125" s="816"/>
      <c r="AE125" s="817"/>
      <c r="AF125" s="818" t="s">
        <v>132</v>
      </c>
      <c r="AG125" s="816"/>
      <c r="AH125" s="816"/>
      <c r="AI125" s="816"/>
      <c r="AJ125" s="817"/>
      <c r="AK125" s="818" t="s">
        <v>132</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4"/>
      <c r="CR125" s="844"/>
      <c r="CS125" s="844"/>
      <c r="CT125" s="844"/>
      <c r="CU125" s="844"/>
      <c r="CV125" s="844"/>
      <c r="CW125" s="844"/>
      <c r="CX125" s="844"/>
      <c r="CY125" s="844"/>
      <c r="CZ125" s="844"/>
      <c r="DA125" s="844"/>
      <c r="DB125" s="844"/>
      <c r="DC125" s="844"/>
      <c r="DD125" s="844"/>
      <c r="DE125" s="844"/>
      <c r="DF125" s="845"/>
      <c r="DG125" s="897" t="s">
        <v>132</v>
      </c>
      <c r="DH125" s="878"/>
      <c r="DI125" s="878"/>
      <c r="DJ125" s="878"/>
      <c r="DK125" s="878"/>
      <c r="DL125" s="878" t="s">
        <v>132</v>
      </c>
      <c r="DM125" s="878"/>
      <c r="DN125" s="878"/>
      <c r="DO125" s="878"/>
      <c r="DP125" s="878"/>
      <c r="DQ125" s="878" t="s">
        <v>132</v>
      </c>
      <c r="DR125" s="878"/>
      <c r="DS125" s="878"/>
      <c r="DT125" s="878"/>
      <c r="DU125" s="878"/>
      <c r="DV125" s="879" t="s">
        <v>132</v>
      </c>
      <c r="DW125" s="879"/>
      <c r="DX125" s="879"/>
      <c r="DY125" s="879"/>
      <c r="DZ125" s="880"/>
    </row>
    <row r="126" spans="1:130" s="230" customFormat="1" ht="26.25" customHeight="1" thickBot="1" x14ac:dyDescent="0.2">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132</v>
      </c>
      <c r="AB126" s="816"/>
      <c r="AC126" s="816"/>
      <c r="AD126" s="816"/>
      <c r="AE126" s="817"/>
      <c r="AF126" s="818" t="s">
        <v>132</v>
      </c>
      <c r="AG126" s="816"/>
      <c r="AH126" s="816"/>
      <c r="AI126" s="816"/>
      <c r="AJ126" s="817"/>
      <c r="AK126" s="818" t="s">
        <v>132</v>
      </c>
      <c r="AL126" s="816"/>
      <c r="AM126" s="816"/>
      <c r="AN126" s="816"/>
      <c r="AO126" s="817"/>
      <c r="AP126" s="860" t="s">
        <v>132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483</v>
      </c>
      <c r="CQ126" s="788"/>
      <c r="CR126" s="788"/>
      <c r="CS126" s="788"/>
      <c r="CT126" s="788"/>
      <c r="CU126" s="788"/>
      <c r="CV126" s="788"/>
      <c r="CW126" s="788"/>
      <c r="CX126" s="788"/>
      <c r="CY126" s="788"/>
      <c r="CZ126" s="788"/>
      <c r="DA126" s="788"/>
      <c r="DB126" s="788"/>
      <c r="DC126" s="788"/>
      <c r="DD126" s="788"/>
      <c r="DE126" s="788"/>
      <c r="DF126" s="789"/>
      <c r="DG126" s="852" t="s">
        <v>132</v>
      </c>
      <c r="DH126" s="853"/>
      <c r="DI126" s="853"/>
      <c r="DJ126" s="853"/>
      <c r="DK126" s="853"/>
      <c r="DL126" s="853" t="s">
        <v>132</v>
      </c>
      <c r="DM126" s="853"/>
      <c r="DN126" s="853"/>
      <c r="DO126" s="853"/>
      <c r="DP126" s="853"/>
      <c r="DQ126" s="853" t="s">
        <v>132</v>
      </c>
      <c r="DR126" s="853"/>
      <c r="DS126" s="853"/>
      <c r="DT126" s="853"/>
      <c r="DU126" s="853"/>
      <c r="DV126" s="830" t="s">
        <v>132</v>
      </c>
      <c r="DW126" s="830"/>
      <c r="DX126" s="830"/>
      <c r="DY126" s="830"/>
      <c r="DZ126" s="831"/>
    </row>
    <row r="127" spans="1:130" s="230" customFormat="1" ht="26.25" customHeight="1" x14ac:dyDescent="0.15">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132</v>
      </c>
      <c r="AB127" s="816"/>
      <c r="AC127" s="816"/>
      <c r="AD127" s="816"/>
      <c r="AE127" s="817"/>
      <c r="AF127" s="818" t="s">
        <v>132</v>
      </c>
      <c r="AG127" s="816"/>
      <c r="AH127" s="816"/>
      <c r="AI127" s="816"/>
      <c r="AJ127" s="817"/>
      <c r="AK127" s="818" t="s">
        <v>132</v>
      </c>
      <c r="AL127" s="816"/>
      <c r="AM127" s="816"/>
      <c r="AN127" s="816"/>
      <c r="AO127" s="817"/>
      <c r="AP127" s="860" t="s">
        <v>132</v>
      </c>
      <c r="AQ127" s="861"/>
      <c r="AR127" s="861"/>
      <c r="AS127" s="861"/>
      <c r="AT127" s="862"/>
      <c r="AU127" s="232"/>
      <c r="AV127" s="232"/>
      <c r="AW127" s="232"/>
      <c r="AX127" s="877" t="s">
        <v>485</v>
      </c>
      <c r="AY127" s="848"/>
      <c r="AZ127" s="848"/>
      <c r="BA127" s="848"/>
      <c r="BB127" s="848"/>
      <c r="BC127" s="848"/>
      <c r="BD127" s="848"/>
      <c r="BE127" s="849"/>
      <c r="BF127" s="847" t="s">
        <v>486</v>
      </c>
      <c r="BG127" s="848"/>
      <c r="BH127" s="848"/>
      <c r="BI127" s="848"/>
      <c r="BJ127" s="848"/>
      <c r="BK127" s="848"/>
      <c r="BL127" s="849"/>
      <c r="BM127" s="847" t="s">
        <v>487</v>
      </c>
      <c r="BN127" s="848"/>
      <c r="BO127" s="848"/>
      <c r="BP127" s="848"/>
      <c r="BQ127" s="848"/>
      <c r="BR127" s="848"/>
      <c r="BS127" s="849"/>
      <c r="BT127" s="847" t="s">
        <v>488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489</v>
      </c>
      <c r="CQ127" s="788"/>
      <c r="CR127" s="788"/>
      <c r="CS127" s="788"/>
      <c r="CT127" s="788"/>
      <c r="CU127" s="788"/>
      <c r="CV127" s="788"/>
      <c r="CW127" s="788"/>
      <c r="CX127" s="788"/>
      <c r="CY127" s="788"/>
      <c r="CZ127" s="788"/>
      <c r="DA127" s="788"/>
      <c r="DB127" s="788"/>
      <c r="DC127" s="788"/>
      <c r="DD127" s="788"/>
      <c r="DE127" s="788"/>
      <c r="DF127" s="789"/>
      <c r="DG127" s="852" t="s">
        <v>132</v>
      </c>
      <c r="DH127" s="853"/>
      <c r="DI127" s="853"/>
      <c r="DJ127" s="853"/>
      <c r="DK127" s="853"/>
      <c r="DL127" s="853" t="s">
        <v>132</v>
      </c>
      <c r="DM127" s="853"/>
      <c r="DN127" s="853"/>
      <c r="DO127" s="853"/>
      <c r="DP127" s="853"/>
      <c r="DQ127" s="853" t="s">
        <v>132</v>
      </c>
      <c r="DR127" s="853"/>
      <c r="DS127" s="853"/>
      <c r="DT127" s="853"/>
      <c r="DU127" s="853"/>
      <c r="DV127" s="830" t="s">
        <v>445</v>
      </c>
      <c r="DW127" s="830"/>
      <c r="DX127" s="830"/>
      <c r="DY127" s="830"/>
      <c r="DZ127" s="831"/>
    </row>
    <row r="128" spans="1:130" s="230" customFormat="1" ht="26.25" customHeight="1" thickBot="1" x14ac:dyDescent="0.2">
      <c r="A128" s="832" t="s">
        <v>490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491</v>
      </c>
      <c r="X128" s="834"/>
      <c r="Y128" s="834"/>
      <c r="Z128" s="835"/>
      <c r="AA128" s="836">
        <v>32944</v>
      </c>
      <c r="AB128" s="837"/>
      <c r="AC128" s="837"/>
      <c r="AD128" s="837"/>
      <c r="AE128" s="838"/>
      <c r="AF128" s="839">
        <v>32944</v>
      </c>
      <c r="AG128" s="837"/>
      <c r="AH128" s="837"/>
      <c r="AI128" s="837"/>
      <c r="AJ128" s="838"/>
      <c r="AK128" s="839">
        <v>30978</v>
      </c>
      <c r="AL128" s="837"/>
      <c r="AM128" s="837"/>
      <c r="AN128" s="837"/>
      <c r="AO128" s="838"/>
      <c r="AP128" s="840"/>
      <c r="AQ128" s="841"/>
      <c r="AR128" s="841"/>
      <c r="AS128" s="841"/>
      <c r="AT128" s="842"/>
      <c r="AU128" s="232"/>
      <c r="AV128" s="232"/>
      <c r="AW128" s="232"/>
      <c r="AX128" s="843" t="s">
        <v>492</v>
      </c>
      <c r="AY128" s="844"/>
      <c r="AZ128" s="844"/>
      <c r="BA128" s="844"/>
      <c r="BB128" s="844"/>
      <c r="BC128" s="844"/>
      <c r="BD128" s="844"/>
      <c r="BE128" s="845"/>
      <c r="BF128" s="822" t="s">
        <v>132</v>
      </c>
      <c r="BG128" s="823"/>
      <c r="BH128" s="823"/>
      <c r="BI128" s="823"/>
      <c r="BJ128" s="823"/>
      <c r="BK128" s="823"/>
      <c r="BL128" s="846"/>
      <c r="BM128" s="822">
        <v>14.16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t="s">
        <v>132</v>
      </c>
      <c r="DH128" s="827"/>
      <c r="DI128" s="827"/>
      <c r="DJ128" s="827"/>
      <c r="DK128" s="827"/>
      <c r="DL128" s="827" t="s">
        <v>132</v>
      </c>
      <c r="DM128" s="827"/>
      <c r="DN128" s="827"/>
      <c r="DO128" s="827"/>
      <c r="DP128" s="827"/>
      <c r="DQ128" s="827" t="s">
        <v>132</v>
      </c>
      <c r="DR128" s="827"/>
      <c r="DS128" s="827"/>
      <c r="DT128" s="827"/>
      <c r="DU128" s="827"/>
      <c r="DV128" s="828" t="s">
        <v>132</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6680495</v>
      </c>
      <c r="AB129" s="816"/>
      <c r="AC129" s="816"/>
      <c r="AD129" s="816"/>
      <c r="AE129" s="817"/>
      <c r="AF129" s="818">
        <v>6941311</v>
      </c>
      <c r="AG129" s="816"/>
      <c r="AH129" s="816"/>
      <c r="AI129" s="816"/>
      <c r="AJ129" s="817"/>
      <c r="AK129" s="818">
        <v>6685556</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470</v>
      </c>
      <c r="BG129" s="807"/>
      <c r="BH129" s="807"/>
      <c r="BI129" s="807"/>
      <c r="BJ129" s="807"/>
      <c r="BK129" s="807"/>
      <c r="BL129" s="808"/>
      <c r="BM129" s="806">
        <v>19.16</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1172900</v>
      </c>
      <c r="AB130" s="816"/>
      <c r="AC130" s="816"/>
      <c r="AD130" s="816"/>
      <c r="AE130" s="817"/>
      <c r="AF130" s="818">
        <v>1119454</v>
      </c>
      <c r="AG130" s="816"/>
      <c r="AH130" s="816"/>
      <c r="AI130" s="816"/>
      <c r="AJ130" s="817"/>
      <c r="AK130" s="818">
        <v>1063583</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7.6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5507595</v>
      </c>
      <c r="AB131" s="800"/>
      <c r="AC131" s="800"/>
      <c r="AD131" s="800"/>
      <c r="AE131" s="801"/>
      <c r="AF131" s="802">
        <v>5821857</v>
      </c>
      <c r="AG131" s="800"/>
      <c r="AH131" s="800"/>
      <c r="AI131" s="800"/>
      <c r="AJ131" s="801"/>
      <c r="AK131" s="802">
        <v>5621973</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t="s">
        <v>445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7.3673354700000004</v>
      </c>
      <c r="AB132" s="781"/>
      <c r="AC132" s="781"/>
      <c r="AD132" s="781"/>
      <c r="AE132" s="782"/>
      <c r="AF132" s="783">
        <v>7.3332615350000001</v>
      </c>
      <c r="AG132" s="781"/>
      <c r="AH132" s="781"/>
      <c r="AI132" s="781"/>
      <c r="AJ132" s="782"/>
      <c r="AK132" s="783">
        <v>8.3850989679999994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7.5</v>
      </c>
      <c r="AB133" s="760"/>
      <c r="AC133" s="760"/>
      <c r="AD133" s="760"/>
      <c r="AE133" s="761"/>
      <c r="AF133" s="759">
        <v>7.4</v>
      </c>
      <c r="AG133" s="760"/>
      <c r="AH133" s="760"/>
      <c r="AI133" s="760"/>
      <c r="AJ133" s="761"/>
      <c r="AK133" s="759">
        <v>7.6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QqhAWyi+ZZA46fnW7hEQ7E+OpRrKb0fyR8YuzDc60inqP3/a6qOrJC3yJMFsFRaLLMtFzwOrw46yppaaQMEgg==" saltValue="6W2VCESxn+QvWWDdU7uN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0aG0/Vb4N7wvdC01m6geIqg4H4+LSSpu9t6eN9RIMT7ue6c8LmTA2GX9H4U8H3dyAqIgUY7rdvEARwTZ4rBoA==" saltValue="sJ8n2Fgjjtl0IeG3qV+e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ar9Mycv2Tjf2fRig+nIZy7y9Z6zOc2+x0BnVpgm7lbN9Nz9AhUXwhaoK/0o0qGueecFlIizNiaiuPQdrfTBJQ==" saltValue="ZKvIxF7cAV/FqT0eTVpC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9"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0"/>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1" t="s">
        <v>512</v>
      </c>
      <c r="AL9" s="1172"/>
      <c r="AM9" s="1172"/>
      <c r="AN9" s="1173"/>
      <c r="AO9" s="281">
        <v>1531910</v>
      </c>
      <c r="AP9" s="281">
        <v>90298</v>
      </c>
      <c r="AQ9" s="282">
        <v>115879</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1" t="s">
        <v>513</v>
      </c>
      <c r="AL10" s="1172"/>
      <c r="AM10" s="1172"/>
      <c r="AN10" s="1173"/>
      <c r="AO10" s="284">
        <v>290791</v>
      </c>
      <c r="AP10" s="284">
        <v>17141</v>
      </c>
      <c r="AQ10" s="285">
        <v>14625</v>
      </c>
      <c r="AR10" s="286">
        <v>17.2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1" t="s">
        <v>514</v>
      </c>
      <c r="AL11" s="1172"/>
      <c r="AM11" s="1172"/>
      <c r="AN11" s="1173"/>
      <c r="AO11" s="284">
        <v>9848</v>
      </c>
      <c r="AP11" s="284">
        <v>580</v>
      </c>
      <c r="AQ11" s="285">
        <v>3181</v>
      </c>
      <c r="AR11" s="286">
        <v>-81.8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1" t="s">
        <v>515</v>
      </c>
      <c r="AL12" s="1172"/>
      <c r="AM12" s="1172"/>
      <c r="AN12" s="1173"/>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1" t="s">
        <v>517</v>
      </c>
      <c r="AL13" s="1172"/>
      <c r="AM13" s="1172"/>
      <c r="AN13" s="1173"/>
      <c r="AO13" s="284">
        <v>74342</v>
      </c>
      <c r="AP13" s="284">
        <v>4382</v>
      </c>
      <c r="AQ13" s="285">
        <v>5586</v>
      </c>
      <c r="AR13" s="286">
        <v>-21.6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1" t="s">
        <v>518</v>
      </c>
      <c r="AL14" s="1172"/>
      <c r="AM14" s="1172"/>
      <c r="AN14" s="1173"/>
      <c r="AO14" s="284">
        <v>40438</v>
      </c>
      <c r="AP14" s="284">
        <v>2384</v>
      </c>
      <c r="AQ14" s="285">
        <v>1576</v>
      </c>
      <c r="AR14" s="286">
        <v>51.3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4" t="s">
        <v>519</v>
      </c>
      <c r="AL15" s="1175"/>
      <c r="AM15" s="1175"/>
      <c r="AN15" s="1176"/>
      <c r="AO15" s="284">
        <v>-99301</v>
      </c>
      <c r="AP15" s="284">
        <v>-5853</v>
      </c>
      <c r="AQ15" s="285">
        <v>-7785</v>
      </c>
      <c r="AR15" s="286">
        <v>-24.8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4" t="s">
        <v>191</v>
      </c>
      <c r="AL16" s="1175"/>
      <c r="AM16" s="1175"/>
      <c r="AN16" s="1176"/>
      <c r="AO16" s="284">
        <v>1848028</v>
      </c>
      <c r="AP16" s="284">
        <v>108932</v>
      </c>
      <c r="AQ16" s="285">
        <v>133062</v>
      </c>
      <c r="AR16" s="286">
        <v>-18.100000000000001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7" t="s">
        <v>524</v>
      </c>
      <c r="AL21" s="1178"/>
      <c r="AM21" s="1178"/>
      <c r="AN21" s="1179"/>
      <c r="AO21" s="297">
        <v>9.7799999999999994</v>
      </c>
      <c r="AP21" s="298">
        <v>11.97</v>
      </c>
      <c r="AQ21" s="299">
        <v>-2.19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7" t="s">
        <v>525</v>
      </c>
      <c r="AL22" s="1178"/>
      <c r="AM22" s="1178"/>
      <c r="AN22" s="1179"/>
      <c r="AO22" s="302">
        <v>93.1</v>
      </c>
      <c r="AP22" s="303">
        <v>95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70" t="s">
        <v>526</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9"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0"/>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1" t="s">
        <v>529</v>
      </c>
      <c r="AL32" s="1162"/>
      <c r="AM32" s="1162"/>
      <c r="AN32" s="1163"/>
      <c r="AO32" s="312">
        <v>1231394</v>
      </c>
      <c r="AP32" s="312">
        <v>72584</v>
      </c>
      <c r="AQ32" s="313">
        <v>79195</v>
      </c>
      <c r="AR32" s="314">
        <v>-8.3000000000000007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1" t="s">
        <v>530</v>
      </c>
      <c r="AL33" s="1162"/>
      <c r="AM33" s="1162"/>
      <c r="AN33" s="1163"/>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1" t="s">
        <v>531</v>
      </c>
      <c r="AL34" s="1162"/>
      <c r="AM34" s="1162"/>
      <c r="AN34" s="1163"/>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1" t="s">
        <v>532</v>
      </c>
      <c r="AL35" s="1162"/>
      <c r="AM35" s="1162"/>
      <c r="AN35" s="1163"/>
      <c r="AO35" s="312">
        <v>284605</v>
      </c>
      <c r="AP35" s="312">
        <v>16776</v>
      </c>
      <c r="AQ35" s="313">
        <v>19814</v>
      </c>
      <c r="AR35" s="314">
        <v>-15.3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1" t="s">
        <v>533</v>
      </c>
      <c r="AL36" s="1162"/>
      <c r="AM36" s="1162"/>
      <c r="AN36" s="1163"/>
      <c r="AO36" s="312">
        <v>49970</v>
      </c>
      <c r="AP36" s="312">
        <v>2945</v>
      </c>
      <c r="AQ36" s="313">
        <v>2500</v>
      </c>
      <c r="AR36" s="314">
        <v>17.8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1" t="s">
        <v>534</v>
      </c>
      <c r="AL37" s="1162"/>
      <c r="AM37" s="1162"/>
      <c r="AN37" s="1163"/>
      <c r="AO37" s="312" t="s">
        <v>516</v>
      </c>
      <c r="AP37" s="312" t="s">
        <v>516</v>
      </c>
      <c r="AQ37" s="313">
        <v>761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4" t="s">
        <v>535</v>
      </c>
      <c r="AL38" s="1165"/>
      <c r="AM38" s="1165"/>
      <c r="AN38" s="1166"/>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4" t="s">
        <v>536</v>
      </c>
      <c r="AL39" s="1165"/>
      <c r="AM39" s="1165"/>
      <c r="AN39" s="1166"/>
      <c r="AO39" s="312">
        <v>-30978</v>
      </c>
      <c r="AP39" s="312">
        <v>-1826</v>
      </c>
      <c r="AQ39" s="313">
        <v>-2022</v>
      </c>
      <c r="AR39" s="314">
        <v>-9.6999999999999993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1" t="s">
        <v>537</v>
      </c>
      <c r="AL40" s="1162"/>
      <c r="AM40" s="1162"/>
      <c r="AN40" s="1163"/>
      <c r="AO40" s="312">
        <v>-1063583</v>
      </c>
      <c r="AP40" s="312">
        <v>-62693</v>
      </c>
      <c r="AQ40" s="313">
        <v>-69592</v>
      </c>
      <c r="AR40" s="314">
        <v>-9.9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7" t="s">
        <v>304</v>
      </c>
      <c r="AL41" s="1168"/>
      <c r="AM41" s="1168"/>
      <c r="AN41" s="1169"/>
      <c r="AO41" s="312">
        <v>471408</v>
      </c>
      <c r="AP41" s="312">
        <v>27787</v>
      </c>
      <c r="AQ41" s="313">
        <v>30658</v>
      </c>
      <c r="AR41" s="314">
        <v>-9.4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4" t="s">
        <v>507</v>
      </c>
      <c r="AN49" s="1156" t="s">
        <v>541</v>
      </c>
      <c r="AO49" s="1157"/>
      <c r="AP49" s="1157"/>
      <c r="AQ49" s="1157"/>
      <c r="AR49" s="115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5"/>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1134874</v>
      </c>
      <c r="AN51" s="334">
        <v>62171</v>
      </c>
      <c r="AO51" s="335">
        <v>-4.8</v>
      </c>
      <c r="AP51" s="336">
        <v>98507</v>
      </c>
      <c r="AQ51" s="337">
        <v>-7.1</v>
      </c>
      <c r="AR51" s="338">
        <v>2.2999999999999998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770251</v>
      </c>
      <c r="AN52" s="342">
        <v>42196</v>
      </c>
      <c r="AO52" s="343">
        <v>15.7</v>
      </c>
      <c r="AP52" s="344">
        <v>47567</v>
      </c>
      <c r="AQ52" s="345">
        <v>-18.5</v>
      </c>
      <c r="AR52" s="346">
        <v>34.200000000000003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1238780</v>
      </c>
      <c r="AN53" s="334">
        <v>69322</v>
      </c>
      <c r="AO53" s="335">
        <v>11.5</v>
      </c>
      <c r="AP53" s="336">
        <v>113347</v>
      </c>
      <c r="AQ53" s="337">
        <v>15.1</v>
      </c>
      <c r="AR53" s="338">
        <v>-3.6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981400</v>
      </c>
      <c r="AN54" s="342">
        <v>54919</v>
      </c>
      <c r="AO54" s="343">
        <v>30.2</v>
      </c>
      <c r="AP54" s="344">
        <v>58728</v>
      </c>
      <c r="AQ54" s="345">
        <v>23.5</v>
      </c>
      <c r="AR54" s="346">
        <v>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4144480</v>
      </c>
      <c r="AN55" s="334">
        <v>235897</v>
      </c>
      <c r="AO55" s="335">
        <v>240.3</v>
      </c>
      <c r="AP55" s="336">
        <v>125418</v>
      </c>
      <c r="AQ55" s="337">
        <v>10.6</v>
      </c>
      <c r="AR55" s="338">
        <v>229.7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3645859</v>
      </c>
      <c r="AN56" s="342">
        <v>207517</v>
      </c>
      <c r="AO56" s="343">
        <v>277.89999999999998</v>
      </c>
      <c r="AP56" s="344">
        <v>60445</v>
      </c>
      <c r="AQ56" s="345">
        <v>2.9</v>
      </c>
      <c r="AR56" s="346">
        <v>275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1057983</v>
      </c>
      <c r="AN57" s="334">
        <v>61152</v>
      </c>
      <c r="AO57" s="335">
        <v>-74.099999999999994</v>
      </c>
      <c r="AP57" s="336">
        <v>108384</v>
      </c>
      <c r="AQ57" s="337">
        <v>-13.6</v>
      </c>
      <c r="AR57" s="338">
        <v>-60.5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612424</v>
      </c>
      <c r="AN58" s="342">
        <v>35398</v>
      </c>
      <c r="AO58" s="343">
        <v>-82.9</v>
      </c>
      <c r="AP58" s="344">
        <v>51153</v>
      </c>
      <c r="AQ58" s="345">
        <v>-15.4</v>
      </c>
      <c r="AR58" s="346">
        <v>-67.5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1398452</v>
      </c>
      <c r="AN59" s="334">
        <v>82432</v>
      </c>
      <c r="AO59" s="335">
        <v>34.799999999999997</v>
      </c>
      <c r="AP59" s="336">
        <v>80959</v>
      </c>
      <c r="AQ59" s="337">
        <v>-25.3</v>
      </c>
      <c r="AR59" s="338">
        <v>60.1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640250</v>
      </c>
      <c r="AN60" s="342">
        <v>37739</v>
      </c>
      <c r="AO60" s="343">
        <v>6.6</v>
      </c>
      <c r="AP60" s="344">
        <v>43928</v>
      </c>
      <c r="AQ60" s="345">
        <v>-14.1</v>
      </c>
      <c r="AR60" s="346">
        <v>20.7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1794914</v>
      </c>
      <c r="AN61" s="349">
        <v>102195</v>
      </c>
      <c r="AO61" s="350">
        <v>41.5</v>
      </c>
      <c r="AP61" s="351">
        <v>105323</v>
      </c>
      <c r="AQ61" s="352">
        <v>-4.0999999999999996</v>
      </c>
      <c r="AR61" s="338">
        <v>45.6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1330037</v>
      </c>
      <c r="AN62" s="342">
        <v>75554</v>
      </c>
      <c r="AO62" s="343">
        <v>49.5</v>
      </c>
      <c r="AP62" s="344">
        <v>52364</v>
      </c>
      <c r="AQ62" s="345">
        <v>-4.3</v>
      </c>
      <c r="AR62" s="346">
        <v>53.8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MNwerOUwS510bwkWcyta3GkJqyxNSZFlJP5l/ts6HwjJWn01nImdvhZ5sXy9O4KZjArFL7BmR+mlVAS2hYTtQ==" saltValue="eEd2YsXEp35ztdIb+Rk9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xOOMm2xI8/iw1wwIO/UskKfXMfR02enaOted68Ppqn1ddt4XIiAyN94JvnJQ+zdWaOD/cOV3NIKEkJSAgPWRQA==" saltValue="DTQyEAJAL/hT5+z4vDNV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9pPtqAU94Cf/wa1k8F2ZBe+oWqqmJpcSccNN/LgHimeFoHRNWIgowH+BsGZn7XX1YHaA4pkEusREbK+agvBzZQ==" saltValue="JX7lAraT/+zZKkhaSt1Q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80" t="s">
        <v>3</v>
      </c>
      <c r="D47" s="1180"/>
      <c r="E47" s="1181"/>
      <c r="F47" s="11">
        <v>30.41</v>
      </c>
      <c r="G47" s="12">
        <v>34.090000000000003</v>
      </c>
      <c r="H47" s="12">
        <v>35.74</v>
      </c>
      <c r="I47" s="12">
        <v>41.6</v>
      </c>
      <c r="J47" s="13">
        <v>38.44</v>
      </c>
    </row>
    <row r="48" spans="2:10" ht="57.75" customHeight="1" x14ac:dyDescent="0.15">
      <c r="B48" s="14"/>
      <c r="C48" s="1182" t="s">
        <v>4</v>
      </c>
      <c r="D48" s="1182"/>
      <c r="E48" s="1183"/>
      <c r="F48" s="15">
        <v>5.12</v>
      </c>
      <c r="G48" s="16">
        <v>2.59</v>
      </c>
      <c r="H48" s="16">
        <v>9.99</v>
      </c>
      <c r="I48" s="16">
        <v>7.12</v>
      </c>
      <c r="J48" s="17">
        <v>13.38</v>
      </c>
    </row>
    <row r="49" spans="2:10" ht="57.75" customHeight="1" thickBot="1" x14ac:dyDescent="0.2">
      <c r="B49" s="18"/>
      <c r="C49" s="1184" t="s">
        <v>5</v>
      </c>
      <c r="D49" s="1184"/>
      <c r="E49" s="1185"/>
      <c r="F49" s="19" t="s">
        <v>562</v>
      </c>
      <c r="G49" s="20" t="s">
        <v>563</v>
      </c>
      <c r="H49" s="20">
        <v>7.37</v>
      </c>
      <c r="I49" s="20" t="s">
        <v>564</v>
      </c>
      <c r="J49" s="21" t="s">
        <v>565</v>
      </c>
    </row>
    <row r="50" spans="2:10" x14ac:dyDescent="0.15"/>
  </sheetData>
  <sheetProtection algorithmName="SHA-512" hashValue="wA/2TYNsVwKx0I5Vh0dcUcOKYrRpXxw3lP5VSRJHCHEA210fCwHAmOrk9PsLr7AzAB9Sv9LmBW7zafZq5Gdk6w==" saltValue="b5y2fQlqR/roU3J1VLjc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92" t="s">
        <v>566</v>
      </c>
      <c r="D34" s="1192"/>
      <c r="E34" s="1193"/>
      <c r="F34" s="32">
        <v>5.1100000000000003</v>
      </c>
      <c r="G34" s="33">
        <v>2.58</v>
      </c>
      <c r="H34" s="33">
        <v>9.98</v>
      </c>
      <c r="I34" s="33">
        <v>7.11</v>
      </c>
      <c r="J34" s="34">
        <v>13.37</v>
      </c>
      <c r="K34" s="22"/>
      <c r="L34" s="22"/>
      <c r="M34" s="22"/>
      <c r="N34" s="22"/>
      <c r="O34" s="22"/>
      <c r="P34" s="22"/>
    </row>
    <row r="35" spans="1:16" ht="39" customHeight="1" x14ac:dyDescent="0.15">
      <c r="A35" s="22"/>
      <c r="B35" s="35"/>
      <c r="C35" s="1186" t="s">
        <v>567</v>
      </c>
      <c r="D35" s="1187"/>
      <c r="E35" s="1188"/>
      <c r="F35" s="36">
        <v>9.14</v>
      </c>
      <c r="G35" s="37">
        <v>11.11</v>
      </c>
      <c r="H35" s="37">
        <v>8.56</v>
      </c>
      <c r="I35" s="37">
        <v>8.1999999999999993</v>
      </c>
      <c r="J35" s="38">
        <v>6.89</v>
      </c>
      <c r="K35" s="22"/>
      <c r="L35" s="22"/>
      <c r="M35" s="22"/>
      <c r="N35" s="22"/>
      <c r="O35" s="22"/>
      <c r="P35" s="22"/>
    </row>
    <row r="36" spans="1:16" ht="39" customHeight="1" x14ac:dyDescent="0.15">
      <c r="A36" s="22"/>
      <c r="B36" s="35"/>
      <c r="C36" s="1186" t="s">
        <v>568</v>
      </c>
      <c r="D36" s="1187"/>
      <c r="E36" s="1188"/>
      <c r="F36" s="36">
        <v>1.0900000000000001</v>
      </c>
      <c r="G36" s="37">
        <v>0.97</v>
      </c>
      <c r="H36" s="37">
        <v>1.07</v>
      </c>
      <c r="I36" s="37">
        <v>1.49</v>
      </c>
      <c r="J36" s="38">
        <v>1.58</v>
      </c>
      <c r="K36" s="22"/>
      <c r="L36" s="22"/>
      <c r="M36" s="22"/>
      <c r="N36" s="22"/>
      <c r="O36" s="22"/>
      <c r="P36" s="22"/>
    </row>
    <row r="37" spans="1:16" ht="39" customHeight="1" x14ac:dyDescent="0.15">
      <c r="A37" s="22"/>
      <c r="B37" s="35"/>
      <c r="C37" s="1186" t="s">
        <v>569</v>
      </c>
      <c r="D37" s="1187"/>
      <c r="E37" s="1188"/>
      <c r="F37" s="36">
        <v>0</v>
      </c>
      <c r="G37" s="37">
        <v>0</v>
      </c>
      <c r="H37" s="37">
        <v>0</v>
      </c>
      <c r="I37" s="37">
        <v>0</v>
      </c>
      <c r="J37" s="38">
        <v>0.25</v>
      </c>
      <c r="K37" s="22"/>
      <c r="L37" s="22"/>
      <c r="M37" s="22"/>
      <c r="N37" s="22"/>
      <c r="O37" s="22"/>
      <c r="P37" s="22"/>
    </row>
    <row r="38" spans="1:16" ht="39" customHeight="1" x14ac:dyDescent="0.15">
      <c r="A38" s="22"/>
      <c r="B38" s="35"/>
      <c r="C38" s="1186" t="s">
        <v>570</v>
      </c>
      <c r="D38" s="1187"/>
      <c r="E38" s="1188"/>
      <c r="F38" s="36">
        <v>0.08</v>
      </c>
      <c r="G38" s="37">
        <v>0.25</v>
      </c>
      <c r="H38" s="37">
        <v>0.01</v>
      </c>
      <c r="I38" s="37">
        <v>0.05</v>
      </c>
      <c r="J38" s="38">
        <v>0.02</v>
      </c>
      <c r="K38" s="22"/>
      <c r="L38" s="22"/>
      <c r="M38" s="22"/>
      <c r="N38" s="22"/>
      <c r="O38" s="22"/>
      <c r="P38" s="22"/>
    </row>
    <row r="39" spans="1:16" ht="39" customHeight="1" x14ac:dyDescent="0.15">
      <c r="A39" s="22"/>
      <c r="B39" s="35"/>
      <c r="C39" s="1186" t="s">
        <v>571</v>
      </c>
      <c r="D39" s="1187"/>
      <c r="E39" s="1188"/>
      <c r="F39" s="36">
        <v>0.01</v>
      </c>
      <c r="G39" s="37">
        <v>0.01</v>
      </c>
      <c r="H39" s="37">
        <v>0.01</v>
      </c>
      <c r="I39" s="37">
        <v>0.09</v>
      </c>
      <c r="J39" s="38">
        <v>0</v>
      </c>
      <c r="K39" s="22"/>
      <c r="L39" s="22"/>
      <c r="M39" s="22"/>
      <c r="N39" s="22"/>
      <c r="O39" s="22"/>
      <c r="P39" s="22"/>
    </row>
    <row r="40" spans="1:16" ht="39" customHeight="1" x14ac:dyDescent="0.15">
      <c r="A40" s="22"/>
      <c r="B40" s="35"/>
      <c r="C40" s="1186" t="s">
        <v>572</v>
      </c>
      <c r="D40" s="1187"/>
      <c r="E40" s="1188"/>
      <c r="F40" s="36">
        <v>0</v>
      </c>
      <c r="G40" s="37">
        <v>0</v>
      </c>
      <c r="H40" s="37">
        <v>0</v>
      </c>
      <c r="I40" s="37">
        <v>0</v>
      </c>
      <c r="J40" s="38">
        <v>0</v>
      </c>
      <c r="K40" s="22"/>
      <c r="L40" s="22"/>
      <c r="M40" s="22"/>
      <c r="N40" s="22"/>
      <c r="O40" s="22"/>
      <c r="P40" s="22"/>
    </row>
    <row r="41" spans="1:16" ht="39" customHeight="1" x14ac:dyDescent="0.15">
      <c r="A41" s="22"/>
      <c r="B41" s="35"/>
      <c r="C41" s="1186" t="s">
        <v>573</v>
      </c>
      <c r="D41" s="1187"/>
      <c r="E41" s="1188"/>
      <c r="F41" s="36">
        <v>0.01</v>
      </c>
      <c r="G41" s="37">
        <v>0</v>
      </c>
      <c r="H41" s="37">
        <v>0</v>
      </c>
      <c r="I41" s="37">
        <v>0</v>
      </c>
      <c r="J41" s="38">
        <v>0</v>
      </c>
      <c r="K41" s="22"/>
      <c r="L41" s="22"/>
      <c r="M41" s="22"/>
      <c r="N41" s="22"/>
      <c r="O41" s="22"/>
      <c r="P41" s="22"/>
    </row>
    <row r="42" spans="1:16" ht="39" customHeight="1" x14ac:dyDescent="0.15">
      <c r="A42" s="22"/>
      <c r="B42" s="39"/>
      <c r="C42" s="1186" t="s">
        <v>574</v>
      </c>
      <c r="D42" s="1187"/>
      <c r="E42" s="1188"/>
      <c r="F42" s="36" t="s">
        <v>516</v>
      </c>
      <c r="G42" s="37" t="s">
        <v>516</v>
      </c>
      <c r="H42" s="37" t="s">
        <v>516</v>
      </c>
      <c r="I42" s="37" t="s">
        <v>516</v>
      </c>
      <c r="J42" s="38" t="s">
        <v>516</v>
      </c>
      <c r="K42" s="22"/>
      <c r="L42" s="22"/>
      <c r="M42" s="22"/>
      <c r="N42" s="22"/>
      <c r="O42" s="22"/>
      <c r="P42" s="22"/>
    </row>
    <row r="43" spans="1:16" ht="39" customHeight="1" thickBot="1" x14ac:dyDescent="0.2">
      <c r="A43" s="22"/>
      <c r="B43" s="40"/>
      <c r="C43" s="1189" t="s">
        <v>575</v>
      </c>
      <c r="D43" s="1190"/>
      <c r="E43" s="119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ZkEccCTifVEahjYcVqaD/6jteLtMevR1zByBOC3gG/pEJrLfh38o0eLoyGrZfkbYqn2fn86v4i9B3Lw8bSXyA==" saltValue="DIt6DN1UlEcx79NyvDL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1428</v>
      </c>
      <c r="L45" s="60">
        <v>1355</v>
      </c>
      <c r="M45" s="60">
        <v>1302</v>
      </c>
      <c r="N45" s="60">
        <v>1258</v>
      </c>
      <c r="O45" s="61">
        <v>1231</v>
      </c>
      <c r="P45" s="48"/>
      <c r="Q45" s="48"/>
      <c r="R45" s="48"/>
      <c r="S45" s="48"/>
      <c r="T45" s="48"/>
      <c r="U45" s="48"/>
    </row>
    <row r="46" spans="1:21" ht="30.75" customHeight="1" x14ac:dyDescent="0.15">
      <c r="A46" s="48"/>
      <c r="B46" s="1219"/>
      <c r="C46" s="1220"/>
      <c r="D46" s="62"/>
      <c r="E46" s="1196" t="s">
        <v>13</v>
      </c>
      <c r="F46" s="1196"/>
      <c r="G46" s="1196"/>
      <c r="H46" s="1196"/>
      <c r="I46" s="1196"/>
      <c r="J46" s="1197"/>
      <c r="K46" s="63" t="s">
        <v>516</v>
      </c>
      <c r="L46" s="64" t="s">
        <v>516</v>
      </c>
      <c r="M46" s="64" t="s">
        <v>516</v>
      </c>
      <c r="N46" s="64" t="s">
        <v>516</v>
      </c>
      <c r="O46" s="65" t="s">
        <v>516</v>
      </c>
      <c r="P46" s="48"/>
      <c r="Q46" s="48"/>
      <c r="R46" s="48"/>
      <c r="S46" s="48"/>
      <c r="T46" s="48"/>
      <c r="U46" s="48"/>
    </row>
    <row r="47" spans="1:21" ht="30.75" customHeight="1" x14ac:dyDescent="0.15">
      <c r="A47" s="48"/>
      <c r="B47" s="1219"/>
      <c r="C47" s="1220"/>
      <c r="D47" s="62"/>
      <c r="E47" s="1196" t="s">
        <v>14</v>
      </c>
      <c r="F47" s="1196"/>
      <c r="G47" s="1196"/>
      <c r="H47" s="1196"/>
      <c r="I47" s="1196"/>
      <c r="J47" s="1197"/>
      <c r="K47" s="63" t="s">
        <v>516</v>
      </c>
      <c r="L47" s="64" t="s">
        <v>516</v>
      </c>
      <c r="M47" s="64" t="s">
        <v>516</v>
      </c>
      <c r="N47" s="64" t="s">
        <v>516</v>
      </c>
      <c r="O47" s="65" t="s">
        <v>516</v>
      </c>
      <c r="P47" s="48"/>
      <c r="Q47" s="48"/>
      <c r="R47" s="48"/>
      <c r="S47" s="48"/>
      <c r="T47" s="48"/>
      <c r="U47" s="48"/>
    </row>
    <row r="48" spans="1:21" ht="30.75" customHeight="1" x14ac:dyDescent="0.15">
      <c r="A48" s="48"/>
      <c r="B48" s="1219"/>
      <c r="C48" s="1220"/>
      <c r="D48" s="62"/>
      <c r="E48" s="1196" t="s">
        <v>15</v>
      </c>
      <c r="F48" s="1196"/>
      <c r="G48" s="1196"/>
      <c r="H48" s="1196"/>
      <c r="I48" s="1196"/>
      <c r="J48" s="1197"/>
      <c r="K48" s="63">
        <v>291</v>
      </c>
      <c r="L48" s="64">
        <v>304</v>
      </c>
      <c r="M48" s="64">
        <v>263</v>
      </c>
      <c r="N48" s="64">
        <v>273</v>
      </c>
      <c r="O48" s="65">
        <v>285</v>
      </c>
      <c r="P48" s="48"/>
      <c r="Q48" s="48"/>
      <c r="R48" s="48"/>
      <c r="S48" s="48"/>
      <c r="T48" s="48"/>
      <c r="U48" s="48"/>
    </row>
    <row r="49" spans="1:21" ht="30.75" customHeight="1" x14ac:dyDescent="0.15">
      <c r="A49" s="48"/>
      <c r="B49" s="1219"/>
      <c r="C49" s="1220"/>
      <c r="D49" s="62"/>
      <c r="E49" s="1196" t="s">
        <v>16</v>
      </c>
      <c r="F49" s="1196"/>
      <c r="G49" s="1196"/>
      <c r="H49" s="1196"/>
      <c r="I49" s="1196"/>
      <c r="J49" s="1197"/>
      <c r="K49" s="63">
        <v>68</v>
      </c>
      <c r="L49" s="64">
        <v>58</v>
      </c>
      <c r="M49" s="64">
        <v>46</v>
      </c>
      <c r="N49" s="64">
        <v>48</v>
      </c>
      <c r="O49" s="65">
        <v>50</v>
      </c>
      <c r="P49" s="48"/>
      <c r="Q49" s="48"/>
      <c r="R49" s="48"/>
      <c r="S49" s="48"/>
      <c r="T49" s="48"/>
      <c r="U49" s="48"/>
    </row>
    <row r="50" spans="1:21" ht="30.75" customHeight="1" x14ac:dyDescent="0.15">
      <c r="A50" s="48"/>
      <c r="B50" s="1219"/>
      <c r="C50" s="1220"/>
      <c r="D50" s="62"/>
      <c r="E50" s="1196" t="s">
        <v>17</v>
      </c>
      <c r="F50" s="1196"/>
      <c r="G50" s="1196"/>
      <c r="H50" s="1196"/>
      <c r="I50" s="1196"/>
      <c r="J50" s="1197"/>
      <c r="K50" s="63" t="s">
        <v>516</v>
      </c>
      <c r="L50" s="64" t="s">
        <v>516</v>
      </c>
      <c r="M50" s="64" t="s">
        <v>516</v>
      </c>
      <c r="N50" s="64" t="s">
        <v>516</v>
      </c>
      <c r="O50" s="65" t="s">
        <v>516</v>
      </c>
      <c r="P50" s="48"/>
      <c r="Q50" s="48"/>
      <c r="R50" s="48"/>
      <c r="S50" s="48"/>
      <c r="T50" s="48"/>
      <c r="U50" s="48"/>
    </row>
    <row r="51" spans="1:21" ht="30.75" customHeight="1" x14ac:dyDescent="0.15">
      <c r="A51" s="48"/>
      <c r="B51" s="1221"/>
      <c r="C51" s="1222"/>
      <c r="D51" s="66"/>
      <c r="E51" s="1196" t="s">
        <v>18</v>
      </c>
      <c r="F51" s="1196"/>
      <c r="G51" s="1196"/>
      <c r="H51" s="1196"/>
      <c r="I51" s="1196"/>
      <c r="J51" s="1197"/>
      <c r="K51" s="63" t="s">
        <v>516</v>
      </c>
      <c r="L51" s="64" t="s">
        <v>516</v>
      </c>
      <c r="M51" s="64" t="s">
        <v>516</v>
      </c>
      <c r="N51" s="64" t="s">
        <v>516</v>
      </c>
      <c r="O51" s="65" t="s">
        <v>516</v>
      </c>
      <c r="P51" s="48"/>
      <c r="Q51" s="48"/>
      <c r="R51" s="48"/>
      <c r="S51" s="48"/>
      <c r="T51" s="48"/>
      <c r="U51" s="48"/>
    </row>
    <row r="52" spans="1:21" ht="30.75" customHeight="1" x14ac:dyDescent="0.15">
      <c r="A52" s="48"/>
      <c r="B52" s="1194" t="s">
        <v>19</v>
      </c>
      <c r="C52" s="1195"/>
      <c r="D52" s="66"/>
      <c r="E52" s="1196" t="s">
        <v>20</v>
      </c>
      <c r="F52" s="1196"/>
      <c r="G52" s="1196"/>
      <c r="H52" s="1196"/>
      <c r="I52" s="1196"/>
      <c r="J52" s="1197"/>
      <c r="K52" s="63">
        <v>1366</v>
      </c>
      <c r="L52" s="64">
        <v>1299</v>
      </c>
      <c r="M52" s="64">
        <v>1206</v>
      </c>
      <c r="N52" s="64">
        <v>1153</v>
      </c>
      <c r="O52" s="65">
        <v>1095</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421</v>
      </c>
      <c r="L53" s="69">
        <v>418</v>
      </c>
      <c r="M53" s="69">
        <v>405</v>
      </c>
      <c r="N53" s="69">
        <v>426</v>
      </c>
      <c r="O53" s="70">
        <v>471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202" t="s">
        <v>26</v>
      </c>
      <c r="C58" s="1203"/>
      <c r="D58" s="1208" t="s">
        <v>27</v>
      </c>
      <c r="E58" s="1209"/>
      <c r="F58" s="1209"/>
      <c r="G58" s="1209"/>
      <c r="H58" s="1209"/>
      <c r="I58" s="1209"/>
      <c r="J58" s="1210"/>
      <c r="K58" s="83"/>
      <c r="L58" s="84"/>
      <c r="M58" s="84"/>
      <c r="N58" s="84"/>
      <c r="O58" s="85"/>
    </row>
    <row r="59" spans="1:21" ht="31.5" customHeight="1" x14ac:dyDescent="0.15">
      <c r="B59" s="1204"/>
      <c r="C59" s="1205"/>
      <c r="D59" s="1211" t="s">
        <v>28</v>
      </c>
      <c r="E59" s="1212"/>
      <c r="F59" s="1212"/>
      <c r="G59" s="1212"/>
      <c r="H59" s="1212"/>
      <c r="I59" s="1212"/>
      <c r="J59" s="1213"/>
      <c r="K59" s="86"/>
      <c r="L59" s="87"/>
      <c r="M59" s="87"/>
      <c r="N59" s="87"/>
      <c r="O59" s="88"/>
    </row>
    <row r="60" spans="1:21" ht="31.5" customHeight="1" thickBot="1" x14ac:dyDescent="0.2">
      <c r="B60" s="1206"/>
      <c r="C60" s="1207"/>
      <c r="D60" s="1214" t="s">
        <v>29</v>
      </c>
      <c r="E60" s="1215"/>
      <c r="F60" s="1215"/>
      <c r="G60" s="1215"/>
      <c r="H60" s="1215"/>
      <c r="I60" s="1215"/>
      <c r="J60" s="1216"/>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nlemIdXRq42KdJ32z4/glIxeOhAi/goJxuKB64qwh3f6+ntvtvAFdcSp5kaL0hmP+FJZxT65pbTIqJLOM7xDQ==" saltValue="5cIePHYNDSPuKxcJWzIf1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37" t="s">
        <v>32</v>
      </c>
      <c r="C41" s="1238"/>
      <c r="D41" s="105"/>
      <c r="E41" s="1239" t="s">
        <v>33</v>
      </c>
      <c r="F41" s="1239"/>
      <c r="G41" s="1239"/>
      <c r="H41" s="1240"/>
      <c r="I41" s="355">
        <v>11391</v>
      </c>
      <c r="J41" s="356">
        <v>11093</v>
      </c>
      <c r="K41" s="356">
        <v>13374</v>
      </c>
      <c r="L41" s="356">
        <v>12930</v>
      </c>
      <c r="M41" s="357">
        <v>12355</v>
      </c>
    </row>
    <row r="42" spans="2:13" ht="27.75" customHeight="1" x14ac:dyDescent="0.15">
      <c r="B42" s="1227"/>
      <c r="C42" s="1228"/>
      <c r="D42" s="106"/>
      <c r="E42" s="1231" t="s">
        <v>34</v>
      </c>
      <c r="F42" s="1231"/>
      <c r="G42" s="1231"/>
      <c r="H42" s="1232"/>
      <c r="I42" s="358" t="s">
        <v>516</v>
      </c>
      <c r="J42" s="359" t="s">
        <v>516</v>
      </c>
      <c r="K42" s="359" t="s">
        <v>516</v>
      </c>
      <c r="L42" s="359" t="s">
        <v>516</v>
      </c>
      <c r="M42" s="360" t="s">
        <v>516</v>
      </c>
    </row>
    <row r="43" spans="2:13" ht="27.75" customHeight="1" x14ac:dyDescent="0.15">
      <c r="B43" s="1227"/>
      <c r="C43" s="1228"/>
      <c r="D43" s="106"/>
      <c r="E43" s="1231" t="s">
        <v>35</v>
      </c>
      <c r="F43" s="1231"/>
      <c r="G43" s="1231"/>
      <c r="H43" s="1232"/>
      <c r="I43" s="358">
        <v>3960</v>
      </c>
      <c r="J43" s="359">
        <v>3800</v>
      </c>
      <c r="K43" s="359">
        <v>3749</v>
      </c>
      <c r="L43" s="359">
        <v>3618</v>
      </c>
      <c r="M43" s="360">
        <v>3557</v>
      </c>
    </row>
    <row r="44" spans="2:13" ht="27.75" customHeight="1" x14ac:dyDescent="0.15">
      <c r="B44" s="1227"/>
      <c r="C44" s="1228"/>
      <c r="D44" s="106"/>
      <c r="E44" s="1231" t="s">
        <v>36</v>
      </c>
      <c r="F44" s="1231"/>
      <c r="G44" s="1231"/>
      <c r="H44" s="1232"/>
      <c r="I44" s="358">
        <v>340</v>
      </c>
      <c r="J44" s="359">
        <v>298</v>
      </c>
      <c r="K44" s="359">
        <v>320</v>
      </c>
      <c r="L44" s="359">
        <v>315</v>
      </c>
      <c r="M44" s="360">
        <v>276</v>
      </c>
    </row>
    <row r="45" spans="2:13" ht="27.75" customHeight="1" x14ac:dyDescent="0.15">
      <c r="B45" s="1227"/>
      <c r="C45" s="1228"/>
      <c r="D45" s="106"/>
      <c r="E45" s="1231" t="s">
        <v>37</v>
      </c>
      <c r="F45" s="1231"/>
      <c r="G45" s="1231"/>
      <c r="H45" s="1232"/>
      <c r="I45" s="358">
        <v>1254</v>
      </c>
      <c r="J45" s="359">
        <v>1253</v>
      </c>
      <c r="K45" s="359">
        <v>1150</v>
      </c>
      <c r="L45" s="359">
        <v>1148</v>
      </c>
      <c r="M45" s="360">
        <v>1115</v>
      </c>
    </row>
    <row r="46" spans="2:13" ht="27.75" customHeight="1" x14ac:dyDescent="0.15">
      <c r="B46" s="1227"/>
      <c r="C46" s="1228"/>
      <c r="D46" s="107"/>
      <c r="E46" s="1231" t="s">
        <v>38</v>
      </c>
      <c r="F46" s="1231"/>
      <c r="G46" s="1231"/>
      <c r="H46" s="1232"/>
      <c r="I46" s="358" t="s">
        <v>516</v>
      </c>
      <c r="J46" s="359" t="s">
        <v>516</v>
      </c>
      <c r="K46" s="359" t="s">
        <v>516</v>
      </c>
      <c r="L46" s="359" t="s">
        <v>516</v>
      </c>
      <c r="M46" s="360" t="s">
        <v>516</v>
      </c>
    </row>
    <row r="47" spans="2:13" ht="27.75" customHeight="1" x14ac:dyDescent="0.15">
      <c r="B47" s="1227"/>
      <c r="C47" s="1228"/>
      <c r="D47" s="108"/>
      <c r="E47" s="1241" t="s">
        <v>39</v>
      </c>
      <c r="F47" s="1242"/>
      <c r="G47" s="1242"/>
      <c r="H47" s="1243"/>
      <c r="I47" s="358" t="s">
        <v>516</v>
      </c>
      <c r="J47" s="359" t="s">
        <v>516</v>
      </c>
      <c r="K47" s="359" t="s">
        <v>516</v>
      </c>
      <c r="L47" s="359" t="s">
        <v>516</v>
      </c>
      <c r="M47" s="360" t="s">
        <v>516</v>
      </c>
    </row>
    <row r="48" spans="2:13" ht="27.75" customHeight="1" x14ac:dyDescent="0.15">
      <c r="B48" s="1227"/>
      <c r="C48" s="1228"/>
      <c r="D48" s="106"/>
      <c r="E48" s="1231" t="s">
        <v>40</v>
      </c>
      <c r="F48" s="1231"/>
      <c r="G48" s="1231"/>
      <c r="H48" s="1232"/>
      <c r="I48" s="358" t="s">
        <v>516</v>
      </c>
      <c r="J48" s="359" t="s">
        <v>516</v>
      </c>
      <c r="K48" s="359" t="s">
        <v>516</v>
      </c>
      <c r="L48" s="359" t="s">
        <v>516</v>
      </c>
      <c r="M48" s="360" t="s">
        <v>516</v>
      </c>
    </row>
    <row r="49" spans="2:13" ht="27.75" customHeight="1" x14ac:dyDescent="0.15">
      <c r="B49" s="1229"/>
      <c r="C49" s="1230"/>
      <c r="D49" s="106"/>
      <c r="E49" s="1231" t="s">
        <v>41</v>
      </c>
      <c r="F49" s="1231"/>
      <c r="G49" s="1231"/>
      <c r="H49" s="1232"/>
      <c r="I49" s="358" t="s">
        <v>516</v>
      </c>
      <c r="J49" s="359" t="s">
        <v>516</v>
      </c>
      <c r="K49" s="359" t="s">
        <v>516</v>
      </c>
      <c r="L49" s="359" t="s">
        <v>516</v>
      </c>
      <c r="M49" s="360" t="s">
        <v>516</v>
      </c>
    </row>
    <row r="50" spans="2:13" ht="27.75" customHeight="1" x14ac:dyDescent="0.15">
      <c r="B50" s="1225" t="s">
        <v>42</v>
      </c>
      <c r="C50" s="1226"/>
      <c r="D50" s="109"/>
      <c r="E50" s="1231" t="s">
        <v>43</v>
      </c>
      <c r="F50" s="1231"/>
      <c r="G50" s="1231"/>
      <c r="H50" s="1232"/>
      <c r="I50" s="358">
        <v>9713</v>
      </c>
      <c r="J50" s="359">
        <v>10189</v>
      </c>
      <c r="K50" s="359">
        <v>9671</v>
      </c>
      <c r="L50" s="359">
        <v>10580</v>
      </c>
      <c r="M50" s="360">
        <v>11719</v>
      </c>
    </row>
    <row r="51" spans="2:13" ht="27.75" customHeight="1" x14ac:dyDescent="0.15">
      <c r="B51" s="1227"/>
      <c r="C51" s="1228"/>
      <c r="D51" s="106"/>
      <c r="E51" s="1231" t="s">
        <v>44</v>
      </c>
      <c r="F51" s="1231"/>
      <c r="G51" s="1231"/>
      <c r="H51" s="1232"/>
      <c r="I51" s="358">
        <v>174</v>
      </c>
      <c r="J51" s="359">
        <v>131</v>
      </c>
      <c r="K51" s="359">
        <v>112</v>
      </c>
      <c r="L51" s="359">
        <v>81</v>
      </c>
      <c r="M51" s="360">
        <v>51</v>
      </c>
    </row>
    <row r="52" spans="2:13" ht="27.75" customHeight="1" x14ac:dyDescent="0.15">
      <c r="B52" s="1229"/>
      <c r="C52" s="1230"/>
      <c r="D52" s="106"/>
      <c r="E52" s="1231" t="s">
        <v>45</v>
      </c>
      <c r="F52" s="1231"/>
      <c r="G52" s="1231"/>
      <c r="H52" s="1232"/>
      <c r="I52" s="358">
        <v>10951</v>
      </c>
      <c r="J52" s="359">
        <v>10663</v>
      </c>
      <c r="K52" s="359">
        <v>11926</v>
      </c>
      <c r="L52" s="359">
        <v>11919</v>
      </c>
      <c r="M52" s="360">
        <v>11276</v>
      </c>
    </row>
    <row r="53" spans="2:13" ht="27.75" customHeight="1" thickBot="1" x14ac:dyDescent="0.2">
      <c r="B53" s="1233" t="s">
        <v>46</v>
      </c>
      <c r="C53" s="1234"/>
      <c r="D53" s="110"/>
      <c r="E53" s="1235" t="s">
        <v>47</v>
      </c>
      <c r="F53" s="1235"/>
      <c r="G53" s="1235"/>
      <c r="H53" s="1236"/>
      <c r="I53" s="361">
        <v>-3894</v>
      </c>
      <c r="J53" s="362">
        <v>-4539</v>
      </c>
      <c r="K53" s="362">
        <v>-3116</v>
      </c>
      <c r="L53" s="362">
        <v>-4568</v>
      </c>
      <c r="M53" s="363">
        <v>-5743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i7mgaJkBWErT+fmQjOjz0yeplg8BdlGhUUQEwfD5x9MoQq3dxfYAetnlVmQW0YmzaPA+4hQHan3IteqqRK76Q==" saltValue="BGzIvJEfH3UovWfZj0dz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52" t="s">
        <v>50</v>
      </c>
      <c r="D55" s="1252"/>
      <c r="E55" s="1253"/>
      <c r="F55" s="122">
        <v>2388</v>
      </c>
      <c r="G55" s="122">
        <v>2888</v>
      </c>
      <c r="H55" s="123">
        <v>2570</v>
      </c>
    </row>
    <row r="56" spans="2:8" ht="52.5" customHeight="1" x14ac:dyDescent="0.15">
      <c r="B56" s="124"/>
      <c r="C56" s="1254" t="s">
        <v>51</v>
      </c>
      <c r="D56" s="1254"/>
      <c r="E56" s="1255"/>
      <c r="F56" s="125">
        <v>3111</v>
      </c>
      <c r="G56" s="125">
        <v>3242</v>
      </c>
      <c r="H56" s="126">
        <v>3098</v>
      </c>
    </row>
    <row r="57" spans="2:8" ht="53.25" customHeight="1" x14ac:dyDescent="0.15">
      <c r="B57" s="124"/>
      <c r="C57" s="1256" t="s">
        <v>52</v>
      </c>
      <c r="D57" s="1256"/>
      <c r="E57" s="1257"/>
      <c r="F57" s="127">
        <v>5603</v>
      </c>
      <c r="G57" s="127">
        <v>5831</v>
      </c>
      <c r="H57" s="128">
        <v>5506</v>
      </c>
    </row>
    <row r="58" spans="2:8" ht="45.75" customHeight="1" x14ac:dyDescent="0.15">
      <c r="B58" s="129"/>
      <c r="C58" s="1244" t="s">
        <v>594</v>
      </c>
      <c r="D58" s="1245"/>
      <c r="E58" s="1246"/>
      <c r="F58" s="130">
        <v>3238</v>
      </c>
      <c r="G58" s="130">
        <v>3415</v>
      </c>
      <c r="H58" s="131">
        <v>3077</v>
      </c>
    </row>
    <row r="59" spans="2:8" ht="45.75" customHeight="1" x14ac:dyDescent="0.15">
      <c r="B59" s="129"/>
      <c r="C59" s="1244" t="s">
        <v>595</v>
      </c>
      <c r="D59" s="1245"/>
      <c r="E59" s="1246"/>
      <c r="F59" s="130">
        <v>2119</v>
      </c>
      <c r="G59" s="130">
        <v>2162</v>
      </c>
      <c r="H59" s="131">
        <v>2165</v>
      </c>
    </row>
    <row r="60" spans="2:8" ht="45.75" customHeight="1" x14ac:dyDescent="0.15">
      <c r="B60" s="129"/>
      <c r="C60" s="1244" t="s">
        <v>596</v>
      </c>
      <c r="D60" s="1245"/>
      <c r="E60" s="1246"/>
      <c r="F60" s="130">
        <v>236</v>
      </c>
      <c r="G60" s="130">
        <v>237</v>
      </c>
      <c r="H60" s="131">
        <v>243</v>
      </c>
    </row>
    <row r="61" spans="2:8" ht="45.75" customHeight="1" x14ac:dyDescent="0.15">
      <c r="B61" s="129"/>
      <c r="C61" s="1244" t="s">
        <v>597</v>
      </c>
      <c r="D61" s="1245"/>
      <c r="E61" s="1246"/>
      <c r="F61" s="130">
        <v>0</v>
      </c>
      <c r="G61" s="130">
        <v>7</v>
      </c>
      <c r="H61" s="131">
        <v>11</v>
      </c>
    </row>
    <row r="62" spans="2:8" ht="45.75" customHeight="1" thickBot="1" x14ac:dyDescent="0.2">
      <c r="B62" s="132"/>
      <c r="C62" s="1247" t="s">
        <v>598</v>
      </c>
      <c r="D62" s="1248"/>
      <c r="E62" s="1249"/>
      <c r="F62" s="133">
        <v>10</v>
      </c>
      <c r="G62" s="133">
        <v>10</v>
      </c>
      <c r="H62" s="134">
        <v>10</v>
      </c>
    </row>
    <row r="63" spans="2:8" ht="52.5" customHeight="1" thickBot="1" x14ac:dyDescent="0.2">
      <c r="B63" s="135"/>
      <c r="C63" s="1250" t="s">
        <v>53</v>
      </c>
      <c r="D63" s="1250"/>
      <c r="E63" s="1251"/>
      <c r="F63" s="136">
        <v>11102</v>
      </c>
      <c r="G63" s="136">
        <v>11960</v>
      </c>
      <c r="H63" s="137">
        <v>11175</v>
      </c>
    </row>
    <row r="64" spans="2:8" x14ac:dyDescent="0.15"/>
  </sheetData>
  <sheetProtection algorithmName="SHA-512" hashValue="NoTCjAEoRmTqy/JaDi9pitK08bhLH5r0WsN6KJ/TGUeXdkxSqAjpi4aD67QI6rSlOnDeve1cxXDLYc0y4U5gAQ==" saltValue="LCquVfnXou8e/3tYuleo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0ABA-BD38-44B2-8B46-D80FDD6C4242}">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70" t="s">
        <v>608</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5" x14ac:dyDescent="0.15">
      <c r="B44" s="365"/>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5" x14ac:dyDescent="0.15">
      <c r="B45" s="365"/>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5" x14ac:dyDescent="0.15">
      <c r="B46" s="365"/>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5" x14ac:dyDescent="0.15">
      <c r="B47" s="365"/>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603</v>
      </c>
    </row>
    <row r="50" spans="1:109" ht="13.5" x14ac:dyDescent="0.15">
      <c r="B50" s="365"/>
      <c r="G50" s="1264"/>
      <c r="H50" s="1264"/>
      <c r="I50" s="1264"/>
      <c r="J50" s="1264"/>
      <c r="K50" s="373"/>
      <c r="L50" s="373"/>
      <c r="M50" s="372"/>
      <c r="N50" s="372"/>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0" t="s">
        <v>557</v>
      </c>
      <c r="BQ50" s="1260"/>
      <c r="BR50" s="1260"/>
      <c r="BS50" s="1260"/>
      <c r="BT50" s="1260"/>
      <c r="BU50" s="1260"/>
      <c r="BV50" s="1260"/>
      <c r="BW50" s="1260"/>
      <c r="BX50" s="1260" t="s">
        <v>558</v>
      </c>
      <c r="BY50" s="1260"/>
      <c r="BZ50" s="1260"/>
      <c r="CA50" s="1260"/>
      <c r="CB50" s="1260"/>
      <c r="CC50" s="1260"/>
      <c r="CD50" s="1260"/>
      <c r="CE50" s="1260"/>
      <c r="CF50" s="1260" t="s">
        <v>559</v>
      </c>
      <c r="CG50" s="1260"/>
      <c r="CH50" s="1260"/>
      <c r="CI50" s="1260"/>
      <c r="CJ50" s="1260"/>
      <c r="CK50" s="1260"/>
      <c r="CL50" s="1260"/>
      <c r="CM50" s="1260"/>
      <c r="CN50" s="1260" t="s">
        <v>560</v>
      </c>
      <c r="CO50" s="1260"/>
      <c r="CP50" s="1260"/>
      <c r="CQ50" s="1260"/>
      <c r="CR50" s="1260"/>
      <c r="CS50" s="1260"/>
      <c r="CT50" s="1260"/>
      <c r="CU50" s="1260"/>
      <c r="CV50" s="1260" t="s">
        <v>561</v>
      </c>
      <c r="CW50" s="1260"/>
      <c r="CX50" s="1260"/>
      <c r="CY50" s="1260"/>
      <c r="CZ50" s="1260"/>
      <c r="DA50" s="1260"/>
      <c r="DB50" s="1260"/>
      <c r="DC50" s="1260"/>
    </row>
    <row r="51" spans="1:109" ht="13.5" customHeight="1" x14ac:dyDescent="0.15">
      <c r="B51" s="365"/>
      <c r="G51" s="1269"/>
      <c r="H51" s="1269"/>
      <c r="I51" s="1280"/>
      <c r="J51" s="1280"/>
      <c r="K51" s="1265"/>
      <c r="L51" s="1265"/>
      <c r="M51" s="1265"/>
      <c r="N51" s="1265"/>
      <c r="AM51" s="371"/>
      <c r="AN51" s="1261" t="s">
        <v>602</v>
      </c>
      <c r="AO51" s="1261"/>
      <c r="AP51" s="1261"/>
      <c r="AQ51" s="1261"/>
      <c r="AR51" s="1261"/>
      <c r="AS51" s="1261"/>
      <c r="AT51" s="1261"/>
      <c r="AU51" s="1261"/>
      <c r="AV51" s="1261"/>
      <c r="AW51" s="1261"/>
      <c r="AX51" s="1261"/>
      <c r="AY51" s="1261"/>
      <c r="AZ51" s="1261"/>
      <c r="BA51" s="1261"/>
      <c r="BB51" s="1261" t="s">
        <v>600</v>
      </c>
      <c r="BC51" s="1261"/>
      <c r="BD51" s="1261"/>
      <c r="BE51" s="1261"/>
      <c r="BF51" s="1261"/>
      <c r="BG51" s="1261"/>
      <c r="BH51" s="1261"/>
      <c r="BI51" s="1261"/>
      <c r="BJ51" s="1261"/>
      <c r="BK51" s="1261"/>
      <c r="BL51" s="1261"/>
      <c r="BM51" s="1261"/>
      <c r="BN51" s="1261"/>
      <c r="BO51" s="1261"/>
      <c r="BP51" s="1258"/>
      <c r="BQ51" s="1258"/>
      <c r="BR51" s="1258"/>
      <c r="BS51" s="1258"/>
      <c r="BT51" s="1258"/>
      <c r="BU51" s="1258"/>
      <c r="BV51" s="1258"/>
      <c r="BW51" s="1258"/>
      <c r="BX51" s="1279"/>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5" x14ac:dyDescent="0.15">
      <c r="B52" s="365"/>
      <c r="G52" s="1269"/>
      <c r="H52" s="1269"/>
      <c r="I52" s="1280"/>
      <c r="J52" s="1280"/>
      <c r="K52" s="1265"/>
      <c r="L52" s="1265"/>
      <c r="M52" s="1265"/>
      <c r="N52" s="1265"/>
      <c r="AM52" s="37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5" x14ac:dyDescent="0.15">
      <c r="A53" s="379"/>
      <c r="B53" s="365"/>
      <c r="G53" s="1269"/>
      <c r="H53" s="1269"/>
      <c r="I53" s="1264"/>
      <c r="J53" s="1264"/>
      <c r="K53" s="1265"/>
      <c r="L53" s="1265"/>
      <c r="M53" s="1265"/>
      <c r="N53" s="1265"/>
      <c r="AM53" s="371"/>
      <c r="AN53" s="1261"/>
      <c r="AO53" s="1261"/>
      <c r="AP53" s="1261"/>
      <c r="AQ53" s="1261"/>
      <c r="AR53" s="1261"/>
      <c r="AS53" s="1261"/>
      <c r="AT53" s="1261"/>
      <c r="AU53" s="1261"/>
      <c r="AV53" s="1261"/>
      <c r="AW53" s="1261"/>
      <c r="AX53" s="1261"/>
      <c r="AY53" s="1261"/>
      <c r="AZ53" s="1261"/>
      <c r="BA53" s="1261"/>
      <c r="BB53" s="1261" t="s">
        <v>606</v>
      </c>
      <c r="BC53" s="1261"/>
      <c r="BD53" s="1261"/>
      <c r="BE53" s="1261"/>
      <c r="BF53" s="1261"/>
      <c r="BG53" s="1261"/>
      <c r="BH53" s="1261"/>
      <c r="BI53" s="1261"/>
      <c r="BJ53" s="1261"/>
      <c r="BK53" s="1261"/>
      <c r="BL53" s="1261"/>
      <c r="BM53" s="1261"/>
      <c r="BN53" s="1261"/>
      <c r="BO53" s="1261"/>
      <c r="BP53" s="1258">
        <v>50.5</v>
      </c>
      <c r="BQ53" s="1258"/>
      <c r="BR53" s="1258"/>
      <c r="BS53" s="1258"/>
      <c r="BT53" s="1258"/>
      <c r="BU53" s="1258"/>
      <c r="BV53" s="1258"/>
      <c r="BW53" s="1258"/>
      <c r="BX53" s="1279"/>
      <c r="BY53" s="1258"/>
      <c r="BZ53" s="1258"/>
      <c r="CA53" s="1258"/>
      <c r="CB53" s="1258"/>
      <c r="CC53" s="1258"/>
      <c r="CD53" s="1258"/>
      <c r="CE53" s="1258"/>
      <c r="CF53" s="1258">
        <v>50.2</v>
      </c>
      <c r="CG53" s="1258"/>
      <c r="CH53" s="1258"/>
      <c r="CI53" s="1258"/>
      <c r="CJ53" s="1258"/>
      <c r="CK53" s="1258"/>
      <c r="CL53" s="1258"/>
      <c r="CM53" s="1258"/>
      <c r="CN53" s="1258">
        <v>54.3</v>
      </c>
      <c r="CO53" s="1258"/>
      <c r="CP53" s="1258"/>
      <c r="CQ53" s="1258"/>
      <c r="CR53" s="1258"/>
      <c r="CS53" s="1258"/>
      <c r="CT53" s="1258"/>
      <c r="CU53" s="1258"/>
      <c r="CV53" s="1258">
        <v>55.7</v>
      </c>
      <c r="CW53" s="1258"/>
      <c r="CX53" s="1258"/>
      <c r="CY53" s="1258"/>
      <c r="CZ53" s="1258"/>
      <c r="DA53" s="1258"/>
      <c r="DB53" s="1258"/>
      <c r="DC53" s="1258"/>
    </row>
    <row r="54" spans="1:109" ht="13.5" x14ac:dyDescent="0.15">
      <c r="A54" s="379"/>
      <c r="B54" s="365"/>
      <c r="G54" s="1269"/>
      <c r="H54" s="1269"/>
      <c r="I54" s="1264"/>
      <c r="J54" s="1264"/>
      <c r="K54" s="1265"/>
      <c r="L54" s="1265"/>
      <c r="M54" s="1265"/>
      <c r="N54" s="1265"/>
      <c r="AM54" s="37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5" x14ac:dyDescent="0.15">
      <c r="A55" s="379"/>
      <c r="B55" s="365"/>
      <c r="G55" s="1264"/>
      <c r="H55" s="1264"/>
      <c r="I55" s="1264"/>
      <c r="J55" s="1264"/>
      <c r="K55" s="1265"/>
      <c r="L55" s="1265"/>
      <c r="M55" s="1265"/>
      <c r="N55" s="1265"/>
      <c r="AN55" s="1260" t="s">
        <v>601</v>
      </c>
      <c r="AO55" s="1260"/>
      <c r="AP55" s="1260"/>
      <c r="AQ55" s="1260"/>
      <c r="AR55" s="1260"/>
      <c r="AS55" s="1260"/>
      <c r="AT55" s="1260"/>
      <c r="AU55" s="1260"/>
      <c r="AV55" s="1260"/>
      <c r="AW55" s="1260"/>
      <c r="AX55" s="1260"/>
      <c r="AY55" s="1260"/>
      <c r="AZ55" s="1260"/>
      <c r="BA55" s="1260"/>
      <c r="BB55" s="1261" t="s">
        <v>600</v>
      </c>
      <c r="BC55" s="1261"/>
      <c r="BD55" s="1261"/>
      <c r="BE55" s="1261"/>
      <c r="BF55" s="1261"/>
      <c r="BG55" s="1261"/>
      <c r="BH55" s="1261"/>
      <c r="BI55" s="1261"/>
      <c r="BJ55" s="1261"/>
      <c r="BK55" s="1261"/>
      <c r="BL55" s="1261"/>
      <c r="BM55" s="1261"/>
      <c r="BN55" s="1261"/>
      <c r="BO55" s="1261"/>
      <c r="BP55" s="1258">
        <v>19.8</v>
      </c>
      <c r="BQ55" s="1258"/>
      <c r="BR55" s="1258"/>
      <c r="BS55" s="1258"/>
      <c r="BT55" s="1258"/>
      <c r="BU55" s="1258"/>
      <c r="BV55" s="1258"/>
      <c r="BW55" s="1258"/>
      <c r="BX55" s="1279"/>
      <c r="BY55" s="1258"/>
      <c r="BZ55" s="1258"/>
      <c r="CA55" s="1258"/>
      <c r="CB55" s="1258"/>
      <c r="CC55" s="1258"/>
      <c r="CD55" s="1258"/>
      <c r="CE55" s="1258"/>
      <c r="CF55" s="1258">
        <v>10.199999999999999</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ht="13.5" x14ac:dyDescent="0.15">
      <c r="A56" s="379"/>
      <c r="B56" s="365"/>
      <c r="G56" s="1264"/>
      <c r="H56" s="1264"/>
      <c r="I56" s="1264"/>
      <c r="J56" s="1264"/>
      <c r="K56" s="1265"/>
      <c r="L56" s="1265"/>
      <c r="M56" s="1265"/>
      <c r="N56" s="1265"/>
      <c r="AN56" s="1260"/>
      <c r="AO56" s="1260"/>
      <c r="AP56" s="1260"/>
      <c r="AQ56" s="1260"/>
      <c r="AR56" s="1260"/>
      <c r="AS56" s="1260"/>
      <c r="AT56" s="1260"/>
      <c r="AU56" s="1260"/>
      <c r="AV56" s="1260"/>
      <c r="AW56" s="1260"/>
      <c r="AX56" s="1260"/>
      <c r="AY56" s="1260"/>
      <c r="AZ56" s="1260"/>
      <c r="BA56" s="1260"/>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9" customFormat="1" ht="13.5" x14ac:dyDescent="0.15">
      <c r="B57" s="385"/>
      <c r="G57" s="1264"/>
      <c r="H57" s="1264"/>
      <c r="I57" s="1262"/>
      <c r="J57" s="1262"/>
      <c r="K57" s="1265"/>
      <c r="L57" s="1265"/>
      <c r="M57" s="1265"/>
      <c r="N57" s="1265"/>
      <c r="AM57" s="364"/>
      <c r="AN57" s="1260"/>
      <c r="AO57" s="1260"/>
      <c r="AP57" s="1260"/>
      <c r="AQ57" s="1260"/>
      <c r="AR57" s="1260"/>
      <c r="AS57" s="1260"/>
      <c r="AT57" s="1260"/>
      <c r="AU57" s="1260"/>
      <c r="AV57" s="1260"/>
      <c r="AW57" s="1260"/>
      <c r="AX57" s="1260"/>
      <c r="AY57" s="1260"/>
      <c r="AZ57" s="1260"/>
      <c r="BA57" s="1260"/>
      <c r="BB57" s="1261" t="s">
        <v>606</v>
      </c>
      <c r="BC57" s="1261"/>
      <c r="BD57" s="1261"/>
      <c r="BE57" s="1261"/>
      <c r="BF57" s="1261"/>
      <c r="BG57" s="1261"/>
      <c r="BH57" s="1261"/>
      <c r="BI57" s="1261"/>
      <c r="BJ57" s="1261"/>
      <c r="BK57" s="1261"/>
      <c r="BL57" s="1261"/>
      <c r="BM57" s="1261"/>
      <c r="BN57" s="1261"/>
      <c r="BO57" s="1261"/>
      <c r="BP57" s="1258">
        <v>59.7</v>
      </c>
      <c r="BQ57" s="1258"/>
      <c r="BR57" s="1258"/>
      <c r="BS57" s="1258"/>
      <c r="BT57" s="1258"/>
      <c r="BU57" s="1258"/>
      <c r="BV57" s="1258"/>
      <c r="BW57" s="1258"/>
      <c r="BX57" s="1279"/>
      <c r="BY57" s="1258"/>
      <c r="BZ57" s="1258"/>
      <c r="CA57" s="1258"/>
      <c r="CB57" s="1258"/>
      <c r="CC57" s="1258"/>
      <c r="CD57" s="1258"/>
      <c r="CE57" s="1258"/>
      <c r="CF57" s="1258">
        <v>61.1</v>
      </c>
      <c r="CG57" s="1258"/>
      <c r="CH57" s="1258"/>
      <c r="CI57" s="1258"/>
      <c r="CJ57" s="1258"/>
      <c r="CK57" s="1258"/>
      <c r="CL57" s="1258"/>
      <c r="CM57" s="1258"/>
      <c r="CN57" s="1258">
        <v>63.1</v>
      </c>
      <c r="CO57" s="1258"/>
      <c r="CP57" s="1258"/>
      <c r="CQ57" s="1258"/>
      <c r="CR57" s="1258"/>
      <c r="CS57" s="1258"/>
      <c r="CT57" s="1258"/>
      <c r="CU57" s="1258"/>
      <c r="CV57" s="1258">
        <v>65.400000000000006</v>
      </c>
      <c r="CW57" s="1258"/>
      <c r="CX57" s="1258"/>
      <c r="CY57" s="1258"/>
      <c r="CZ57" s="1258"/>
      <c r="DA57" s="1258"/>
      <c r="DB57" s="1258"/>
      <c r="DC57" s="1258"/>
      <c r="DD57" s="390"/>
      <c r="DE57" s="385"/>
    </row>
    <row r="58" spans="1:109" s="379" customFormat="1" ht="13.5" x14ac:dyDescent="0.15">
      <c r="A58" s="364"/>
      <c r="B58" s="385"/>
      <c r="G58" s="1264"/>
      <c r="H58" s="1264"/>
      <c r="I58" s="1262"/>
      <c r="J58" s="1262"/>
      <c r="K58" s="1265"/>
      <c r="L58" s="1265"/>
      <c r="M58" s="1265"/>
      <c r="N58" s="1265"/>
      <c r="AM58" s="364"/>
      <c r="AN58" s="1260"/>
      <c r="AO58" s="1260"/>
      <c r="AP58" s="1260"/>
      <c r="AQ58" s="1260"/>
      <c r="AR58" s="1260"/>
      <c r="AS58" s="1260"/>
      <c r="AT58" s="1260"/>
      <c r="AU58" s="1260"/>
      <c r="AV58" s="1260"/>
      <c r="AW58" s="1260"/>
      <c r="AX58" s="1260"/>
      <c r="AY58" s="1260"/>
      <c r="AZ58" s="1260"/>
      <c r="BA58" s="1260"/>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605</v>
      </c>
    </row>
    <row r="64" spans="1:109" ht="13.5" x14ac:dyDescent="0.15">
      <c r="B64" s="365"/>
      <c r="G64" s="380"/>
      <c r="I64" s="382"/>
      <c r="J64" s="382"/>
      <c r="K64" s="382"/>
      <c r="L64" s="382"/>
      <c r="M64" s="382"/>
      <c r="N64" s="381"/>
      <c r="AM64" s="380"/>
      <c r="AN64" s="380" t="s">
        <v>604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customHeight="1" x14ac:dyDescent="0.15">
      <c r="B65" s="365"/>
      <c r="AN65" s="1270" t="s">
        <v>609</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5" x14ac:dyDescent="0.15">
      <c r="B66" s="365"/>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5" x14ac:dyDescent="0.15">
      <c r="B67" s="365"/>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5" x14ac:dyDescent="0.15">
      <c r="B68" s="365"/>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5" x14ac:dyDescent="0.15">
      <c r="B69" s="365"/>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603</v>
      </c>
    </row>
    <row r="72" spans="2:107" ht="13.5" x14ac:dyDescent="0.15">
      <c r="B72" s="365"/>
      <c r="G72" s="1264"/>
      <c r="H72" s="1264"/>
      <c r="I72" s="1264"/>
      <c r="J72" s="1264"/>
      <c r="K72" s="373"/>
      <c r="L72" s="373"/>
      <c r="M72" s="372"/>
      <c r="N72" s="372"/>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0" t="s">
        <v>557</v>
      </c>
      <c r="BQ72" s="1260"/>
      <c r="BR72" s="1260"/>
      <c r="BS72" s="1260"/>
      <c r="BT72" s="1260"/>
      <c r="BU72" s="1260"/>
      <c r="BV72" s="1260"/>
      <c r="BW72" s="1260"/>
      <c r="BX72" s="1260" t="s">
        <v>558</v>
      </c>
      <c r="BY72" s="1260"/>
      <c r="BZ72" s="1260"/>
      <c r="CA72" s="1260"/>
      <c r="CB72" s="1260"/>
      <c r="CC72" s="1260"/>
      <c r="CD72" s="1260"/>
      <c r="CE72" s="1260"/>
      <c r="CF72" s="1260" t="s">
        <v>559</v>
      </c>
      <c r="CG72" s="1260"/>
      <c r="CH72" s="1260"/>
      <c r="CI72" s="1260"/>
      <c r="CJ72" s="1260"/>
      <c r="CK72" s="1260"/>
      <c r="CL72" s="1260"/>
      <c r="CM72" s="1260"/>
      <c r="CN72" s="1260" t="s">
        <v>560</v>
      </c>
      <c r="CO72" s="1260"/>
      <c r="CP72" s="1260"/>
      <c r="CQ72" s="1260"/>
      <c r="CR72" s="1260"/>
      <c r="CS72" s="1260"/>
      <c r="CT72" s="1260"/>
      <c r="CU72" s="1260"/>
      <c r="CV72" s="1260" t="s">
        <v>561</v>
      </c>
      <c r="CW72" s="1260"/>
      <c r="CX72" s="1260"/>
      <c r="CY72" s="1260"/>
      <c r="CZ72" s="1260"/>
      <c r="DA72" s="1260"/>
      <c r="DB72" s="1260"/>
      <c r="DC72" s="1260"/>
    </row>
    <row r="73" spans="2:107" ht="13.5" x14ac:dyDescent="0.15">
      <c r="B73" s="365"/>
      <c r="G73" s="1269"/>
      <c r="H73" s="1269"/>
      <c r="I73" s="1269"/>
      <c r="J73" s="1269"/>
      <c r="K73" s="1259"/>
      <c r="L73" s="1259"/>
      <c r="M73" s="1259"/>
      <c r="N73" s="1259"/>
      <c r="AM73" s="371"/>
      <c r="AN73" s="1261" t="s">
        <v>602</v>
      </c>
      <c r="AO73" s="1261"/>
      <c r="AP73" s="1261"/>
      <c r="AQ73" s="1261"/>
      <c r="AR73" s="1261"/>
      <c r="AS73" s="1261"/>
      <c r="AT73" s="1261"/>
      <c r="AU73" s="1261"/>
      <c r="AV73" s="1261"/>
      <c r="AW73" s="1261"/>
      <c r="AX73" s="1261"/>
      <c r="AY73" s="1261"/>
      <c r="AZ73" s="1261"/>
      <c r="BA73" s="1261"/>
      <c r="BB73" s="1261" t="s">
        <v>600</v>
      </c>
      <c r="BC73" s="1261"/>
      <c r="BD73" s="1261"/>
      <c r="BE73" s="1261"/>
      <c r="BF73" s="1261"/>
      <c r="BG73" s="1261"/>
      <c r="BH73" s="1261"/>
      <c r="BI73" s="1261"/>
      <c r="BJ73" s="1261"/>
      <c r="BK73" s="1261"/>
      <c r="BL73" s="1261"/>
      <c r="BM73" s="1261"/>
      <c r="BN73" s="1261"/>
      <c r="BO73" s="1261"/>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5" x14ac:dyDescent="0.15">
      <c r="B74" s="365"/>
      <c r="G74" s="1269"/>
      <c r="H74" s="1269"/>
      <c r="I74" s="1269"/>
      <c r="J74" s="1269"/>
      <c r="K74" s="1259"/>
      <c r="L74" s="1259"/>
      <c r="M74" s="1259"/>
      <c r="N74" s="1259"/>
      <c r="AM74" s="37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5" x14ac:dyDescent="0.15">
      <c r="B75" s="365"/>
      <c r="G75" s="1269"/>
      <c r="H75" s="1269"/>
      <c r="I75" s="1264"/>
      <c r="J75" s="1264"/>
      <c r="K75" s="1265"/>
      <c r="L75" s="1265"/>
      <c r="M75" s="1265"/>
      <c r="N75" s="1265"/>
      <c r="AM75" s="371"/>
      <c r="AN75" s="1261"/>
      <c r="AO75" s="1261"/>
      <c r="AP75" s="1261"/>
      <c r="AQ75" s="1261"/>
      <c r="AR75" s="1261"/>
      <c r="AS75" s="1261"/>
      <c r="AT75" s="1261"/>
      <c r="AU75" s="1261"/>
      <c r="AV75" s="1261"/>
      <c r="AW75" s="1261"/>
      <c r="AX75" s="1261"/>
      <c r="AY75" s="1261"/>
      <c r="AZ75" s="1261"/>
      <c r="BA75" s="1261"/>
      <c r="BB75" s="1261" t="s">
        <v>599</v>
      </c>
      <c r="BC75" s="1261"/>
      <c r="BD75" s="1261"/>
      <c r="BE75" s="1261"/>
      <c r="BF75" s="1261"/>
      <c r="BG75" s="1261"/>
      <c r="BH75" s="1261"/>
      <c r="BI75" s="1261"/>
      <c r="BJ75" s="1261"/>
      <c r="BK75" s="1261"/>
      <c r="BL75" s="1261"/>
      <c r="BM75" s="1261"/>
      <c r="BN75" s="1261"/>
      <c r="BO75" s="1261"/>
      <c r="BP75" s="1258">
        <v>8.1999999999999993</v>
      </c>
      <c r="BQ75" s="1258"/>
      <c r="BR75" s="1258"/>
      <c r="BS75" s="1258"/>
      <c r="BT75" s="1258"/>
      <c r="BU75" s="1258"/>
      <c r="BV75" s="1258"/>
      <c r="BW75" s="1258"/>
      <c r="BX75" s="1258">
        <v>7.8</v>
      </c>
      <c r="BY75" s="1258"/>
      <c r="BZ75" s="1258"/>
      <c r="CA75" s="1258"/>
      <c r="CB75" s="1258"/>
      <c r="CC75" s="1258"/>
      <c r="CD75" s="1258"/>
      <c r="CE75" s="1258"/>
      <c r="CF75" s="1258">
        <v>7.5</v>
      </c>
      <c r="CG75" s="1258"/>
      <c r="CH75" s="1258"/>
      <c r="CI75" s="1258"/>
      <c r="CJ75" s="1258"/>
      <c r="CK75" s="1258"/>
      <c r="CL75" s="1258"/>
      <c r="CM75" s="1258"/>
      <c r="CN75" s="1258">
        <v>7.4</v>
      </c>
      <c r="CO75" s="1258"/>
      <c r="CP75" s="1258"/>
      <c r="CQ75" s="1258"/>
      <c r="CR75" s="1258"/>
      <c r="CS75" s="1258"/>
      <c r="CT75" s="1258"/>
      <c r="CU75" s="1258"/>
      <c r="CV75" s="1258">
        <v>7.6</v>
      </c>
      <c r="CW75" s="1258"/>
      <c r="CX75" s="1258"/>
      <c r="CY75" s="1258"/>
      <c r="CZ75" s="1258"/>
      <c r="DA75" s="1258"/>
      <c r="DB75" s="1258"/>
      <c r="DC75" s="1258"/>
    </row>
    <row r="76" spans="2:107" ht="13.5" x14ac:dyDescent="0.15">
      <c r="B76" s="365"/>
      <c r="G76" s="1269"/>
      <c r="H76" s="1269"/>
      <c r="I76" s="1264"/>
      <c r="J76" s="1264"/>
      <c r="K76" s="1265"/>
      <c r="L76" s="1265"/>
      <c r="M76" s="1265"/>
      <c r="N76" s="1265"/>
      <c r="AM76" s="37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5" x14ac:dyDescent="0.15">
      <c r="B77" s="365"/>
      <c r="G77" s="1264"/>
      <c r="H77" s="1264"/>
      <c r="I77" s="1264"/>
      <c r="J77" s="1264"/>
      <c r="K77" s="1259"/>
      <c r="L77" s="1259"/>
      <c r="M77" s="1259"/>
      <c r="N77" s="1259"/>
      <c r="AN77" s="1260" t="s">
        <v>601</v>
      </c>
      <c r="AO77" s="1260"/>
      <c r="AP77" s="1260"/>
      <c r="AQ77" s="1260"/>
      <c r="AR77" s="1260"/>
      <c r="AS77" s="1260"/>
      <c r="AT77" s="1260"/>
      <c r="AU77" s="1260"/>
      <c r="AV77" s="1260"/>
      <c r="AW77" s="1260"/>
      <c r="AX77" s="1260"/>
      <c r="AY77" s="1260"/>
      <c r="AZ77" s="1260"/>
      <c r="BA77" s="1260"/>
      <c r="BB77" s="1261" t="s">
        <v>600</v>
      </c>
      <c r="BC77" s="1261"/>
      <c r="BD77" s="1261"/>
      <c r="BE77" s="1261"/>
      <c r="BF77" s="1261"/>
      <c r="BG77" s="1261"/>
      <c r="BH77" s="1261"/>
      <c r="BI77" s="1261"/>
      <c r="BJ77" s="1261"/>
      <c r="BK77" s="1261"/>
      <c r="BL77" s="1261"/>
      <c r="BM77" s="1261"/>
      <c r="BN77" s="1261"/>
      <c r="BO77" s="1261"/>
      <c r="BP77" s="1258">
        <v>19.8</v>
      </c>
      <c r="BQ77" s="1258"/>
      <c r="BR77" s="1258"/>
      <c r="BS77" s="1258"/>
      <c r="BT77" s="1258"/>
      <c r="BU77" s="1258"/>
      <c r="BV77" s="1258"/>
      <c r="BW77" s="1258"/>
      <c r="BX77" s="1258">
        <v>20</v>
      </c>
      <c r="BY77" s="1258"/>
      <c r="BZ77" s="1258"/>
      <c r="CA77" s="1258"/>
      <c r="CB77" s="1258"/>
      <c r="CC77" s="1258"/>
      <c r="CD77" s="1258"/>
      <c r="CE77" s="1258"/>
      <c r="CF77" s="1258">
        <v>10.199999999999999</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ht="13.5" x14ac:dyDescent="0.15">
      <c r="B78" s="365"/>
      <c r="G78" s="1264"/>
      <c r="H78" s="1264"/>
      <c r="I78" s="1264"/>
      <c r="J78" s="1264"/>
      <c r="K78" s="1259"/>
      <c r="L78" s="1259"/>
      <c r="M78" s="1259"/>
      <c r="N78" s="1259"/>
      <c r="AN78" s="1260"/>
      <c r="AO78" s="1260"/>
      <c r="AP78" s="1260"/>
      <c r="AQ78" s="1260"/>
      <c r="AR78" s="1260"/>
      <c r="AS78" s="1260"/>
      <c r="AT78" s="1260"/>
      <c r="AU78" s="1260"/>
      <c r="AV78" s="1260"/>
      <c r="AW78" s="1260"/>
      <c r="AX78" s="1260"/>
      <c r="AY78" s="1260"/>
      <c r="AZ78" s="1260"/>
      <c r="BA78" s="1260"/>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5" x14ac:dyDescent="0.15">
      <c r="B79" s="365"/>
      <c r="G79" s="1264"/>
      <c r="H79" s="1264"/>
      <c r="I79" s="1262"/>
      <c r="J79" s="1262"/>
      <c r="K79" s="1263"/>
      <c r="L79" s="1263"/>
      <c r="M79" s="1263"/>
      <c r="N79" s="1263"/>
      <c r="AN79" s="1260"/>
      <c r="AO79" s="1260"/>
      <c r="AP79" s="1260"/>
      <c r="AQ79" s="1260"/>
      <c r="AR79" s="1260"/>
      <c r="AS79" s="1260"/>
      <c r="AT79" s="1260"/>
      <c r="AU79" s="1260"/>
      <c r="AV79" s="1260"/>
      <c r="AW79" s="1260"/>
      <c r="AX79" s="1260"/>
      <c r="AY79" s="1260"/>
      <c r="AZ79" s="1260"/>
      <c r="BA79" s="1260"/>
      <c r="BB79" s="1261" t="s">
        <v>599</v>
      </c>
      <c r="BC79" s="1261"/>
      <c r="BD79" s="1261"/>
      <c r="BE79" s="1261"/>
      <c r="BF79" s="1261"/>
      <c r="BG79" s="1261"/>
      <c r="BH79" s="1261"/>
      <c r="BI79" s="1261"/>
      <c r="BJ79" s="1261"/>
      <c r="BK79" s="1261"/>
      <c r="BL79" s="1261"/>
      <c r="BM79" s="1261"/>
      <c r="BN79" s="1261"/>
      <c r="BO79" s="1261"/>
      <c r="BP79" s="1258">
        <v>8.8000000000000007</v>
      </c>
      <c r="BQ79" s="1258"/>
      <c r="BR79" s="1258"/>
      <c r="BS79" s="1258"/>
      <c r="BT79" s="1258"/>
      <c r="BU79" s="1258"/>
      <c r="BV79" s="1258"/>
      <c r="BW79" s="1258"/>
      <c r="BX79" s="1258">
        <v>8.9</v>
      </c>
      <c r="BY79" s="1258"/>
      <c r="BZ79" s="1258"/>
      <c r="CA79" s="1258"/>
      <c r="CB79" s="1258"/>
      <c r="CC79" s="1258"/>
      <c r="CD79" s="1258"/>
      <c r="CE79" s="1258"/>
      <c r="CF79" s="1258">
        <v>8.6999999999999993</v>
      </c>
      <c r="CG79" s="1258"/>
      <c r="CH79" s="1258"/>
      <c r="CI79" s="1258"/>
      <c r="CJ79" s="1258"/>
      <c r="CK79" s="1258"/>
      <c r="CL79" s="1258"/>
      <c r="CM79" s="1258"/>
      <c r="CN79" s="1258">
        <v>8</v>
      </c>
      <c r="CO79" s="1258"/>
      <c r="CP79" s="1258"/>
      <c r="CQ79" s="1258"/>
      <c r="CR79" s="1258"/>
      <c r="CS79" s="1258"/>
      <c r="CT79" s="1258"/>
      <c r="CU79" s="1258"/>
      <c r="CV79" s="1258">
        <v>8.1</v>
      </c>
      <c r="CW79" s="1258"/>
      <c r="CX79" s="1258"/>
      <c r="CY79" s="1258"/>
      <c r="CZ79" s="1258"/>
      <c r="DA79" s="1258"/>
      <c r="DB79" s="1258"/>
      <c r="DC79" s="1258"/>
    </row>
    <row r="80" spans="2:107" ht="13.5" x14ac:dyDescent="0.15">
      <c r="B80" s="365"/>
      <c r="G80" s="1264"/>
      <c r="H80" s="1264"/>
      <c r="I80" s="1262"/>
      <c r="J80" s="1262"/>
      <c r="K80" s="1263"/>
      <c r="L80" s="1263"/>
      <c r="M80" s="1263"/>
      <c r="N80" s="1263"/>
      <c r="AN80" s="1260"/>
      <c r="AO80" s="1260"/>
      <c r="AP80" s="1260"/>
      <c r="AQ80" s="1260"/>
      <c r="AR80" s="1260"/>
      <c r="AS80" s="1260"/>
      <c r="AT80" s="1260"/>
      <c r="AU80" s="1260"/>
      <c r="AV80" s="1260"/>
      <c r="AW80" s="1260"/>
      <c r="AX80" s="1260"/>
      <c r="AY80" s="1260"/>
      <c r="AZ80" s="1260"/>
      <c r="BA80" s="1260"/>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vxETldKlaIF/DsXmVS5PRyiUD0FUOob7fVHquGkg6o9jJCL/2TJjZkbcEofCt68Cyyk33ikx2CRG5d+kqZ6+pg==" saltValue="KnwXOHCsmXKJhgdPIsFx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5430-5082-4D32-8D63-2BB95E0A818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l4KRrL7Nc7ukVFdMMMfnASCLcZWrFCFzzxboDEzoZgbIzFVO6vAAPvXtGyw17Y1M0JCDEG2ZFOtCUuJWX7Wh8A==" saltValue="4g+83fBdQORGzig3p7a1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7FD03-6660-4323-AF5C-95DA5379A40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YnQbys6/LHxcytjatReHouRAOJAYeHUrvoeXliM0OcfzY6QtPtoGDZ0GtixTDf0kHSXPuSwVEmNTrh1zaci+eA==" saltValue="90bfLORt6RV6uN0lTJOF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62171</v>
      </c>
      <c r="E3" s="156"/>
      <c r="F3" s="157">
        <v>98507</v>
      </c>
      <c r="G3" s="158"/>
      <c r="H3" s="159"/>
    </row>
    <row r="4" spans="1:8" x14ac:dyDescent="0.15">
      <c r="A4" s="160"/>
      <c r="B4" s="161"/>
      <c r="C4" s="162"/>
      <c r="D4" s="163">
        <v>42196</v>
      </c>
      <c r="E4" s="164"/>
      <c r="F4" s="165">
        <v>47567</v>
      </c>
      <c r="G4" s="166"/>
      <c r="H4" s="167"/>
    </row>
    <row r="5" spans="1:8" x14ac:dyDescent="0.15">
      <c r="A5" s="148" t="s">
        <v>549</v>
      </c>
      <c r="B5" s="153"/>
      <c r="C5" s="154"/>
      <c r="D5" s="155">
        <v>69322</v>
      </c>
      <c r="E5" s="156"/>
      <c r="F5" s="157">
        <v>113347</v>
      </c>
      <c r="G5" s="158"/>
      <c r="H5" s="159"/>
    </row>
    <row r="6" spans="1:8" x14ac:dyDescent="0.15">
      <c r="A6" s="160"/>
      <c r="B6" s="161"/>
      <c r="C6" s="162"/>
      <c r="D6" s="163">
        <v>54919</v>
      </c>
      <c r="E6" s="164"/>
      <c r="F6" s="165">
        <v>58728</v>
      </c>
      <c r="G6" s="166"/>
      <c r="H6" s="167"/>
    </row>
    <row r="7" spans="1:8" x14ac:dyDescent="0.15">
      <c r="A7" s="148" t="s">
        <v>550</v>
      </c>
      <c r="B7" s="153"/>
      <c r="C7" s="154"/>
      <c r="D7" s="155">
        <v>235897</v>
      </c>
      <c r="E7" s="156"/>
      <c r="F7" s="157">
        <v>125418</v>
      </c>
      <c r="G7" s="158"/>
      <c r="H7" s="159"/>
    </row>
    <row r="8" spans="1:8" x14ac:dyDescent="0.15">
      <c r="A8" s="160"/>
      <c r="B8" s="161"/>
      <c r="C8" s="162"/>
      <c r="D8" s="163">
        <v>207517</v>
      </c>
      <c r="E8" s="164"/>
      <c r="F8" s="165">
        <v>60445</v>
      </c>
      <c r="G8" s="166"/>
      <c r="H8" s="167"/>
    </row>
    <row r="9" spans="1:8" x14ac:dyDescent="0.15">
      <c r="A9" s="148" t="s">
        <v>551</v>
      </c>
      <c r="B9" s="153"/>
      <c r="C9" s="154"/>
      <c r="D9" s="155">
        <v>61152</v>
      </c>
      <c r="E9" s="156"/>
      <c r="F9" s="157">
        <v>108384</v>
      </c>
      <c r="G9" s="158"/>
      <c r="H9" s="159"/>
    </row>
    <row r="10" spans="1:8" x14ac:dyDescent="0.15">
      <c r="A10" s="160"/>
      <c r="B10" s="161"/>
      <c r="C10" s="162"/>
      <c r="D10" s="163">
        <v>35398</v>
      </c>
      <c r="E10" s="164"/>
      <c r="F10" s="165">
        <v>51153</v>
      </c>
      <c r="G10" s="166"/>
      <c r="H10" s="167"/>
    </row>
    <row r="11" spans="1:8" x14ac:dyDescent="0.15">
      <c r="A11" s="148" t="s">
        <v>552</v>
      </c>
      <c r="B11" s="153"/>
      <c r="C11" s="154"/>
      <c r="D11" s="155">
        <v>82432</v>
      </c>
      <c r="E11" s="156"/>
      <c r="F11" s="157">
        <v>80959</v>
      </c>
      <c r="G11" s="158"/>
      <c r="H11" s="159"/>
    </row>
    <row r="12" spans="1:8" x14ac:dyDescent="0.15">
      <c r="A12" s="160"/>
      <c r="B12" s="161"/>
      <c r="C12" s="168"/>
      <c r="D12" s="163">
        <v>37739</v>
      </c>
      <c r="E12" s="164"/>
      <c r="F12" s="165">
        <v>43928</v>
      </c>
      <c r="G12" s="166"/>
      <c r="H12" s="167"/>
    </row>
    <row r="13" spans="1:8" x14ac:dyDescent="0.15">
      <c r="A13" s="148"/>
      <c r="B13" s="153"/>
      <c r="C13" s="169"/>
      <c r="D13" s="170">
        <v>102195</v>
      </c>
      <c r="E13" s="171"/>
      <c r="F13" s="172">
        <v>105323</v>
      </c>
      <c r="G13" s="173"/>
      <c r="H13" s="159"/>
    </row>
    <row r="14" spans="1:8" x14ac:dyDescent="0.15">
      <c r="A14" s="160"/>
      <c r="B14" s="161"/>
      <c r="C14" s="162"/>
      <c r="D14" s="163">
        <v>75554</v>
      </c>
      <c r="E14" s="164"/>
      <c r="F14" s="165">
        <v>52364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5.12</v>
      </c>
      <c r="C19" s="174">
        <f>ROUND(VALUE(SUBSTITUTE(実質収支比率等に係る経年分析!G$48,"▲","-")),2)</f>
        <v>2.59</v>
      </c>
      <c r="D19" s="174">
        <f>ROUND(VALUE(SUBSTITUTE(実質収支比率等に係る経年分析!H$48,"▲","-")),2)</f>
        <v>9.99</v>
      </c>
      <c r="E19" s="174">
        <f>ROUND(VALUE(SUBSTITUTE(実質収支比率等に係る経年分析!I$48,"▲","-")),2)</f>
        <v>7.12</v>
      </c>
      <c r="F19" s="174">
        <f>ROUND(VALUE(SUBSTITUTE(実質収支比率等に係る経年分析!J$48,"▲","-")),2)</f>
        <v>13.38</v>
      </c>
    </row>
    <row r="20" spans="1:11" x14ac:dyDescent="0.15">
      <c r="A20" s="174" t="s">
        <v>57</v>
      </c>
      <c r="B20" s="174">
        <f>ROUND(VALUE(SUBSTITUTE(実質収支比率等に係る経年分析!F$47,"▲","-")),2)</f>
        <v>30.41</v>
      </c>
      <c r="C20" s="174">
        <f>ROUND(VALUE(SUBSTITUTE(実質収支比率等に係る経年分析!G$47,"▲","-")),2)</f>
        <v>34.090000000000003</v>
      </c>
      <c r="D20" s="174">
        <f>ROUND(VALUE(SUBSTITUTE(実質収支比率等に係る経年分析!H$47,"▲","-")),2)</f>
        <v>35.74</v>
      </c>
      <c r="E20" s="174">
        <f>ROUND(VALUE(SUBSTITUTE(実質収支比率等に係る経年分析!I$47,"▲","-")),2)</f>
        <v>41.6</v>
      </c>
      <c r="F20" s="174">
        <f>ROUND(VALUE(SUBSTITUTE(実質収支比率等に係る経年分析!J$47,"▲","-")),2)</f>
        <v>38.44</v>
      </c>
    </row>
    <row r="21" spans="1:11" x14ac:dyDescent="0.15">
      <c r="A21" s="174" t="s">
        <v>58</v>
      </c>
      <c r="B21" s="174">
        <f>IF(ISNUMBER(VALUE(SUBSTITUTE(実質収支比率等に係る経年分析!F$49,"▲","-"))),ROUND(VALUE(SUBSTITUTE(実質収支比率等に係る経年分析!F$49,"▲","-")),2),NA())</f>
        <v>-0.56000000000000005</v>
      </c>
      <c r="C21" s="174">
        <f>IF(ISNUMBER(VALUE(SUBSTITUTE(実質収支比率等に係る経年分析!G$49,"▲","-"))),ROUND(VALUE(SUBSTITUTE(実質収支比率等に係る経年分析!G$49,"▲","-")),2),NA())</f>
        <v>-2.57</v>
      </c>
      <c r="D21" s="174">
        <f>IF(ISNUMBER(VALUE(SUBSTITUTE(実質収支比率等に係る経年分析!H$49,"▲","-"))),ROUND(VALUE(SUBSTITUTE(実質収支比率等に係る経年分析!H$49,"▲","-")),2),NA())</f>
        <v>7.37</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-4.5999999999999996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南部町後期高齢者医療特別会計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南部町農林漁業体験実習館事業特別会計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南部町営地方卸売市場特別会計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南部町国民健康保険特別会計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南部町公共下水道事業特別会計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15">
      <c r="A34" s="175" t="str">
        <f>IF(連結実質赤字比率に係る赤字・黒字の構成分析!C$36="",NA(),連結実質赤字比率に係る赤字・黒字の構成分析!C$36)</f>
        <v>南部町介護保険特別会計（保険事業勘定）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1.58</v>
      </c>
    </row>
    <row r="35" spans="1:16" x14ac:dyDescent="0.15">
      <c r="A35" s="175" t="str">
        <f>IF(連結実質赤字比率に係る赤字・黒字の構成分析!C$35="",NA(),連結実質赤字比率に係る赤字・黒字の構成分析!C$35)</f>
        <v>南部町病院事業会計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5.1100000000000003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1366</v>
      </c>
      <c r="E42" s="176"/>
      <c r="F42" s="176"/>
      <c r="G42" s="176">
        <f>'実質公債費比率（分子）の構造'!L$52</f>
        <v>1299</v>
      </c>
      <c r="H42" s="176"/>
      <c r="I42" s="176"/>
      <c r="J42" s="176">
        <f>'実質公債費比率（分子）の構造'!M$52</f>
        <v>1206</v>
      </c>
      <c r="K42" s="176"/>
      <c r="L42" s="176"/>
      <c r="M42" s="176">
        <f>'実質公債費比率（分子）の構造'!N$52</f>
        <v>1153</v>
      </c>
      <c r="N42" s="176"/>
      <c r="O42" s="176"/>
      <c r="P42" s="176">
        <f>'実質公債費比率（分子）の構造'!O$52</f>
        <v>1095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68</v>
      </c>
      <c r="C45" s="176"/>
      <c r="D45" s="176"/>
      <c r="E45" s="176">
        <f>'実質公債費比率（分子）の構造'!L$49</f>
        <v>58</v>
      </c>
      <c r="F45" s="176"/>
      <c r="G45" s="176"/>
      <c r="H45" s="176">
        <f>'実質公債費比率（分子）の構造'!M$49</f>
        <v>46</v>
      </c>
      <c r="I45" s="176"/>
      <c r="J45" s="176"/>
      <c r="K45" s="176">
        <f>'実質公債費比率（分子）の構造'!N$49</f>
        <v>48</v>
      </c>
      <c r="L45" s="176"/>
      <c r="M45" s="176"/>
      <c r="N45" s="176">
        <f>'実質公債費比率（分子）の構造'!O$49</f>
        <v>50</v>
      </c>
      <c r="O45" s="176"/>
      <c r="P45" s="176"/>
    </row>
    <row r="46" spans="1:16" x14ac:dyDescent="0.15">
      <c r="A46" s="176" t="s">
        <v>69</v>
      </c>
      <c r="B46" s="176">
        <f>'実質公債費比率（分子）の構造'!K$48</f>
        <v>291</v>
      </c>
      <c r="C46" s="176"/>
      <c r="D46" s="176"/>
      <c r="E46" s="176">
        <f>'実質公債費比率（分子）の構造'!L$48</f>
        <v>304</v>
      </c>
      <c r="F46" s="176"/>
      <c r="G46" s="176"/>
      <c r="H46" s="176">
        <f>'実質公債費比率（分子）の構造'!M$48</f>
        <v>263</v>
      </c>
      <c r="I46" s="176"/>
      <c r="J46" s="176"/>
      <c r="K46" s="176">
        <f>'実質公債費比率（分子）の構造'!N$48</f>
        <v>273</v>
      </c>
      <c r="L46" s="176"/>
      <c r="M46" s="176"/>
      <c r="N46" s="176">
        <f>'実質公債費比率（分子）の構造'!O$48</f>
        <v>285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1428</v>
      </c>
      <c r="C49" s="176"/>
      <c r="D49" s="176"/>
      <c r="E49" s="176">
        <f>'実質公債費比率（分子）の構造'!L$45</f>
        <v>1355</v>
      </c>
      <c r="F49" s="176"/>
      <c r="G49" s="176"/>
      <c r="H49" s="176">
        <f>'実質公債費比率（分子）の構造'!M$45</f>
        <v>1302</v>
      </c>
      <c r="I49" s="176"/>
      <c r="J49" s="176"/>
      <c r="K49" s="176">
        <f>'実質公債費比率（分子）の構造'!N$45</f>
        <v>1258</v>
      </c>
      <c r="L49" s="176"/>
      <c r="M49" s="176"/>
      <c r="N49" s="176">
        <f>'実質公債費比率（分子）の構造'!O$45</f>
        <v>1231</v>
      </c>
      <c r="O49" s="176"/>
      <c r="P49" s="176"/>
    </row>
    <row r="50" spans="1:16" x14ac:dyDescent="0.15">
      <c r="A50" s="176" t="s">
        <v>73</v>
      </c>
      <c r="B50" s="176" t="e">
        <f>NA()</f>
        <v>#N/A</v>
      </c>
      <c r="C50" s="176">
        <f>IF(ISNUMBER('実質公債費比率（分子）の構造'!K$53),'実質公債費比率（分子）の構造'!K$53,NA())</f>
        <v>421</v>
      </c>
      <c r="D50" s="176" t="e">
        <f>NA()</f>
        <v>#N/A</v>
      </c>
      <c r="E50" s="176" t="e">
        <f>NA()</f>
        <v>#N/A</v>
      </c>
      <c r="F50" s="176">
        <f>IF(ISNUMBER('実質公債費比率（分子）の構造'!L$53),'実質公債費比率（分子）の構造'!L$53,NA())</f>
        <v>418</v>
      </c>
      <c r="G50" s="176" t="e">
        <f>NA()</f>
        <v>#N/A</v>
      </c>
      <c r="H50" s="176" t="e">
        <f>NA()</f>
        <v>#N/A</v>
      </c>
      <c r="I50" s="176">
        <f>IF(ISNUMBER('実質公債費比率（分子）の構造'!M$53),'実質公債費比率（分子）の構造'!M$53,NA())</f>
        <v>405</v>
      </c>
      <c r="J50" s="176" t="e">
        <f>NA()</f>
        <v>#N/A</v>
      </c>
      <c r="K50" s="176" t="e">
        <f>NA()</f>
        <v>#N/A</v>
      </c>
      <c r="L50" s="176">
        <f>IF(ISNUMBER('実質公債費比率（分子）の構造'!N$53),'実質公債費比率（分子）の構造'!N$53,NA())</f>
        <v>426</v>
      </c>
      <c r="M50" s="176" t="e">
        <f>NA()</f>
        <v>#N/A</v>
      </c>
      <c r="N50" s="176" t="e">
        <f>NA()</f>
        <v>#N/A</v>
      </c>
      <c r="O50" s="176">
        <f>IF(ISNUMBER('実質公債費比率（分子）の構造'!O$53),'実質公債費比率（分子）の構造'!O$53,NA())</f>
        <v>471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10951</v>
      </c>
      <c r="E56" s="175"/>
      <c r="F56" s="175"/>
      <c r="G56" s="175">
        <f>'将来負担比率（分子）の構造'!J$52</f>
        <v>10663</v>
      </c>
      <c r="H56" s="175"/>
      <c r="I56" s="175"/>
      <c r="J56" s="175">
        <f>'将来負担比率（分子）の構造'!K$52</f>
        <v>11926</v>
      </c>
      <c r="K56" s="175"/>
      <c r="L56" s="175"/>
      <c r="M56" s="175">
        <f>'将来負担比率（分子）の構造'!L$52</f>
        <v>11919</v>
      </c>
      <c r="N56" s="175"/>
      <c r="O56" s="175"/>
      <c r="P56" s="175">
        <f>'将来負担比率（分子）の構造'!M$52</f>
        <v>11276</v>
      </c>
    </row>
    <row r="57" spans="1:16" x14ac:dyDescent="0.15">
      <c r="A57" s="175" t="s">
        <v>44</v>
      </c>
      <c r="B57" s="175"/>
      <c r="C57" s="175"/>
      <c r="D57" s="175">
        <f>'将来負担比率（分子）の構造'!I$51</f>
        <v>174</v>
      </c>
      <c r="E57" s="175"/>
      <c r="F57" s="175"/>
      <c r="G57" s="175">
        <f>'将来負担比率（分子）の構造'!J$51</f>
        <v>131</v>
      </c>
      <c r="H57" s="175"/>
      <c r="I57" s="175"/>
      <c r="J57" s="175">
        <f>'将来負担比率（分子）の構造'!K$51</f>
        <v>112</v>
      </c>
      <c r="K57" s="175"/>
      <c r="L57" s="175"/>
      <c r="M57" s="175">
        <f>'将来負担比率（分子）の構造'!L$51</f>
        <v>81</v>
      </c>
      <c r="N57" s="175"/>
      <c r="O57" s="175"/>
      <c r="P57" s="175">
        <f>'将来負担比率（分子）の構造'!M$51</f>
        <v>51</v>
      </c>
    </row>
    <row r="58" spans="1:16" x14ac:dyDescent="0.15">
      <c r="A58" s="175" t="s">
        <v>43</v>
      </c>
      <c r="B58" s="175"/>
      <c r="C58" s="175"/>
      <c r="D58" s="175">
        <f>'将来負担比率（分子）の構造'!I$50</f>
        <v>9713</v>
      </c>
      <c r="E58" s="175"/>
      <c r="F58" s="175"/>
      <c r="G58" s="175">
        <f>'将来負担比率（分子）の構造'!J$50</f>
        <v>10189</v>
      </c>
      <c r="H58" s="175"/>
      <c r="I58" s="175"/>
      <c r="J58" s="175">
        <f>'将来負担比率（分子）の構造'!K$50</f>
        <v>9671</v>
      </c>
      <c r="K58" s="175"/>
      <c r="L58" s="175"/>
      <c r="M58" s="175">
        <f>'将来負担比率（分子）の構造'!L$50</f>
        <v>10580</v>
      </c>
      <c r="N58" s="175"/>
      <c r="O58" s="175"/>
      <c r="P58" s="175">
        <f>'将来負担比率（分子）の構造'!M$50</f>
        <v>11719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1254</v>
      </c>
      <c r="C62" s="175"/>
      <c r="D62" s="175"/>
      <c r="E62" s="175">
        <f>'将来負担比率（分子）の構造'!J$45</f>
        <v>1253</v>
      </c>
      <c r="F62" s="175"/>
      <c r="G62" s="175"/>
      <c r="H62" s="175">
        <f>'将来負担比率（分子）の構造'!K$45</f>
        <v>1150</v>
      </c>
      <c r="I62" s="175"/>
      <c r="J62" s="175"/>
      <c r="K62" s="175">
        <f>'将来負担比率（分子）の構造'!L$45</f>
        <v>1148</v>
      </c>
      <c r="L62" s="175"/>
      <c r="M62" s="175"/>
      <c r="N62" s="175">
        <f>'将来負担比率（分子）の構造'!M$45</f>
        <v>1115</v>
      </c>
      <c r="O62" s="175"/>
      <c r="P62" s="175"/>
    </row>
    <row r="63" spans="1:16" x14ac:dyDescent="0.15">
      <c r="A63" s="175" t="s">
        <v>36</v>
      </c>
      <c r="B63" s="175">
        <f>'将来負担比率（分子）の構造'!I$44</f>
        <v>340</v>
      </c>
      <c r="C63" s="175"/>
      <c r="D63" s="175"/>
      <c r="E63" s="175">
        <f>'将来負担比率（分子）の構造'!J$44</f>
        <v>298</v>
      </c>
      <c r="F63" s="175"/>
      <c r="G63" s="175"/>
      <c r="H63" s="175">
        <f>'将来負担比率（分子）の構造'!K$44</f>
        <v>320</v>
      </c>
      <c r="I63" s="175"/>
      <c r="J63" s="175"/>
      <c r="K63" s="175">
        <f>'将来負担比率（分子）の構造'!L$44</f>
        <v>315</v>
      </c>
      <c r="L63" s="175"/>
      <c r="M63" s="175"/>
      <c r="N63" s="175">
        <f>'将来負担比率（分子）の構造'!M$44</f>
        <v>276</v>
      </c>
      <c r="O63" s="175"/>
      <c r="P63" s="175"/>
    </row>
    <row r="64" spans="1:16" x14ac:dyDescent="0.15">
      <c r="A64" s="175" t="s">
        <v>35</v>
      </c>
      <c r="B64" s="175">
        <f>'将来負担比率（分子）の構造'!I$43</f>
        <v>3960</v>
      </c>
      <c r="C64" s="175"/>
      <c r="D64" s="175"/>
      <c r="E64" s="175">
        <f>'将来負担比率（分子）の構造'!J$43</f>
        <v>3800</v>
      </c>
      <c r="F64" s="175"/>
      <c r="G64" s="175"/>
      <c r="H64" s="175">
        <f>'将来負担比率（分子）の構造'!K$43</f>
        <v>3749</v>
      </c>
      <c r="I64" s="175"/>
      <c r="J64" s="175"/>
      <c r="K64" s="175">
        <f>'将来負担比率（分子）の構造'!L$43</f>
        <v>3618</v>
      </c>
      <c r="L64" s="175"/>
      <c r="M64" s="175"/>
      <c r="N64" s="175">
        <f>'将来負担比率（分子）の構造'!M$43</f>
        <v>3557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11391</v>
      </c>
      <c r="C66" s="175"/>
      <c r="D66" s="175"/>
      <c r="E66" s="175">
        <f>'将来負担比率（分子）の構造'!J$41</f>
        <v>11093</v>
      </c>
      <c r="F66" s="175"/>
      <c r="G66" s="175"/>
      <c r="H66" s="175">
        <f>'将来負担比率（分子）の構造'!K$41</f>
        <v>13374</v>
      </c>
      <c r="I66" s="175"/>
      <c r="J66" s="175"/>
      <c r="K66" s="175">
        <f>'将来負担比率（分子）の構造'!L$41</f>
        <v>12930</v>
      </c>
      <c r="L66" s="175"/>
      <c r="M66" s="175"/>
      <c r="N66" s="175">
        <f>'将来負担比率（分子）の構造'!M$41</f>
        <v>12355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2388</v>
      </c>
      <c r="C72" s="179">
        <f>基金残高に係る経年分析!G55</f>
        <v>2888</v>
      </c>
      <c r="D72" s="179">
        <f>基金残高に係る経年分析!H55</f>
        <v>2570</v>
      </c>
    </row>
    <row r="73" spans="1:16" x14ac:dyDescent="0.15">
      <c r="A73" s="178" t="s">
        <v>80</v>
      </c>
      <c r="B73" s="179">
        <f>基金残高に係る経年分析!F56</f>
        <v>3111</v>
      </c>
      <c r="C73" s="179">
        <f>基金残高に係る経年分析!G56</f>
        <v>3242</v>
      </c>
      <c r="D73" s="179">
        <f>基金残高に係る経年分析!H56</f>
        <v>3098</v>
      </c>
    </row>
    <row r="74" spans="1:16" x14ac:dyDescent="0.15">
      <c r="A74" s="178" t="s">
        <v>81</v>
      </c>
      <c r="B74" s="179">
        <f>基金残高に係る経年分析!F57</f>
        <v>5603</v>
      </c>
      <c r="C74" s="179">
        <f>基金残高に係る経年分析!G57</f>
        <v>5831</v>
      </c>
      <c r="D74" s="179">
        <f>基金残高に係る経年分析!H57</f>
        <v>5506</v>
      </c>
    </row>
  </sheetData>
  <sheetProtection algorithmName="SHA-512" hashValue="a6ZO4pyHiVnnawEffFEq1eurdwG8LquBr08A0vgB0ec9m2B4QhgPfBDhrbjpDGalAgtqkghEX8jTjBjRsYDbag==" saltValue="Ramcd+z4gksGKsFWo4zu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米内聡</dc:creator>
  <cp:lastModifiedBy> </cp:lastModifiedBy>
  <dcterms:created xsi:type="dcterms:W3CDTF">2024-08-28T00:20:02Z</dcterms:created>
  <dcterms:modified xsi:type="dcterms:W3CDTF">2024-09-20T07:04:03Z</dcterms:modified>
</cp:coreProperties>
</file>