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4_駐車場　まだ\01_青森市　1回目\04_確定版\"/>
    </mc:Choice>
  </mc:AlternateContent>
  <xr:revisionPtr revIDLastSave="0" documentId="13_ncr:1_{C35CE26E-DC5D-4122-BCCF-580C45D650C0}" xr6:coauthVersionLast="36" xr6:coauthVersionMax="36" xr10:uidLastSave="{00000000-0000-0000-0000-000000000000}"/>
  <workbookProtection workbookAlgorithmName="SHA-512" workbookHashValue="HUbHAdHsFHkKPyCnkxixD3vplXCNs9z0eVAOgldHuFs49RRtj1jU8U6BfG2j1VeRVGluAJcg9ynRUCrgfZ6B2w==" workbookSaltValue="CdpglG+kAcgscFSHIRlb4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CV67"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HJ30" i="4"/>
  <c r="CS51" i="4"/>
  <c r="CS30" i="4"/>
  <c r="C11" i="5"/>
  <c r="D11" i="5"/>
  <c r="E11" i="5"/>
  <c r="B11" i="5"/>
  <c r="BK76" i="4" l="1"/>
  <c r="LH51" i="4"/>
  <c r="LT76" i="4"/>
  <c r="GQ51" i="4"/>
  <c r="LH30" i="4"/>
  <c r="IE76" i="4"/>
  <c r="BZ51" i="4"/>
  <c r="GQ30" i="4"/>
  <c r="BZ30" i="4"/>
  <c r="BG30" i="4"/>
  <c r="KO51" i="4"/>
  <c r="FX30" i="4"/>
  <c r="AV76" i="4"/>
  <c r="LE76" i="4"/>
  <c r="FX51" i="4"/>
  <c r="KO30" i="4"/>
  <c r="HP76" i="4"/>
  <c r="BG51" i="4"/>
  <c r="KP76" i="4"/>
  <c r="FE51" i="4"/>
  <c r="JV30" i="4"/>
  <c r="HA76" i="4"/>
  <c r="AN51" i="4"/>
  <c r="FE30"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<sst xmlns="http://schemas.openxmlformats.org/spreadsheetml/2006/main" count="278" uniqueCount="126">
  <si>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</si>
  <si>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</si>
  <si>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</si>
  <si>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</si>
  <si>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</si>
  <si>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</si>
  <si>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</si>
  <si>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</si>
  <si>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</si>
  <si>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</si>
  <si>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</si>
  <si>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</si>
  <si>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</si>
  <si>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</si>
  <si>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</si>
  <si>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</si>
  <si>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</si>
  <si>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</si>
  <si>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</si>
  <si>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</si>
  <si>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</si>
  <si>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</si>
  <si>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</si>
  <si>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</si>
  <si>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</si>
  <si>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</si>
  <si>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</si>
  <si>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</si>
  <si>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</si>
  <si>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</si>
  <si>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</si>
  <si>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</si>
  <si>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</si>
  <si>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</si>
  <si>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</si>
  <si>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</si>
  <si>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</si>
  <si>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</si>
  <si>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</si>
  <si>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</si>
  <si>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</si>
  <si>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</si>
  <si>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</si>
  <si>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</si>
  <si>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</si>
  <si>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</si>
  <si>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</si>
  <si>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</si>
  <si>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</si>
  <si>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</si>
  <si>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</si>
  <si>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</si>
  <si>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</si>
  <si>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</si>
  <si>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</si>
  <si>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</si>
  <si>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</si>
  <si>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</si>
  <si>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</si>
  <si>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</si>
  <si>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</si>
  <si>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</si>
  <si>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</si>
  <si>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</si>
  <si>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</si>
  <si>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</si>
  <si>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</si>
  <si>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</si>
  <si>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</si>
  <si>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</si>
  <si>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</si>
  <si>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</si>
  <si>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</si>
  <si>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</si>
  <si>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</si>
  <si>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</si>
  <si>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</si>
  <si>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</si>
  <si>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</si>
  <si>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</si>
  <si>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</si>
  <si>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</si>
  <si>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</si>
  <si>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</si>
  <si>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</si>
  <si>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</si>
  <si>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</si>
  <si>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</si>
  <si>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</si>
  <si>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</si>
  <si>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</si>
  <si>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</si>
  <si>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</si>
  <si>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</si>
  <si>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</si>
  <si>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</si>
  <si>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</si>
  <si>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</si>
  <si>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</si>
  <si>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</si>
  <si>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</si>
  <si>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</si>
  <si>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</si>
  <si>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</si>
  <si>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</si>
  <si>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</si>
  <si>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</si>
  <si>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</si>
  <si>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</si>
  <si>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</si>
  <si>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</si>
  <si>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</si>
  <si>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</si>
  <si>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</si>
  <si>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</si>
  <si>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</si>
  <si>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</si>
  <si>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</si>
  <si>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</si>
  <si>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</si>
  <si>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</si>
  <si>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</si>
  <si>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平成29年度は商業施設から公的施設への転換期であった影響から、前年度より稼働率は17.2ポイント減少したものの、駅前庁舎の本格稼働により、平均値より高い稼働率となっている。</t>
    <rPh sb="70" eb="73">
      <t>ヘイキンチ</t>
    </rPh>
    <rPh sb="75" eb="76">
      <t>タカ</t>
    </rPh>
    <rPh sb="77" eb="79">
      <t>カドウ</t>
    </rPh>
    <rPh sb="79" eb="80">
      <t>リツ</t>
    </rPh>
    <phoneticPr fontId="5"/>
  </si>
  <si>
    <t>　施設の状況変化により、料金収入が減少した結果、企業債残高対料金収入比率はH29年度は悪化したものの、H30年度以降は、企業債償還が進んだこともあり、前年度より改善したところである。投資的経費においては企業債元金償還金が大半であることから、引き続き着実な償還をするとともに、料金収入の確保、投資的経費の抑制が必要となっている。</t>
    <phoneticPr fontId="5"/>
  </si>
  <si>
    <t>　当該施設は、以前は商業施設に付随した駐車場であったが、現在では主に公的施設の駐車場として稼働している状況である。
　中心市街地に位置する駐車場であり、広く利用される役割も担っていることから、駐車場としての需要は高いものの、収益面においては、公的施設附帯駐車場であることから、収益が上がりづらいという課題がある。サービスの水準や施策上の取組を検討しながら、収入の確保及び経費削減等に努めていく。</t>
    <rPh sb="10" eb="12">
      <t>ショウギョウ</t>
    </rPh>
    <rPh sb="121" eb="123">
      <t>コウテキ</t>
    </rPh>
    <rPh sb="123" eb="125">
      <t>シセツ</t>
    </rPh>
    <rPh sb="125" eb="127">
      <t>フタイ</t>
    </rPh>
    <rPh sb="127" eb="130">
      <t>チュウシャジョウ</t>
    </rPh>
    <rPh sb="138" eb="140">
      <t>シュウエキ</t>
    </rPh>
    <rPh sb="141" eb="142">
      <t>ア</t>
    </rPh>
    <phoneticPr fontId="5"/>
  </si>
  <si>
    <t>　当該施設は、平成29年2月まで複合施設（商業施設及び公共施設）の駐車場として利用されてきたが、商業施設部分が平成29年2月をもって一部を除いて閉館し、平成30年1月より青森市役所駅前庁舎及び市民図書館などの公的施設の附帯駐車場となり、施設状況に変化があったところである。
現在は、主に市役所駅前庁舎における利用者向けの駐車場として利用されており、庁舎利用者においては駐車場使用料を無料にしている影響等から、収益的収支比率は商業施設として利用されていたときと比較して、駅前庁舎の供用が開始された平成29年度から悪化している。</t>
    <rPh sb="7" eb="9">
      <t>ヘイセイ</t>
    </rPh>
    <rPh sb="11" eb="12">
      <t>ネン</t>
    </rPh>
    <rPh sb="13" eb="14">
      <t>ガツ</t>
    </rPh>
    <rPh sb="66" eb="68">
      <t>イチブ</t>
    </rPh>
    <rPh sb="69" eb="70">
      <t>ノゾ</t>
    </rPh>
    <rPh sb="76" eb="77">
      <t>ヘイ</t>
    </rPh>
    <rPh sb="184" eb="187">
      <t>チュウシャジョウ</t>
    </rPh>
    <rPh sb="187" eb="190">
      <t>シヨウリョウ</t>
    </rPh>
    <rPh sb="191" eb="193">
      <t>ムリョウ</t>
    </rPh>
    <rPh sb="234" eb="236">
      <t>エキマエ</t>
    </rPh>
    <rPh sb="236" eb="238">
      <t>チョウシャ</t>
    </rPh>
    <rPh sb="239" eb="241">
      <t>キョウヨウ</t>
    </rPh>
    <rPh sb="242" eb="244">
      <t>カイシ</t>
    </rPh>
    <rPh sb="247" eb="249">
      <t>ヘイセイ</t>
    </rPh>
    <rPh sb="251" eb="253">
      <t>ネンド</t>
    </rPh>
    <rPh sb="253" eb="255">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</si>
</sst>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64.900000000000006</c:v>
                </c:pt>
                <c:pt idx="1">
                  <c:v>64.2</c:v>
                </c:pt>
                <c:pt idx="2">
                  <c:v>16.399999999999999</c:v>
                </c:pt>
                <c:pt idx="3">
                  <c:v>16</c:v>
                </c:pt>
                <c:pt idx="4">
                  <c:v>14.4</c:v>
                </c:pt>
              </c:numCache>
            </c:numRef>
          </c:val>
          <c:extLst>
            <c:ext xmlns:c16="http://schemas.microsoft.com/office/drawing/2014/chart" uri="{C3380CC4-5D6E-409C-BE32-E72D297353CC}">
              <c16:uniqueId val="{00000000-D763-4E62-B292-6A762C161661}"/>
            </c:ext>
          </c:extLst>
        </c:ser>
        <c:dLbls>
          <c:showLegendKey val="0"/>
          <c:showVal val="0"/>
          <c:showCatName val="0"/>
          <c:showSerName val="0"/>
          <c:showPercent val="0"/>
          <c:showBubbleSize val="0"/>
        </c:dLbls>
        <c:gapWidth val="150"/>
        <c:axId val="558588888"/>
        <c:axId val="5585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D763-4E62-B292-6A762C161661}"/>
            </c:ext>
          </c:extLst>
        </c:ser>
        <c:dLbls>
          <c:showLegendKey val="0"/>
          <c:showVal val="0"/>
          <c:showCatName val="0"/>
          <c:showSerName val="0"/>
          <c:showPercent val="0"/>
          <c:showBubbleSize val="0"/>
        </c:dLbls>
        <c:marker val="1"/>
        <c:smooth val="0"/>
        <c:axId val="558588888"/>
        <c:axId val="558591240"/>
      </c:lineChart>
      <c:catAx>
        <c:axId val="558588888"/>
        <c:scaling>
          <c:orientation val="minMax"/>
        </c:scaling>
        <c:delete val="1"/>
        <c:axPos val="b"/>
        <c:numFmt formatCode="General" sourceLinked="1"/>
        <c:majorTickMark val="none"/>
        <c:minorTickMark val="none"/>
        <c:tickLblPos val="none"/>
        <c:crossAx val="558591240"/>
        <c:crosses val="autoZero"/>
        <c:auto val="1"/>
        <c:lblAlgn val="ctr"/>
        <c:lblOffset val="100"/>
        <c:noMultiLvlLbl val="1"/>
      </c:catAx>
      <c:valAx>
        <c:axId val="55859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58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706</c:v>
                </c:pt>
                <c:pt idx="1">
                  <c:v>661.8</c:v>
                </c:pt>
                <c:pt idx="2">
                  <c:v>858.3</c:v>
                </c:pt>
                <c:pt idx="3">
                  <c:v>611.6</c:v>
                </c:pt>
                <c:pt idx="4">
                  <c:v>340.5</c:v>
                </c:pt>
              </c:numCache>
            </c:numRef>
          </c:val>
          <c:extLst>
            <c:ext xmlns:c16="http://schemas.microsoft.com/office/drawing/2014/chart" uri="{C3380CC4-5D6E-409C-BE32-E72D297353CC}">
              <c16:uniqueId val="{00000000-3CE6-450C-80CF-A76500C57DFF}"/>
            </c:ext>
          </c:extLst>
        </c:ser>
        <c:dLbls>
          <c:showLegendKey val="0"/>
          <c:showVal val="0"/>
          <c:showCatName val="0"/>
          <c:showSerName val="0"/>
          <c:showPercent val="0"/>
          <c:showBubbleSize val="0"/>
        </c:dLbls>
        <c:gapWidth val="150"/>
        <c:axId val="558592024"/>
        <c:axId val="55859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3CE6-450C-80CF-A76500C57DFF}"/>
            </c:ext>
          </c:extLst>
        </c:ser>
        <c:dLbls>
          <c:showLegendKey val="0"/>
          <c:showVal val="0"/>
          <c:showCatName val="0"/>
          <c:showSerName val="0"/>
          <c:showPercent val="0"/>
          <c:showBubbleSize val="0"/>
        </c:dLbls>
        <c:marker val="1"/>
        <c:smooth val="0"/>
        <c:axId val="558592024"/>
        <c:axId val="558593200"/>
      </c:lineChart>
      <c:catAx>
        <c:axId val="558592024"/>
        <c:scaling>
          <c:orientation val="minMax"/>
        </c:scaling>
        <c:delete val="1"/>
        <c:axPos val="b"/>
        <c:numFmt formatCode="General" sourceLinked="1"/>
        <c:majorTickMark val="none"/>
        <c:minorTickMark val="none"/>
        <c:tickLblPos val="none"/>
        <c:crossAx val="558593200"/>
        <c:crosses val="autoZero"/>
        <c:auto val="1"/>
        <c:lblAlgn val="ctr"/>
        <c:lblOffset val="100"/>
        <c:noMultiLvlLbl val="1"/>
      </c:catAx>
      <c:valAx>
        <c:axId val="55859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59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2C9-4FC8-A214-E838C4D53366}"/>
            </c:ext>
          </c:extLst>
        </c:ser>
        <c:dLbls>
          <c:showLegendKey val="0"/>
          <c:showVal val="0"/>
          <c:showCatName val="0"/>
          <c:showSerName val="0"/>
          <c:showPercent val="0"/>
          <c:showBubbleSize val="0"/>
        </c:dLbls>
        <c:gapWidth val="150"/>
        <c:axId val="558588496"/>
        <c:axId val="55858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C9-4FC8-A214-E838C4D53366}"/>
            </c:ext>
          </c:extLst>
        </c:ser>
        <c:dLbls>
          <c:showLegendKey val="0"/>
          <c:showVal val="0"/>
          <c:showCatName val="0"/>
          <c:showSerName val="0"/>
          <c:showPercent val="0"/>
          <c:showBubbleSize val="0"/>
        </c:dLbls>
        <c:marker val="1"/>
        <c:smooth val="0"/>
        <c:axId val="558588496"/>
        <c:axId val="558589672"/>
      </c:lineChart>
      <c:catAx>
        <c:axId val="558588496"/>
        <c:scaling>
          <c:orientation val="minMax"/>
        </c:scaling>
        <c:delete val="1"/>
        <c:axPos val="b"/>
        <c:numFmt formatCode="General" sourceLinked="1"/>
        <c:majorTickMark val="none"/>
        <c:minorTickMark val="none"/>
        <c:tickLblPos val="none"/>
        <c:crossAx val="558589672"/>
        <c:crosses val="autoZero"/>
        <c:auto val="1"/>
        <c:lblAlgn val="ctr"/>
        <c:lblOffset val="100"/>
        <c:noMultiLvlLbl val="1"/>
      </c:catAx>
      <c:valAx>
        <c:axId val="55858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5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C61-4C8A-8982-DAD466FBBF80}"/>
            </c:ext>
          </c:extLst>
        </c:ser>
        <c:dLbls>
          <c:showLegendKey val="0"/>
          <c:showVal val="0"/>
          <c:showCatName val="0"/>
          <c:showSerName val="0"/>
          <c:showPercent val="0"/>
          <c:showBubbleSize val="0"/>
        </c:dLbls>
        <c:gapWidth val="150"/>
        <c:axId val="423491688"/>
        <c:axId val="4234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61-4C8A-8982-DAD466FBBF80}"/>
            </c:ext>
          </c:extLst>
        </c:ser>
        <c:dLbls>
          <c:showLegendKey val="0"/>
          <c:showVal val="0"/>
          <c:showCatName val="0"/>
          <c:showSerName val="0"/>
          <c:showPercent val="0"/>
          <c:showBubbleSize val="0"/>
        </c:dLbls>
        <c:marker val="1"/>
        <c:smooth val="0"/>
        <c:axId val="423491688"/>
        <c:axId val="423493648"/>
      </c:lineChart>
      <c:catAx>
        <c:axId val="423491688"/>
        <c:scaling>
          <c:orientation val="minMax"/>
        </c:scaling>
        <c:delete val="1"/>
        <c:axPos val="b"/>
        <c:numFmt formatCode="General" sourceLinked="1"/>
        <c:majorTickMark val="none"/>
        <c:minorTickMark val="none"/>
        <c:tickLblPos val="none"/>
        <c:crossAx val="423493648"/>
        <c:crosses val="autoZero"/>
        <c:auto val="1"/>
        <c:lblAlgn val="ctr"/>
        <c:lblOffset val="100"/>
        <c:noMultiLvlLbl val="1"/>
      </c:catAx>
      <c:valAx>
        <c:axId val="42349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9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36.799999999999997</c:v>
                </c:pt>
                <c:pt idx="1">
                  <c:v>39.5</c:v>
                </c:pt>
                <c:pt idx="2">
                  <c:v>41.7</c:v>
                </c:pt>
                <c:pt idx="3">
                  <c:v>38.6</c:v>
                </c:pt>
                <c:pt idx="4">
                  <c:v>41.4</c:v>
                </c:pt>
              </c:numCache>
            </c:numRef>
          </c:val>
          <c:extLst>
            <c:ext xmlns:c16="http://schemas.microsoft.com/office/drawing/2014/chart" uri="{C3380CC4-5D6E-409C-BE32-E72D297353CC}">
              <c16:uniqueId val="{00000000-62B0-4DC5-B436-4F224E771C30}"/>
            </c:ext>
          </c:extLst>
        </c:ser>
        <c:dLbls>
          <c:showLegendKey val="0"/>
          <c:showVal val="0"/>
          <c:showCatName val="0"/>
          <c:showSerName val="0"/>
          <c:showPercent val="0"/>
          <c:showBubbleSize val="0"/>
        </c:dLbls>
        <c:gapWidth val="150"/>
        <c:axId val="423495608"/>
        <c:axId val="42349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62B0-4DC5-B436-4F224E771C30}"/>
            </c:ext>
          </c:extLst>
        </c:ser>
        <c:dLbls>
          <c:showLegendKey val="0"/>
          <c:showVal val="0"/>
          <c:showCatName val="0"/>
          <c:showSerName val="0"/>
          <c:showPercent val="0"/>
          <c:showBubbleSize val="0"/>
        </c:dLbls>
        <c:marker val="1"/>
        <c:smooth val="0"/>
        <c:axId val="423495608"/>
        <c:axId val="423490512"/>
      </c:lineChart>
      <c:catAx>
        <c:axId val="423495608"/>
        <c:scaling>
          <c:orientation val="minMax"/>
        </c:scaling>
        <c:delete val="1"/>
        <c:axPos val="b"/>
        <c:numFmt formatCode="General" sourceLinked="1"/>
        <c:majorTickMark val="none"/>
        <c:minorTickMark val="none"/>
        <c:tickLblPos val="none"/>
        <c:crossAx val="423490512"/>
        <c:crosses val="autoZero"/>
        <c:auto val="1"/>
        <c:lblAlgn val="ctr"/>
        <c:lblOffset val="100"/>
        <c:noMultiLvlLbl val="1"/>
      </c:catAx>
      <c:valAx>
        <c:axId val="42349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9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308</c:v>
                </c:pt>
                <c:pt idx="1">
                  <c:v>363</c:v>
                </c:pt>
                <c:pt idx="2">
                  <c:v>392</c:v>
                </c:pt>
                <c:pt idx="3">
                  <c:v>220</c:v>
                </c:pt>
                <c:pt idx="4">
                  <c:v>245</c:v>
                </c:pt>
              </c:numCache>
            </c:numRef>
          </c:val>
          <c:extLst>
            <c:ext xmlns:c16="http://schemas.microsoft.com/office/drawing/2014/chart" uri="{C3380CC4-5D6E-409C-BE32-E72D297353CC}">
              <c16:uniqueId val="{00000000-B923-4F55-BB8B-CB936AEF82A1}"/>
            </c:ext>
          </c:extLst>
        </c:ser>
        <c:dLbls>
          <c:showLegendKey val="0"/>
          <c:showVal val="0"/>
          <c:showCatName val="0"/>
          <c:showSerName val="0"/>
          <c:showPercent val="0"/>
          <c:showBubbleSize val="0"/>
        </c:dLbls>
        <c:gapWidth val="150"/>
        <c:axId val="423491296"/>
        <c:axId val="4234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B923-4F55-BB8B-CB936AEF82A1}"/>
            </c:ext>
          </c:extLst>
        </c:ser>
        <c:dLbls>
          <c:showLegendKey val="0"/>
          <c:showVal val="0"/>
          <c:showCatName val="0"/>
          <c:showSerName val="0"/>
          <c:showPercent val="0"/>
          <c:showBubbleSize val="0"/>
        </c:dLbls>
        <c:marker val="1"/>
        <c:smooth val="0"/>
        <c:axId val="423491296"/>
        <c:axId val="423490904"/>
      </c:lineChart>
      <c:catAx>
        <c:axId val="423491296"/>
        <c:scaling>
          <c:orientation val="minMax"/>
        </c:scaling>
        <c:delete val="1"/>
        <c:axPos val="b"/>
        <c:numFmt formatCode="General" sourceLinked="1"/>
        <c:majorTickMark val="none"/>
        <c:minorTickMark val="none"/>
        <c:tickLblPos val="none"/>
        <c:crossAx val="423490904"/>
        <c:crosses val="autoZero"/>
        <c:auto val="1"/>
        <c:lblAlgn val="ctr"/>
        <c:lblOffset val="100"/>
        <c:noMultiLvlLbl val="1"/>
      </c:catAx>
      <c:valAx>
        <c:axId val="42349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49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195.6</c:v>
                </c:pt>
                <c:pt idx="1">
                  <c:v>176.8</c:v>
                </c:pt>
                <c:pt idx="2">
                  <c:v>159.6</c:v>
                </c:pt>
                <c:pt idx="3">
                  <c:v>265.5</c:v>
                </c:pt>
                <c:pt idx="4">
                  <c:v>264</c:v>
                </c:pt>
              </c:numCache>
            </c:numRef>
          </c:val>
          <c:extLst>
            <c:ext xmlns:c16="http://schemas.microsoft.com/office/drawing/2014/chart" uri="{C3380CC4-5D6E-409C-BE32-E72D297353CC}">
              <c16:uniqueId val="{00000000-21CD-4CEC-B0F2-5B4F8198338E}"/>
            </c:ext>
          </c:extLst>
        </c:ser>
        <c:dLbls>
          <c:showLegendKey val="0"/>
          <c:showVal val="0"/>
          <c:showCatName val="0"/>
          <c:showSerName val="0"/>
          <c:showPercent val="0"/>
          <c:showBubbleSize val="0"/>
        </c:dLbls>
        <c:gapWidth val="150"/>
        <c:axId val="423492472"/>
        <c:axId val="4234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21CD-4CEC-B0F2-5B4F8198338E}"/>
            </c:ext>
          </c:extLst>
        </c:ser>
        <c:dLbls>
          <c:showLegendKey val="0"/>
          <c:showVal val="0"/>
          <c:showCatName val="0"/>
          <c:showSerName val="0"/>
          <c:showPercent val="0"/>
          <c:showBubbleSize val="0"/>
        </c:dLbls>
        <c:marker val="1"/>
        <c:smooth val="0"/>
        <c:axId val="423492472"/>
        <c:axId val="423492864"/>
      </c:lineChart>
      <c:catAx>
        <c:axId val="423492472"/>
        <c:scaling>
          <c:orientation val="minMax"/>
        </c:scaling>
        <c:delete val="1"/>
        <c:axPos val="b"/>
        <c:numFmt formatCode="General" sourceLinked="1"/>
        <c:majorTickMark val="none"/>
        <c:minorTickMark val="none"/>
        <c:tickLblPos val="none"/>
        <c:crossAx val="423492864"/>
        <c:crosses val="autoZero"/>
        <c:auto val="1"/>
        <c:lblAlgn val="ctr"/>
        <c:lblOffset val="100"/>
        <c:noMultiLvlLbl val="1"/>
      </c:catAx>
      <c:valAx>
        <c:axId val="4234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9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-154.19999999999999</c:v>
                </c:pt>
                <c:pt idx="1">
                  <c:v>-191.1</c:v>
                </c:pt>
                <c:pt idx="2">
                  <c:v>-337.7</c:v>
                </c:pt>
                <c:pt idx="3">
                  <c:v>-356.1</c:v>
                </c:pt>
                <c:pt idx="4">
                  <c:v>-419.7</c:v>
                </c:pt>
              </c:numCache>
            </c:numRef>
          </c:val>
          <c:extLst>
            <c:ext xmlns:c16="http://schemas.microsoft.com/office/drawing/2014/chart" uri="{C3380CC4-5D6E-409C-BE32-E72D297353CC}">
              <c16:uniqueId val="{00000000-4499-463E-8C67-ACF98F5BF957}"/>
            </c:ext>
          </c:extLst>
        </c:ser>
        <c:dLbls>
          <c:showLegendKey val="0"/>
          <c:showVal val="0"/>
          <c:showCatName val="0"/>
          <c:showSerName val="0"/>
          <c:showPercent val="0"/>
          <c:showBubbleSize val="0"/>
        </c:dLbls>
        <c:gapWidth val="150"/>
        <c:axId val="548403720"/>
        <c:axId val="54840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4499-463E-8C67-ACF98F5BF957}"/>
            </c:ext>
          </c:extLst>
        </c:ser>
        <c:dLbls>
          <c:showLegendKey val="0"/>
          <c:showVal val="0"/>
          <c:showCatName val="0"/>
          <c:showSerName val="0"/>
          <c:showPercent val="0"/>
          <c:showBubbleSize val="0"/>
        </c:dLbls>
        <c:marker val="1"/>
        <c:smooth val="0"/>
        <c:axId val="548403720"/>
        <c:axId val="548400584"/>
      </c:lineChart>
      <c:catAx>
        <c:axId val="548403720"/>
        <c:scaling>
          <c:orientation val="minMax"/>
        </c:scaling>
        <c:delete val="1"/>
        <c:axPos val="b"/>
        <c:numFmt formatCode="General" sourceLinked="1"/>
        <c:majorTickMark val="none"/>
        <c:minorTickMark val="none"/>
        <c:tickLblPos val="none"/>
        <c:crossAx val="548400584"/>
        <c:crosses val="autoZero"/>
        <c:auto val="1"/>
        <c:lblAlgn val="ctr"/>
        <c:lblOffset val="100"/>
        <c:noMultiLvlLbl val="1"/>
      </c:catAx>
      <c:valAx>
        <c:axId val="54840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40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-110384</c:v>
                </c:pt>
                <c:pt idx="1">
                  <c:v>-119053</c:v>
                </c:pt>
                <c:pt idx="2">
                  <c:v>-125362</c:v>
                </c:pt>
                <c:pt idx="3">
                  <c:v>-129120</c:v>
                </c:pt>
                <c:pt idx="4">
                  <c:v>-142290</c:v>
                </c:pt>
              </c:numCache>
            </c:numRef>
          </c:val>
          <c:extLst>
            <c:ext xmlns:c16="http://schemas.microsoft.com/office/drawing/2014/chart" uri="{C3380CC4-5D6E-409C-BE32-E72D297353CC}">
              <c16:uniqueId val="{00000000-B8DD-4440-B6A8-8FF0E3924F84}"/>
            </c:ext>
          </c:extLst>
        </c:ser>
        <c:dLbls>
          <c:showLegendKey val="0"/>
          <c:showVal val="0"/>
          <c:showCatName val="0"/>
          <c:showSerName val="0"/>
          <c:showPercent val="0"/>
          <c:showBubbleSize val="0"/>
        </c:dLbls>
        <c:gapWidth val="150"/>
        <c:axId val="548400976"/>
        <c:axId val="54840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B8DD-4440-B6A8-8FF0E3924F84}"/>
            </c:ext>
          </c:extLst>
        </c:ser>
        <c:dLbls>
          <c:showLegendKey val="0"/>
          <c:showVal val="0"/>
          <c:showCatName val="0"/>
          <c:showSerName val="0"/>
          <c:showPercent val="0"/>
          <c:showBubbleSize val="0"/>
        </c:dLbls>
        <c:marker val="1"/>
        <c:smooth val="0"/>
        <c:axId val="548400976"/>
        <c:axId val="548401368"/>
      </c:lineChart>
      <c:catAx>
        <c:axId val="548400976"/>
        <c:scaling>
          <c:orientation val="minMax"/>
        </c:scaling>
        <c:delete val="1"/>
        <c:axPos val="b"/>
        <c:numFmt formatCode="General" sourceLinked="1"/>
        <c:majorTickMark val="none"/>
        <c:minorTickMark val="none"/>
        <c:tickLblPos val="none"/>
        <c:crossAx val="548401368"/>
        <c:crosses val="autoZero"/>
        <c:auto val="1"/>
        <c:lblAlgn val="ctr"/>
        <c:lblOffset val="100"/>
        <c:noMultiLvlLbl val="1"/>
      </c:catAx>
      <c:valAx>
        <c:axId val="548401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40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K1" zoomScaleNormal="100" zoomScaleSheetLayoutView="70" workbookViewId="0">
      <selection activeCell="ND15" activeCellId="3" sqref="ND66:NR82 ND49:NR64 ND32:NR47 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アウガ駐車場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16461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125</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64.900000000000006</v>
      </c>
      <c r="V31" s="115"/>
      <c r="W31" s="115"/>
      <c r="X31" s="115"/>
      <c r="Y31" s="115"/>
      <c r="Z31" s="115"/>
      <c r="AA31" s="115"/>
      <c r="AB31" s="115"/>
      <c r="AC31" s="115"/>
      <c r="AD31" s="115"/>
      <c r="AE31" s="115"/>
      <c r="AF31" s="115"/>
      <c r="AG31" s="115"/>
      <c r="AH31" s="115"/>
      <c r="AI31" s="115"/>
      <c r="AJ31" s="115"/>
      <c r="AK31" s="115"/>
      <c r="AL31" s="115"/>
      <c r="AM31" s="115"/>
      <c r="AN31" s="115">
        <f>データ!Z7</f>
        <v>64.2</v>
      </c>
      <c r="AO31" s="115"/>
      <c r="AP31" s="115"/>
      <c r="AQ31" s="115"/>
      <c r="AR31" s="115"/>
      <c r="AS31" s="115"/>
      <c r="AT31" s="115"/>
      <c r="AU31" s="115"/>
      <c r="AV31" s="115"/>
      <c r="AW31" s="115"/>
      <c r="AX31" s="115"/>
      <c r="AY31" s="115"/>
      <c r="AZ31" s="115"/>
      <c r="BA31" s="115"/>
      <c r="BB31" s="115"/>
      <c r="BC31" s="115"/>
      <c r="BD31" s="115"/>
      <c r="BE31" s="115"/>
      <c r="BF31" s="115"/>
      <c r="BG31" s="115">
        <f>データ!AA7</f>
        <v>16.399999999999999</v>
      </c>
      <c r="BH31" s="115"/>
      <c r="BI31" s="115"/>
      <c r="BJ31" s="115"/>
      <c r="BK31" s="115"/>
      <c r="BL31" s="115"/>
      <c r="BM31" s="115"/>
      <c r="BN31" s="115"/>
      <c r="BO31" s="115"/>
      <c r="BP31" s="115"/>
      <c r="BQ31" s="115"/>
      <c r="BR31" s="115"/>
      <c r="BS31" s="115"/>
      <c r="BT31" s="115"/>
      <c r="BU31" s="115"/>
      <c r="BV31" s="115"/>
      <c r="BW31" s="115"/>
      <c r="BX31" s="115"/>
      <c r="BY31" s="115"/>
      <c r="BZ31" s="115">
        <f>データ!AB7</f>
        <v>16</v>
      </c>
      <c r="CA31" s="115"/>
      <c r="CB31" s="115"/>
      <c r="CC31" s="115"/>
      <c r="CD31" s="115"/>
      <c r="CE31" s="115"/>
      <c r="CF31" s="115"/>
      <c r="CG31" s="115"/>
      <c r="CH31" s="115"/>
      <c r="CI31" s="115"/>
      <c r="CJ31" s="115"/>
      <c r="CK31" s="115"/>
      <c r="CL31" s="115"/>
      <c r="CM31" s="115"/>
      <c r="CN31" s="115"/>
      <c r="CO31" s="115"/>
      <c r="CP31" s="115"/>
      <c r="CQ31" s="115"/>
      <c r="CR31" s="115"/>
      <c r="CS31" s="115">
        <f>データ!AC7</f>
        <v>14.4</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36.799999999999997</v>
      </c>
      <c r="EM31" s="115"/>
      <c r="EN31" s="115"/>
      <c r="EO31" s="115"/>
      <c r="EP31" s="115"/>
      <c r="EQ31" s="115"/>
      <c r="ER31" s="115"/>
      <c r="ES31" s="115"/>
      <c r="ET31" s="115"/>
      <c r="EU31" s="115"/>
      <c r="EV31" s="115"/>
      <c r="EW31" s="115"/>
      <c r="EX31" s="115"/>
      <c r="EY31" s="115"/>
      <c r="EZ31" s="115"/>
      <c r="FA31" s="115"/>
      <c r="FB31" s="115"/>
      <c r="FC31" s="115"/>
      <c r="FD31" s="115"/>
      <c r="FE31" s="115">
        <f>データ!AK7</f>
        <v>39.5</v>
      </c>
      <c r="FF31" s="115"/>
      <c r="FG31" s="115"/>
      <c r="FH31" s="115"/>
      <c r="FI31" s="115"/>
      <c r="FJ31" s="115"/>
      <c r="FK31" s="115"/>
      <c r="FL31" s="115"/>
      <c r="FM31" s="115"/>
      <c r="FN31" s="115"/>
      <c r="FO31" s="115"/>
      <c r="FP31" s="115"/>
      <c r="FQ31" s="115"/>
      <c r="FR31" s="115"/>
      <c r="FS31" s="115"/>
      <c r="FT31" s="115"/>
      <c r="FU31" s="115"/>
      <c r="FV31" s="115"/>
      <c r="FW31" s="115"/>
      <c r="FX31" s="115">
        <f>データ!AL7</f>
        <v>41.7</v>
      </c>
      <c r="FY31" s="115"/>
      <c r="FZ31" s="115"/>
      <c r="GA31" s="115"/>
      <c r="GB31" s="115"/>
      <c r="GC31" s="115"/>
      <c r="GD31" s="115"/>
      <c r="GE31" s="115"/>
      <c r="GF31" s="115"/>
      <c r="GG31" s="115"/>
      <c r="GH31" s="115"/>
      <c r="GI31" s="115"/>
      <c r="GJ31" s="115"/>
      <c r="GK31" s="115"/>
      <c r="GL31" s="115"/>
      <c r="GM31" s="115"/>
      <c r="GN31" s="115"/>
      <c r="GO31" s="115"/>
      <c r="GP31" s="115"/>
      <c r="GQ31" s="115">
        <f>データ!AM7</f>
        <v>38.6</v>
      </c>
      <c r="GR31" s="115"/>
      <c r="GS31" s="115"/>
      <c r="GT31" s="115"/>
      <c r="GU31" s="115"/>
      <c r="GV31" s="115"/>
      <c r="GW31" s="115"/>
      <c r="GX31" s="115"/>
      <c r="GY31" s="115"/>
      <c r="GZ31" s="115"/>
      <c r="HA31" s="115"/>
      <c r="HB31" s="115"/>
      <c r="HC31" s="115"/>
      <c r="HD31" s="115"/>
      <c r="HE31" s="115"/>
      <c r="HF31" s="115"/>
      <c r="HG31" s="115"/>
      <c r="HH31" s="115"/>
      <c r="HI31" s="115"/>
      <c r="HJ31" s="115">
        <f>データ!AN7</f>
        <v>41.4</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195.6</v>
      </c>
      <c r="JD31" s="117"/>
      <c r="JE31" s="117"/>
      <c r="JF31" s="117"/>
      <c r="JG31" s="117"/>
      <c r="JH31" s="117"/>
      <c r="JI31" s="117"/>
      <c r="JJ31" s="117"/>
      <c r="JK31" s="117"/>
      <c r="JL31" s="117"/>
      <c r="JM31" s="117"/>
      <c r="JN31" s="117"/>
      <c r="JO31" s="117"/>
      <c r="JP31" s="117"/>
      <c r="JQ31" s="117"/>
      <c r="JR31" s="117"/>
      <c r="JS31" s="117"/>
      <c r="JT31" s="117"/>
      <c r="JU31" s="118"/>
      <c r="JV31" s="116">
        <f>データ!DL7</f>
        <v>176.8</v>
      </c>
      <c r="JW31" s="117"/>
      <c r="JX31" s="117"/>
      <c r="JY31" s="117"/>
      <c r="JZ31" s="117"/>
      <c r="KA31" s="117"/>
      <c r="KB31" s="117"/>
      <c r="KC31" s="117"/>
      <c r="KD31" s="117"/>
      <c r="KE31" s="117"/>
      <c r="KF31" s="117"/>
      <c r="KG31" s="117"/>
      <c r="KH31" s="117"/>
      <c r="KI31" s="117"/>
      <c r="KJ31" s="117"/>
      <c r="KK31" s="117"/>
      <c r="KL31" s="117"/>
      <c r="KM31" s="117"/>
      <c r="KN31" s="118"/>
      <c r="KO31" s="116">
        <f>データ!DM7</f>
        <v>159.6</v>
      </c>
      <c r="KP31" s="117"/>
      <c r="KQ31" s="117"/>
      <c r="KR31" s="117"/>
      <c r="KS31" s="117"/>
      <c r="KT31" s="117"/>
      <c r="KU31" s="117"/>
      <c r="KV31" s="117"/>
      <c r="KW31" s="117"/>
      <c r="KX31" s="117"/>
      <c r="KY31" s="117"/>
      <c r="KZ31" s="117"/>
      <c r="LA31" s="117"/>
      <c r="LB31" s="117"/>
      <c r="LC31" s="117"/>
      <c r="LD31" s="117"/>
      <c r="LE31" s="117"/>
      <c r="LF31" s="117"/>
      <c r="LG31" s="118"/>
      <c r="LH31" s="116">
        <f>データ!DN7</f>
        <v>265.5</v>
      </c>
      <c r="LI31" s="117"/>
      <c r="LJ31" s="117"/>
      <c r="LK31" s="117"/>
      <c r="LL31" s="117"/>
      <c r="LM31" s="117"/>
      <c r="LN31" s="117"/>
      <c r="LO31" s="117"/>
      <c r="LP31" s="117"/>
      <c r="LQ31" s="117"/>
      <c r="LR31" s="117"/>
      <c r="LS31" s="117"/>
      <c r="LT31" s="117"/>
      <c r="LU31" s="117"/>
      <c r="LV31" s="117"/>
      <c r="LW31" s="117"/>
      <c r="LX31" s="117"/>
      <c r="LY31" s="117"/>
      <c r="LZ31" s="118"/>
      <c r="MA31" s="116">
        <f>データ!DO7</f>
        <v>264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176.4</v>
      </c>
      <c r="V32" s="115"/>
      <c r="W32" s="115"/>
      <c r="X32" s="115"/>
      <c r="Y32" s="115"/>
      <c r="Z32" s="115"/>
      <c r="AA32" s="115"/>
      <c r="AB32" s="115"/>
      <c r="AC32" s="115"/>
      <c r="AD32" s="115"/>
      <c r="AE32" s="115"/>
      <c r="AF32" s="115"/>
      <c r="AG32" s="115"/>
      <c r="AH32" s="115"/>
      <c r="AI32" s="115"/>
      <c r="AJ32" s="115"/>
      <c r="AK32" s="115"/>
      <c r="AL32" s="115"/>
      <c r="AM32" s="115"/>
      <c r="AN32" s="115">
        <f>データ!AE7</f>
        <v>172.5</v>
      </c>
      <c r="AO32" s="115"/>
      <c r="AP32" s="115"/>
      <c r="AQ32" s="115"/>
      <c r="AR32" s="115"/>
      <c r="AS32" s="115"/>
      <c r="AT32" s="115"/>
      <c r="AU32" s="115"/>
      <c r="AV32" s="115"/>
      <c r="AW32" s="115"/>
      <c r="AX32" s="115"/>
      <c r="AY32" s="115"/>
      <c r="AZ32" s="115"/>
      <c r="BA32" s="115"/>
      <c r="BB32" s="115"/>
      <c r="BC32" s="115"/>
      <c r="BD32" s="115"/>
      <c r="BE32" s="115"/>
      <c r="BF32" s="115"/>
      <c r="BG32" s="115">
        <f>データ!AF7</f>
        <v>198.5</v>
      </c>
      <c r="BH32" s="115"/>
      <c r="BI32" s="115"/>
      <c r="BJ32" s="115"/>
      <c r="BK32" s="115"/>
      <c r="BL32" s="115"/>
      <c r="BM32" s="115"/>
      <c r="BN32" s="115"/>
      <c r="BO32" s="115"/>
      <c r="BP32" s="115"/>
      <c r="BQ32" s="115"/>
      <c r="BR32" s="115"/>
      <c r="BS32" s="115"/>
      <c r="BT32" s="115"/>
      <c r="BU32" s="115"/>
      <c r="BV32" s="115"/>
      <c r="BW32" s="115"/>
      <c r="BX32" s="115"/>
      <c r="BY32" s="115"/>
      <c r="BZ32" s="115">
        <f>データ!AG7</f>
        <v>220.9</v>
      </c>
      <c r="CA32" s="115"/>
      <c r="CB32" s="115"/>
      <c r="CC32" s="115"/>
      <c r="CD32" s="115"/>
      <c r="CE32" s="115"/>
      <c r="CF32" s="115"/>
      <c r="CG32" s="115"/>
      <c r="CH32" s="115"/>
      <c r="CI32" s="115"/>
      <c r="CJ32" s="115"/>
      <c r="CK32" s="115"/>
      <c r="CL32" s="115"/>
      <c r="CM32" s="115"/>
      <c r="CN32" s="115"/>
      <c r="CO32" s="115"/>
      <c r="CP32" s="115"/>
      <c r="CQ32" s="115"/>
      <c r="CR32" s="115"/>
      <c r="CS32" s="115">
        <f>データ!AH7</f>
        <v>227.5</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6.1</v>
      </c>
      <c r="EM32" s="115"/>
      <c r="EN32" s="115"/>
      <c r="EO32" s="115"/>
      <c r="EP32" s="115"/>
      <c r="EQ32" s="115"/>
      <c r="ER32" s="115"/>
      <c r="ES32" s="115"/>
      <c r="ET32" s="115"/>
      <c r="EU32" s="115"/>
      <c r="EV32" s="115"/>
      <c r="EW32" s="115"/>
      <c r="EX32" s="115"/>
      <c r="EY32" s="115"/>
      <c r="EZ32" s="115"/>
      <c r="FA32" s="115"/>
      <c r="FB32" s="115"/>
      <c r="FC32" s="115"/>
      <c r="FD32" s="115"/>
      <c r="FE32" s="115">
        <f>データ!AP7</f>
        <v>5.6</v>
      </c>
      <c r="FF32" s="115"/>
      <c r="FG32" s="115"/>
      <c r="FH32" s="115"/>
      <c r="FI32" s="115"/>
      <c r="FJ32" s="115"/>
      <c r="FK32" s="115"/>
      <c r="FL32" s="115"/>
      <c r="FM32" s="115"/>
      <c r="FN32" s="115"/>
      <c r="FO32" s="115"/>
      <c r="FP32" s="115"/>
      <c r="FQ32" s="115"/>
      <c r="FR32" s="115"/>
      <c r="FS32" s="115"/>
      <c r="FT32" s="115"/>
      <c r="FU32" s="115"/>
      <c r="FV32" s="115"/>
      <c r="FW32" s="115"/>
      <c r="FX32" s="115">
        <f>データ!AQ7</f>
        <v>3.8</v>
      </c>
      <c r="FY32" s="115"/>
      <c r="FZ32" s="115"/>
      <c r="GA32" s="115"/>
      <c r="GB32" s="115"/>
      <c r="GC32" s="115"/>
      <c r="GD32" s="115"/>
      <c r="GE32" s="115"/>
      <c r="GF32" s="115"/>
      <c r="GG32" s="115"/>
      <c r="GH32" s="115"/>
      <c r="GI32" s="115"/>
      <c r="GJ32" s="115"/>
      <c r="GK32" s="115"/>
      <c r="GL32" s="115"/>
      <c r="GM32" s="115"/>
      <c r="GN32" s="115"/>
      <c r="GO32" s="115"/>
      <c r="GP32" s="115"/>
      <c r="GQ32" s="115">
        <f>データ!AR7</f>
        <v>3.4</v>
      </c>
      <c r="GR32" s="115"/>
      <c r="GS32" s="115"/>
      <c r="GT32" s="115"/>
      <c r="GU32" s="115"/>
      <c r="GV32" s="115"/>
      <c r="GW32" s="115"/>
      <c r="GX32" s="115"/>
      <c r="GY32" s="115"/>
      <c r="GZ32" s="115"/>
      <c r="HA32" s="115"/>
      <c r="HB32" s="115"/>
      <c r="HC32" s="115"/>
      <c r="HD32" s="115"/>
      <c r="HE32" s="115"/>
      <c r="HF32" s="115"/>
      <c r="HG32" s="115"/>
      <c r="HH32" s="115"/>
      <c r="HI32" s="115"/>
      <c r="HJ32" s="115">
        <f>データ!AS7</f>
        <v>1.7</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152.30000000000001</v>
      </c>
      <c r="JD32" s="117"/>
      <c r="JE32" s="117"/>
      <c r="JF32" s="117"/>
      <c r="JG32" s="117"/>
      <c r="JH32" s="117"/>
      <c r="JI32" s="117"/>
      <c r="JJ32" s="117"/>
      <c r="JK32" s="117"/>
      <c r="JL32" s="117"/>
      <c r="JM32" s="117"/>
      <c r="JN32" s="117"/>
      <c r="JO32" s="117"/>
      <c r="JP32" s="117"/>
      <c r="JQ32" s="117"/>
      <c r="JR32" s="117"/>
      <c r="JS32" s="117"/>
      <c r="JT32" s="117"/>
      <c r="JU32" s="118"/>
      <c r="JV32" s="116">
        <f>データ!DQ7</f>
        <v>148.5</v>
      </c>
      <c r="JW32" s="117"/>
      <c r="JX32" s="117"/>
      <c r="JY32" s="117"/>
      <c r="JZ32" s="117"/>
      <c r="KA32" s="117"/>
      <c r="KB32" s="117"/>
      <c r="KC32" s="117"/>
      <c r="KD32" s="117"/>
      <c r="KE32" s="117"/>
      <c r="KF32" s="117"/>
      <c r="KG32" s="117"/>
      <c r="KH32" s="117"/>
      <c r="KI32" s="117"/>
      <c r="KJ32" s="117"/>
      <c r="KK32" s="117"/>
      <c r="KL32" s="117"/>
      <c r="KM32" s="117"/>
      <c r="KN32" s="118"/>
      <c r="KO32" s="116">
        <f>データ!DR7</f>
        <v>159.30000000000001</v>
      </c>
      <c r="KP32" s="117"/>
      <c r="KQ32" s="117"/>
      <c r="KR32" s="117"/>
      <c r="KS32" s="117"/>
      <c r="KT32" s="117"/>
      <c r="KU32" s="117"/>
      <c r="KV32" s="117"/>
      <c r="KW32" s="117"/>
      <c r="KX32" s="117"/>
      <c r="KY32" s="117"/>
      <c r="KZ32" s="117"/>
      <c r="LA32" s="117"/>
      <c r="LB32" s="117"/>
      <c r="LC32" s="117"/>
      <c r="LD32" s="117"/>
      <c r="LE32" s="117"/>
      <c r="LF32" s="117"/>
      <c r="LG32" s="118"/>
      <c r="LH32" s="116">
        <f>データ!DS7</f>
        <v>160</v>
      </c>
      <c r="LI32" s="117"/>
      <c r="LJ32" s="117"/>
      <c r="LK32" s="117"/>
      <c r="LL32" s="117"/>
      <c r="LM32" s="117"/>
      <c r="LN32" s="117"/>
      <c r="LO32" s="117"/>
      <c r="LP32" s="117"/>
      <c r="LQ32" s="117"/>
      <c r="LR32" s="117"/>
      <c r="LS32" s="117"/>
      <c r="LT32" s="117"/>
      <c r="LU32" s="117"/>
      <c r="LV32" s="117"/>
      <c r="LW32" s="117"/>
      <c r="LX32" s="117"/>
      <c r="LY32" s="117"/>
      <c r="LZ32" s="118"/>
      <c r="MA32" s="116">
        <f>データ!DT7</f>
        <v>164.6</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122</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308</v>
      </c>
      <c r="V52" s="119"/>
      <c r="W52" s="119"/>
      <c r="X52" s="119"/>
      <c r="Y52" s="119"/>
      <c r="Z52" s="119"/>
      <c r="AA52" s="119"/>
      <c r="AB52" s="119"/>
      <c r="AC52" s="119"/>
      <c r="AD52" s="119"/>
      <c r="AE52" s="119"/>
      <c r="AF52" s="119"/>
      <c r="AG52" s="119"/>
      <c r="AH52" s="119"/>
      <c r="AI52" s="119"/>
      <c r="AJ52" s="119"/>
      <c r="AK52" s="119"/>
      <c r="AL52" s="119"/>
      <c r="AM52" s="119"/>
      <c r="AN52" s="119">
        <f>データ!AV7</f>
        <v>363</v>
      </c>
      <c r="AO52" s="119"/>
      <c r="AP52" s="119"/>
      <c r="AQ52" s="119"/>
      <c r="AR52" s="119"/>
      <c r="AS52" s="119"/>
      <c r="AT52" s="119"/>
      <c r="AU52" s="119"/>
      <c r="AV52" s="119"/>
      <c r="AW52" s="119"/>
      <c r="AX52" s="119"/>
      <c r="AY52" s="119"/>
      <c r="AZ52" s="119"/>
      <c r="BA52" s="119"/>
      <c r="BB52" s="119"/>
      <c r="BC52" s="119"/>
      <c r="BD52" s="119"/>
      <c r="BE52" s="119"/>
      <c r="BF52" s="119"/>
      <c r="BG52" s="119">
        <f>データ!AW7</f>
        <v>392</v>
      </c>
      <c r="BH52" s="119"/>
      <c r="BI52" s="119"/>
      <c r="BJ52" s="119"/>
      <c r="BK52" s="119"/>
      <c r="BL52" s="119"/>
      <c r="BM52" s="119"/>
      <c r="BN52" s="119"/>
      <c r="BO52" s="119"/>
      <c r="BP52" s="119"/>
      <c r="BQ52" s="119"/>
      <c r="BR52" s="119"/>
      <c r="BS52" s="119"/>
      <c r="BT52" s="119"/>
      <c r="BU52" s="119"/>
      <c r="BV52" s="119"/>
      <c r="BW52" s="119"/>
      <c r="BX52" s="119"/>
      <c r="BY52" s="119"/>
      <c r="BZ52" s="119">
        <f>データ!AX7</f>
        <v>220</v>
      </c>
      <c r="CA52" s="119"/>
      <c r="CB52" s="119"/>
      <c r="CC52" s="119"/>
      <c r="CD52" s="119"/>
      <c r="CE52" s="119"/>
      <c r="CF52" s="119"/>
      <c r="CG52" s="119"/>
      <c r="CH52" s="119"/>
      <c r="CI52" s="119"/>
      <c r="CJ52" s="119"/>
      <c r="CK52" s="119"/>
      <c r="CL52" s="119"/>
      <c r="CM52" s="119"/>
      <c r="CN52" s="119"/>
      <c r="CO52" s="119"/>
      <c r="CP52" s="119"/>
      <c r="CQ52" s="119"/>
      <c r="CR52" s="119"/>
      <c r="CS52" s="119">
        <f>データ!AY7</f>
        <v>245</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-154.19999999999999</v>
      </c>
      <c r="EM52" s="115"/>
      <c r="EN52" s="115"/>
      <c r="EO52" s="115"/>
      <c r="EP52" s="115"/>
      <c r="EQ52" s="115"/>
      <c r="ER52" s="115"/>
      <c r="ES52" s="115"/>
      <c r="ET52" s="115"/>
      <c r="EU52" s="115"/>
      <c r="EV52" s="115"/>
      <c r="EW52" s="115"/>
      <c r="EX52" s="115"/>
      <c r="EY52" s="115"/>
      <c r="EZ52" s="115"/>
      <c r="FA52" s="115"/>
      <c r="FB52" s="115"/>
      <c r="FC52" s="115"/>
      <c r="FD52" s="115"/>
      <c r="FE52" s="115">
        <f>データ!BG7</f>
        <v>-191.1</v>
      </c>
      <c r="FF52" s="115"/>
      <c r="FG52" s="115"/>
      <c r="FH52" s="115"/>
      <c r="FI52" s="115"/>
      <c r="FJ52" s="115"/>
      <c r="FK52" s="115"/>
      <c r="FL52" s="115"/>
      <c r="FM52" s="115"/>
      <c r="FN52" s="115"/>
      <c r="FO52" s="115"/>
      <c r="FP52" s="115"/>
      <c r="FQ52" s="115"/>
      <c r="FR52" s="115"/>
      <c r="FS52" s="115"/>
      <c r="FT52" s="115"/>
      <c r="FU52" s="115"/>
      <c r="FV52" s="115"/>
      <c r="FW52" s="115"/>
      <c r="FX52" s="115">
        <f>データ!BH7</f>
        <v>-337.7</v>
      </c>
      <c r="FY52" s="115"/>
      <c r="FZ52" s="115"/>
      <c r="GA52" s="115"/>
      <c r="GB52" s="115"/>
      <c r="GC52" s="115"/>
      <c r="GD52" s="115"/>
      <c r="GE52" s="115"/>
      <c r="GF52" s="115"/>
      <c r="GG52" s="115"/>
      <c r="GH52" s="115"/>
      <c r="GI52" s="115"/>
      <c r="GJ52" s="115"/>
      <c r="GK52" s="115"/>
      <c r="GL52" s="115"/>
      <c r="GM52" s="115"/>
      <c r="GN52" s="115"/>
      <c r="GO52" s="115"/>
      <c r="GP52" s="115"/>
      <c r="GQ52" s="115">
        <f>データ!BI7</f>
        <v>-356.1</v>
      </c>
      <c r="GR52" s="115"/>
      <c r="GS52" s="115"/>
      <c r="GT52" s="115"/>
      <c r="GU52" s="115"/>
      <c r="GV52" s="115"/>
      <c r="GW52" s="115"/>
      <c r="GX52" s="115"/>
      <c r="GY52" s="115"/>
      <c r="GZ52" s="115"/>
      <c r="HA52" s="115"/>
      <c r="HB52" s="115"/>
      <c r="HC52" s="115"/>
      <c r="HD52" s="115"/>
      <c r="HE52" s="115"/>
      <c r="HF52" s="115"/>
      <c r="HG52" s="115"/>
      <c r="HH52" s="115"/>
      <c r="HI52" s="115"/>
      <c r="HJ52" s="115">
        <f>データ!BJ7</f>
        <v>-419.7</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-110384</v>
      </c>
      <c r="JD52" s="119"/>
      <c r="JE52" s="119"/>
      <c r="JF52" s="119"/>
      <c r="JG52" s="119"/>
      <c r="JH52" s="119"/>
      <c r="JI52" s="119"/>
      <c r="JJ52" s="119"/>
      <c r="JK52" s="119"/>
      <c r="JL52" s="119"/>
      <c r="JM52" s="119"/>
      <c r="JN52" s="119"/>
      <c r="JO52" s="119"/>
      <c r="JP52" s="119"/>
      <c r="JQ52" s="119"/>
      <c r="JR52" s="119"/>
      <c r="JS52" s="119"/>
      <c r="JT52" s="119"/>
      <c r="JU52" s="119"/>
      <c r="JV52" s="119">
        <f>データ!BR7</f>
        <v>-119053</v>
      </c>
      <c r="JW52" s="119"/>
      <c r="JX52" s="119"/>
      <c r="JY52" s="119"/>
      <c r="JZ52" s="119"/>
      <c r="KA52" s="119"/>
      <c r="KB52" s="119"/>
      <c r="KC52" s="119"/>
      <c r="KD52" s="119"/>
      <c r="KE52" s="119"/>
      <c r="KF52" s="119"/>
      <c r="KG52" s="119"/>
      <c r="KH52" s="119"/>
      <c r="KI52" s="119"/>
      <c r="KJ52" s="119"/>
      <c r="KK52" s="119"/>
      <c r="KL52" s="119"/>
      <c r="KM52" s="119"/>
      <c r="KN52" s="119"/>
      <c r="KO52" s="119">
        <f>データ!BS7</f>
        <v>-125362</v>
      </c>
      <c r="KP52" s="119"/>
      <c r="KQ52" s="119"/>
      <c r="KR52" s="119"/>
      <c r="KS52" s="119"/>
      <c r="KT52" s="119"/>
      <c r="KU52" s="119"/>
      <c r="KV52" s="119"/>
      <c r="KW52" s="119"/>
      <c r="KX52" s="119"/>
      <c r="KY52" s="119"/>
      <c r="KZ52" s="119"/>
      <c r="LA52" s="119"/>
      <c r="LB52" s="119"/>
      <c r="LC52" s="119"/>
      <c r="LD52" s="119"/>
      <c r="LE52" s="119"/>
      <c r="LF52" s="119"/>
      <c r="LG52" s="119"/>
      <c r="LH52" s="119">
        <f>データ!BT7</f>
        <v>-129120</v>
      </c>
      <c r="LI52" s="119"/>
      <c r="LJ52" s="119"/>
      <c r="LK52" s="119"/>
      <c r="LL52" s="119"/>
      <c r="LM52" s="119"/>
      <c r="LN52" s="119"/>
      <c r="LO52" s="119"/>
      <c r="LP52" s="119"/>
      <c r="LQ52" s="119"/>
      <c r="LR52" s="119"/>
      <c r="LS52" s="119"/>
      <c r="LT52" s="119"/>
      <c r="LU52" s="119"/>
      <c r="LV52" s="119"/>
      <c r="LW52" s="119"/>
      <c r="LX52" s="119"/>
      <c r="LY52" s="119"/>
      <c r="LZ52" s="119"/>
      <c r="MA52" s="119">
        <f>データ!BU7</f>
        <v>-142290</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26</v>
      </c>
      <c r="V53" s="119"/>
      <c r="W53" s="119"/>
      <c r="X53" s="119"/>
      <c r="Y53" s="119"/>
      <c r="Z53" s="119"/>
      <c r="AA53" s="119"/>
      <c r="AB53" s="119"/>
      <c r="AC53" s="119"/>
      <c r="AD53" s="119"/>
      <c r="AE53" s="119"/>
      <c r="AF53" s="119"/>
      <c r="AG53" s="119"/>
      <c r="AH53" s="119"/>
      <c r="AI53" s="119"/>
      <c r="AJ53" s="119"/>
      <c r="AK53" s="119"/>
      <c r="AL53" s="119"/>
      <c r="AM53" s="119"/>
      <c r="AN53" s="119">
        <f>データ!BA7</f>
        <v>26</v>
      </c>
      <c r="AO53" s="119"/>
      <c r="AP53" s="119"/>
      <c r="AQ53" s="119"/>
      <c r="AR53" s="119"/>
      <c r="AS53" s="119"/>
      <c r="AT53" s="119"/>
      <c r="AU53" s="119"/>
      <c r="AV53" s="119"/>
      <c r="AW53" s="119"/>
      <c r="AX53" s="119"/>
      <c r="AY53" s="119"/>
      <c r="AZ53" s="119"/>
      <c r="BA53" s="119"/>
      <c r="BB53" s="119"/>
      <c r="BC53" s="119"/>
      <c r="BD53" s="119"/>
      <c r="BE53" s="119"/>
      <c r="BF53" s="119"/>
      <c r="BG53" s="119">
        <f>データ!BB7</f>
        <v>14</v>
      </c>
      <c r="BH53" s="119"/>
      <c r="BI53" s="119"/>
      <c r="BJ53" s="119"/>
      <c r="BK53" s="119"/>
      <c r="BL53" s="119"/>
      <c r="BM53" s="119"/>
      <c r="BN53" s="119"/>
      <c r="BO53" s="119"/>
      <c r="BP53" s="119"/>
      <c r="BQ53" s="119"/>
      <c r="BR53" s="119"/>
      <c r="BS53" s="119"/>
      <c r="BT53" s="119"/>
      <c r="BU53" s="119"/>
      <c r="BV53" s="119"/>
      <c r="BW53" s="119"/>
      <c r="BX53" s="119"/>
      <c r="BY53" s="119"/>
      <c r="BZ53" s="119">
        <f>データ!BC7</f>
        <v>10</v>
      </c>
      <c r="CA53" s="119"/>
      <c r="CB53" s="119"/>
      <c r="CC53" s="119"/>
      <c r="CD53" s="119"/>
      <c r="CE53" s="119"/>
      <c r="CF53" s="119"/>
      <c r="CG53" s="119"/>
      <c r="CH53" s="119"/>
      <c r="CI53" s="119"/>
      <c r="CJ53" s="119"/>
      <c r="CK53" s="119"/>
      <c r="CL53" s="119"/>
      <c r="CM53" s="119"/>
      <c r="CN53" s="119"/>
      <c r="CO53" s="119"/>
      <c r="CP53" s="119"/>
      <c r="CQ53" s="119"/>
      <c r="CR53" s="119"/>
      <c r="CS53" s="119">
        <f>データ!BD7</f>
        <v>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36.1</v>
      </c>
      <c r="EM53" s="115"/>
      <c r="EN53" s="115"/>
      <c r="EO53" s="115"/>
      <c r="EP53" s="115"/>
      <c r="EQ53" s="115"/>
      <c r="ER53" s="115"/>
      <c r="ES53" s="115"/>
      <c r="ET53" s="115"/>
      <c r="EU53" s="115"/>
      <c r="EV53" s="115"/>
      <c r="EW53" s="115"/>
      <c r="EX53" s="115"/>
      <c r="EY53" s="115"/>
      <c r="EZ53" s="115"/>
      <c r="FA53" s="115"/>
      <c r="FB53" s="115"/>
      <c r="FC53" s="115"/>
      <c r="FD53" s="115"/>
      <c r="FE53" s="115">
        <f>データ!BL7</f>
        <v>33.9</v>
      </c>
      <c r="FF53" s="115"/>
      <c r="FG53" s="115"/>
      <c r="FH53" s="115"/>
      <c r="FI53" s="115"/>
      <c r="FJ53" s="115"/>
      <c r="FK53" s="115"/>
      <c r="FL53" s="115"/>
      <c r="FM53" s="115"/>
      <c r="FN53" s="115"/>
      <c r="FO53" s="115"/>
      <c r="FP53" s="115"/>
      <c r="FQ53" s="115"/>
      <c r="FR53" s="115"/>
      <c r="FS53" s="115"/>
      <c r="FT53" s="115"/>
      <c r="FU53" s="115"/>
      <c r="FV53" s="115"/>
      <c r="FW53" s="115"/>
      <c r="FX53" s="115">
        <f>データ!BM7</f>
        <v>26.5</v>
      </c>
      <c r="FY53" s="115"/>
      <c r="FZ53" s="115"/>
      <c r="GA53" s="115"/>
      <c r="GB53" s="115"/>
      <c r="GC53" s="115"/>
      <c r="GD53" s="115"/>
      <c r="GE53" s="115"/>
      <c r="GF53" s="115"/>
      <c r="GG53" s="115"/>
      <c r="GH53" s="115"/>
      <c r="GI53" s="115"/>
      <c r="GJ53" s="115"/>
      <c r="GK53" s="115"/>
      <c r="GL53" s="115"/>
      <c r="GM53" s="115"/>
      <c r="GN53" s="115"/>
      <c r="GO53" s="115"/>
      <c r="GP53" s="115"/>
      <c r="GQ53" s="115">
        <f>データ!BN7</f>
        <v>43.5</v>
      </c>
      <c r="GR53" s="115"/>
      <c r="GS53" s="115"/>
      <c r="GT53" s="115"/>
      <c r="GU53" s="115"/>
      <c r="GV53" s="115"/>
      <c r="GW53" s="115"/>
      <c r="GX53" s="115"/>
      <c r="GY53" s="115"/>
      <c r="GZ53" s="115"/>
      <c r="HA53" s="115"/>
      <c r="HB53" s="115"/>
      <c r="HC53" s="115"/>
      <c r="HD53" s="115"/>
      <c r="HE53" s="115"/>
      <c r="HF53" s="115"/>
      <c r="HG53" s="115"/>
      <c r="HH53" s="115"/>
      <c r="HI53" s="115"/>
      <c r="HJ53" s="115">
        <f>データ!BO7</f>
        <v>33.4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22959</v>
      </c>
      <c r="JD53" s="119"/>
      <c r="JE53" s="119"/>
      <c r="JF53" s="119"/>
      <c r="JG53" s="119"/>
      <c r="JH53" s="119"/>
      <c r="JI53" s="119"/>
      <c r="JJ53" s="119"/>
      <c r="JK53" s="119"/>
      <c r="JL53" s="119"/>
      <c r="JM53" s="119"/>
      <c r="JN53" s="119"/>
      <c r="JO53" s="119"/>
      <c r="JP53" s="119"/>
      <c r="JQ53" s="119"/>
      <c r="JR53" s="119"/>
      <c r="JS53" s="119"/>
      <c r="JT53" s="119"/>
      <c r="JU53" s="119"/>
      <c r="JV53" s="119">
        <f>データ!BW7</f>
        <v>22148</v>
      </c>
      <c r="JW53" s="119"/>
      <c r="JX53" s="119"/>
      <c r="JY53" s="119"/>
      <c r="JZ53" s="119"/>
      <c r="KA53" s="119"/>
      <c r="KB53" s="119"/>
      <c r="KC53" s="119"/>
      <c r="KD53" s="119"/>
      <c r="KE53" s="119"/>
      <c r="KF53" s="119"/>
      <c r="KG53" s="119"/>
      <c r="KH53" s="119"/>
      <c r="KI53" s="119"/>
      <c r="KJ53" s="119"/>
      <c r="KK53" s="119"/>
      <c r="KL53" s="119"/>
      <c r="KM53" s="119"/>
      <c r="KN53" s="119"/>
      <c r="KO53" s="119">
        <f>データ!BX7</f>
        <v>24086</v>
      </c>
      <c r="KP53" s="119"/>
      <c r="KQ53" s="119"/>
      <c r="KR53" s="119"/>
      <c r="KS53" s="119"/>
      <c r="KT53" s="119"/>
      <c r="KU53" s="119"/>
      <c r="KV53" s="119"/>
      <c r="KW53" s="119"/>
      <c r="KX53" s="119"/>
      <c r="KY53" s="119"/>
      <c r="KZ53" s="119"/>
      <c r="LA53" s="119"/>
      <c r="LB53" s="119"/>
      <c r="LC53" s="119"/>
      <c r="LD53" s="119"/>
      <c r="LE53" s="119"/>
      <c r="LF53" s="119"/>
      <c r="LG53" s="119"/>
      <c r="LH53" s="119">
        <f>データ!BY7</f>
        <v>26025</v>
      </c>
      <c r="LI53" s="119"/>
      <c r="LJ53" s="119"/>
      <c r="LK53" s="119"/>
      <c r="LL53" s="119"/>
      <c r="LM53" s="119"/>
      <c r="LN53" s="119"/>
      <c r="LO53" s="119"/>
      <c r="LP53" s="119"/>
      <c r="LQ53" s="119"/>
      <c r="LR53" s="119"/>
      <c r="LS53" s="119"/>
      <c r="LT53" s="119"/>
      <c r="LU53" s="119"/>
      <c r="LV53" s="119"/>
      <c r="LW53" s="119"/>
      <c r="LX53" s="119"/>
      <c r="LY53" s="119"/>
      <c r="LZ53" s="119"/>
      <c r="MA53" s="119">
        <f>データ!BZ7</f>
        <v>24498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706</v>
      </c>
      <c r="KB77" s="117"/>
      <c r="KC77" s="117"/>
      <c r="KD77" s="117"/>
      <c r="KE77" s="117"/>
      <c r="KF77" s="117"/>
      <c r="KG77" s="117"/>
      <c r="KH77" s="117"/>
      <c r="KI77" s="117"/>
      <c r="KJ77" s="117"/>
      <c r="KK77" s="117"/>
      <c r="KL77" s="117"/>
      <c r="KM77" s="117"/>
      <c r="KN77" s="117"/>
      <c r="KO77" s="118"/>
      <c r="KP77" s="116">
        <f>データ!DA7</f>
        <v>661.8</v>
      </c>
      <c r="KQ77" s="117"/>
      <c r="KR77" s="117"/>
      <c r="KS77" s="117"/>
      <c r="KT77" s="117"/>
      <c r="KU77" s="117"/>
      <c r="KV77" s="117"/>
      <c r="KW77" s="117"/>
      <c r="KX77" s="117"/>
      <c r="KY77" s="117"/>
      <c r="KZ77" s="117"/>
      <c r="LA77" s="117"/>
      <c r="LB77" s="117"/>
      <c r="LC77" s="117"/>
      <c r="LD77" s="118"/>
      <c r="LE77" s="116">
        <f>データ!DB7</f>
        <v>858.3</v>
      </c>
      <c r="LF77" s="117"/>
      <c r="LG77" s="117"/>
      <c r="LH77" s="117"/>
      <c r="LI77" s="117"/>
      <c r="LJ77" s="117"/>
      <c r="LK77" s="117"/>
      <c r="LL77" s="117"/>
      <c r="LM77" s="117"/>
      <c r="LN77" s="117"/>
      <c r="LO77" s="117"/>
      <c r="LP77" s="117"/>
      <c r="LQ77" s="117"/>
      <c r="LR77" s="117"/>
      <c r="LS77" s="118"/>
      <c r="LT77" s="116">
        <f>データ!DC7</f>
        <v>611.6</v>
      </c>
      <c r="LU77" s="117"/>
      <c r="LV77" s="117"/>
      <c r="LW77" s="117"/>
      <c r="LX77" s="117"/>
      <c r="LY77" s="117"/>
      <c r="LZ77" s="117"/>
      <c r="MA77" s="117"/>
      <c r="MB77" s="117"/>
      <c r="MC77" s="117"/>
      <c r="MD77" s="117"/>
      <c r="ME77" s="117"/>
      <c r="MF77" s="117"/>
      <c r="MG77" s="117"/>
      <c r="MH77" s="118"/>
      <c r="MI77" s="116">
        <f>データ!DD7</f>
        <v>340.5</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655.5</v>
      </c>
      <c r="KB78" s="117"/>
      <c r="KC78" s="117"/>
      <c r="KD78" s="117"/>
      <c r="KE78" s="117"/>
      <c r="KF78" s="117"/>
      <c r="KG78" s="117"/>
      <c r="KH78" s="117"/>
      <c r="KI78" s="117"/>
      <c r="KJ78" s="117"/>
      <c r="KK78" s="117"/>
      <c r="KL78" s="117"/>
      <c r="KM78" s="117"/>
      <c r="KN78" s="117"/>
      <c r="KO78" s="118"/>
      <c r="KP78" s="116">
        <f>データ!DF7</f>
        <v>316.8</v>
      </c>
      <c r="KQ78" s="117"/>
      <c r="KR78" s="117"/>
      <c r="KS78" s="117"/>
      <c r="KT78" s="117"/>
      <c r="KU78" s="117"/>
      <c r="KV78" s="117"/>
      <c r="KW78" s="117"/>
      <c r="KX78" s="117"/>
      <c r="KY78" s="117"/>
      <c r="KZ78" s="117"/>
      <c r="LA78" s="117"/>
      <c r="LB78" s="117"/>
      <c r="LC78" s="117"/>
      <c r="LD78" s="118"/>
      <c r="LE78" s="116">
        <f>データ!DG7</f>
        <v>113.9</v>
      </c>
      <c r="LF78" s="117"/>
      <c r="LG78" s="117"/>
      <c r="LH78" s="117"/>
      <c r="LI78" s="117"/>
      <c r="LJ78" s="117"/>
      <c r="LK78" s="117"/>
      <c r="LL78" s="117"/>
      <c r="LM78" s="117"/>
      <c r="LN78" s="117"/>
      <c r="LO78" s="117"/>
      <c r="LP78" s="117"/>
      <c r="LQ78" s="117"/>
      <c r="LR78" s="117"/>
      <c r="LS78" s="118"/>
      <c r="LT78" s="116">
        <f>データ!DH7</f>
        <v>102.9</v>
      </c>
      <c r="LU78" s="117"/>
      <c r="LV78" s="117"/>
      <c r="LW78" s="117"/>
      <c r="LX78" s="117"/>
      <c r="LY78" s="117"/>
      <c r="LZ78" s="117"/>
      <c r="MA78" s="117"/>
      <c r="MB78" s="117"/>
      <c r="MC78" s="117"/>
      <c r="MD78" s="117"/>
      <c r="ME78" s="117"/>
      <c r="MF78" s="117"/>
      <c r="MG78" s="117"/>
      <c r="MH78" s="118"/>
      <c r="MI78" s="116">
        <f>データ!DI7</f>
        <v>1555</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DOuArl3jKJRveWEv8pMFhWe+X9qoovTAkuDzezDfAosv7lXq9kd/0ktrxec7lHl8KOCXY52x+zmqa8nGNR4rA==" saltValue="Zem9sTK76METH2SKJdSC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22012</v>
      </c>
      <c r="D6" s="60">
        <f t="shared" si="1"/>
        <v>47</v>
      </c>
      <c r="E6" s="60">
        <f t="shared" si="1"/>
        <v>14</v>
      </c>
      <c r="F6" s="60">
        <f t="shared" si="1"/>
        <v>0</v>
      </c>
      <c r="G6" s="60">
        <f t="shared" si="1"/>
        <v>5</v>
      </c>
      <c r="H6" s="60" t="str">
        <f>SUBSTITUTE(H8,"　","")</f>
        <v>青森県青森市</v>
      </c>
      <c r="I6" s="60" t="str">
        <f t="shared" si="1"/>
        <v>アウガ駐車場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 附置義務駐車施設</v>
      </c>
      <c r="Q6" s="62" t="str">
        <f t="shared" si="1"/>
        <v>立体式</v>
      </c>
      <c r="R6" s="63">
        <f t="shared" si="1"/>
        <v>19</v>
      </c>
      <c r="S6" s="62" t="str">
        <f t="shared" si="1"/>
        <v>公共施設</v>
      </c>
      <c r="T6" s="62" t="str">
        <f t="shared" si="1"/>
        <v>無</v>
      </c>
      <c r="U6" s="63">
        <f t="shared" si="1"/>
        <v>16461</v>
      </c>
      <c r="V6" s="63">
        <f t="shared" si="1"/>
        <v>522</v>
      </c>
      <c r="W6" s="63">
        <f t="shared" si="1"/>
        <v>220</v>
      </c>
      <c r="X6" s="62" t="str">
        <f t="shared" si="1"/>
        <v>導入なし</v>
      </c>
      <c r="Y6" s="64">
        <f>IF(Y8="-",NA(),Y8)</f>
        <v>64.900000000000006</v>
      </c>
      <c r="Z6" s="64">
        <f t="shared" ref="Z6:AH6" si="2">IF(Z8="-",NA(),Z8)</f>
        <v>64.2</v>
      </c>
      <c r="AA6" s="64">
        <f t="shared" si="2"/>
        <v>16.399999999999999</v>
      </c>
      <c r="AB6" s="64">
        <f t="shared" si="2"/>
        <v>16</v>
      </c>
      <c r="AC6" s="64">
        <f t="shared" si="2"/>
        <v>14.4</v>
      </c>
      <c r="AD6" s="64">
        <f t="shared" si="2"/>
        <v>176.4</v>
      </c>
      <c r="AE6" s="64">
        <f t="shared" si="2"/>
        <v>172.5</v>
      </c>
      <c r="AF6" s="64">
        <f t="shared" si="2"/>
        <v>198.5</v>
      </c>
      <c r="AG6" s="64">
        <f t="shared" si="2"/>
        <v>220.9</v>
      </c>
      <c r="AH6" s="64">
        <f t="shared" si="2"/>
        <v>227.5</v>
      </c>
      <c r="AI6" s="61" t="str">
        <f>IF(AI8="-","",IF(AI8="-","【-】","【"&amp;SUBSTITUTE(TEXT(AI8,"#,##0.0"),"-","△")&amp;"】"))</f>
        <v>【619.1】</v>
      </c>
      <c r="AJ6" s="64">
        <f>IF(AJ8="-",NA(),AJ8)</f>
        <v>36.799999999999997</v>
      </c>
      <c r="AK6" s="64">
        <f t="shared" ref="AK6:AS6" si="3">IF(AK8="-",NA(),AK8)</f>
        <v>39.5</v>
      </c>
      <c r="AL6" s="64">
        <f t="shared" si="3"/>
        <v>41.7</v>
      </c>
      <c r="AM6" s="64">
        <f t="shared" si="3"/>
        <v>38.6</v>
      </c>
      <c r="AN6" s="64">
        <f t="shared" si="3"/>
        <v>41.4</v>
      </c>
      <c r="AO6" s="64">
        <f t="shared" si="3"/>
        <v>6.1</v>
      </c>
      <c r="AP6" s="64">
        <f t="shared" si="3"/>
        <v>5.6</v>
      </c>
      <c r="AQ6" s="64">
        <f t="shared" si="3"/>
        <v>3.8</v>
      </c>
      <c r="AR6" s="64">
        <f t="shared" si="3"/>
        <v>3.4</v>
      </c>
      <c r="AS6" s="64">
        <f t="shared" si="3"/>
        <v>1.7</v>
      </c>
      <c r="AT6" s="61" t="str">
        <f>IF(AT8="-","",IF(AT8="-","【-】","【"&amp;SUBSTITUTE(TEXT(AT8,"#,##0.0"),"-","△")&amp;"】"))</f>
        <v>【2.3】</v>
      </c>
      <c r="AU6" s="65">
        <f>IF(AU8="-",NA(),AU8)</f>
        <v>308</v>
      </c>
      <c r="AV6" s="65">
        <f t="shared" ref="AV6:BD6" si="4">IF(AV8="-",NA(),AV8)</f>
        <v>363</v>
      </c>
      <c r="AW6" s="65">
        <f t="shared" si="4"/>
        <v>392</v>
      </c>
      <c r="AX6" s="65">
        <f t="shared" si="4"/>
        <v>220</v>
      </c>
      <c r="AY6" s="65">
        <f t="shared" si="4"/>
        <v>245</v>
      </c>
      <c r="AZ6" s="65">
        <f t="shared" si="4"/>
        <v>26</v>
      </c>
      <c r="BA6" s="65">
        <f t="shared" si="4"/>
        <v>26</v>
      </c>
      <c r="BB6" s="65">
        <f t="shared" si="4"/>
        <v>14</v>
      </c>
      <c r="BC6" s="65">
        <f t="shared" si="4"/>
        <v>10</v>
      </c>
      <c r="BD6" s="65">
        <f t="shared" si="4"/>
        <v>7</v>
      </c>
      <c r="BE6" s="63" t="str">
        <f>IF(BE8="-","",IF(BE8="-","【-】","【"&amp;SUBSTITUTE(TEXT(BE8,"#,##0"),"-","△")&amp;"】"))</f>
        <v>【17】</v>
      </c>
      <c r="BF6" s="64">
        <f>IF(BF8="-",NA(),BF8)</f>
        <v>-154.19999999999999</v>
      </c>
      <c r="BG6" s="64">
        <f t="shared" ref="BG6:BO6" si="5">IF(BG8="-",NA(),BG8)</f>
        <v>-191.1</v>
      </c>
      <c r="BH6" s="64">
        <f t="shared" si="5"/>
        <v>-337.7</v>
      </c>
      <c r="BI6" s="64">
        <f t="shared" si="5"/>
        <v>-356.1</v>
      </c>
      <c r="BJ6" s="64">
        <f t="shared" si="5"/>
        <v>-419.7</v>
      </c>
      <c r="BK6" s="64">
        <f t="shared" si="5"/>
        <v>36.1</v>
      </c>
      <c r="BL6" s="64">
        <f t="shared" si="5"/>
        <v>33.9</v>
      </c>
      <c r="BM6" s="64">
        <f t="shared" si="5"/>
        <v>26.5</v>
      </c>
      <c r="BN6" s="64">
        <f t="shared" si="5"/>
        <v>43.5</v>
      </c>
      <c r="BO6" s="64">
        <f t="shared" si="5"/>
        <v>33.4</v>
      </c>
      <c r="BP6" s="61" t="str">
        <f>IF(BP8="-","",IF(BP8="-","【-】","【"&amp;SUBSTITUTE(TEXT(BP8,"#,##0.0"),"-","△")&amp;"】"))</f>
        <v>【20.8】</v>
      </c>
      <c r="BQ6" s="65">
        <f>IF(BQ8="-",NA(),BQ8)</f>
        <v>-110384</v>
      </c>
      <c r="BR6" s="65">
        <f t="shared" ref="BR6:BZ6" si="6">IF(BR8="-",NA(),BR8)</f>
        <v>-119053</v>
      </c>
      <c r="BS6" s="65">
        <f t="shared" si="6"/>
        <v>-125362</v>
      </c>
      <c r="BT6" s="65">
        <f t="shared" si="6"/>
        <v>-129120</v>
      </c>
      <c r="BU6" s="65">
        <f t="shared" si="6"/>
        <v>-142290</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706</v>
      </c>
      <c r="DA6" s="64">
        <f t="shared" ref="DA6:DI6" si="8">IF(DA8="-",NA(),DA8)</f>
        <v>661.8</v>
      </c>
      <c r="DB6" s="64">
        <f t="shared" si="8"/>
        <v>858.3</v>
      </c>
      <c r="DC6" s="64">
        <f t="shared" si="8"/>
        <v>611.6</v>
      </c>
      <c r="DD6" s="64">
        <f t="shared" si="8"/>
        <v>340.5</v>
      </c>
      <c r="DE6" s="64">
        <f t="shared" si="8"/>
        <v>655.5</v>
      </c>
      <c r="DF6" s="64">
        <f t="shared" si="8"/>
        <v>316.8</v>
      </c>
      <c r="DG6" s="64">
        <f t="shared" si="8"/>
        <v>113.9</v>
      </c>
      <c r="DH6" s="64">
        <f t="shared" si="8"/>
        <v>102.9</v>
      </c>
      <c r="DI6" s="64">
        <f t="shared" si="8"/>
        <v>1555</v>
      </c>
      <c r="DJ6" s="61" t="str">
        <f>IF(DJ8="-","",IF(DJ8="-","【-】","【"&amp;SUBSTITUTE(TEXT(DJ8,"#,##0.0"),"-","△")&amp;"】"))</f>
        <v>【425.4】</v>
      </c>
      <c r="DK6" s="64">
        <f>IF(DK8="-",NA(),DK8)</f>
        <v>195.6</v>
      </c>
      <c r="DL6" s="64">
        <f t="shared" ref="DL6:DT6" si="9">IF(DL8="-",NA(),DL8)</f>
        <v>176.8</v>
      </c>
      <c r="DM6" s="64">
        <f t="shared" si="9"/>
        <v>159.6</v>
      </c>
      <c r="DN6" s="64">
        <f t="shared" si="9"/>
        <v>265.5</v>
      </c>
      <c r="DO6" s="64">
        <f t="shared" si="9"/>
        <v>264</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102</v>
      </c>
      <c r="B7" s="60">
        <f t="shared" ref="B7:X7" si="10">B8</f>
        <v>2019</v>
      </c>
      <c r="C7" s="60">
        <f t="shared" si="10"/>
        <v>22012</v>
      </c>
      <c r="D7" s="60">
        <f t="shared" si="10"/>
        <v>47</v>
      </c>
      <c r="E7" s="60">
        <f t="shared" si="10"/>
        <v>14</v>
      </c>
      <c r="F7" s="60">
        <f t="shared" si="10"/>
        <v>0</v>
      </c>
      <c r="G7" s="60">
        <f t="shared" si="10"/>
        <v>5</v>
      </c>
      <c r="H7" s="60" t="str">
        <f t="shared" si="10"/>
        <v>青森県　青森市</v>
      </c>
      <c r="I7" s="60" t="str">
        <f t="shared" si="10"/>
        <v>アウガ駐車場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 附置義務駐車施設</v>
      </c>
      <c r="Q7" s="62" t="str">
        <f t="shared" si="10"/>
        <v>立体式</v>
      </c>
      <c r="R7" s="63">
        <f t="shared" si="10"/>
        <v>19</v>
      </c>
      <c r="S7" s="62" t="str">
        <f t="shared" si="10"/>
        <v>公共施設</v>
      </c>
      <c r="T7" s="62" t="str">
        <f t="shared" si="10"/>
        <v>無</v>
      </c>
      <c r="U7" s="63">
        <f t="shared" si="10"/>
        <v>16461</v>
      </c>
      <c r="V7" s="63">
        <f t="shared" si="10"/>
        <v>522</v>
      </c>
      <c r="W7" s="63">
        <f t="shared" si="10"/>
        <v>220</v>
      </c>
      <c r="X7" s="62" t="str">
        <f t="shared" si="10"/>
        <v>導入なし</v>
      </c>
      <c r="Y7" s="64">
        <f>Y8</f>
        <v>64.900000000000006</v>
      </c>
      <c r="Z7" s="64">
        <f t="shared" ref="Z7:AH7" si="11">Z8</f>
        <v>64.2</v>
      </c>
      <c r="AA7" s="64">
        <f t="shared" si="11"/>
        <v>16.399999999999999</v>
      </c>
      <c r="AB7" s="64">
        <f t="shared" si="11"/>
        <v>16</v>
      </c>
      <c r="AC7" s="64">
        <f t="shared" si="11"/>
        <v>14.4</v>
      </c>
      <c r="AD7" s="64">
        <f t="shared" si="11"/>
        <v>176.4</v>
      </c>
      <c r="AE7" s="64">
        <f t="shared" si="11"/>
        <v>172.5</v>
      </c>
      <c r="AF7" s="64">
        <f t="shared" si="11"/>
        <v>198.5</v>
      </c>
      <c r="AG7" s="64">
        <f t="shared" si="11"/>
        <v>220.9</v>
      </c>
      <c r="AH7" s="64">
        <f t="shared" si="11"/>
        <v>227.5</v>
      </c>
      <c r="AI7" s="61"/>
      <c r="AJ7" s="64">
        <f>AJ8</f>
        <v>36.799999999999997</v>
      </c>
      <c r="AK7" s="64">
        <f t="shared" ref="AK7:AS7" si="12">AK8</f>
        <v>39.5</v>
      </c>
      <c r="AL7" s="64">
        <f t="shared" si="12"/>
        <v>41.7</v>
      </c>
      <c r="AM7" s="64">
        <f t="shared" si="12"/>
        <v>38.6</v>
      </c>
      <c r="AN7" s="64">
        <f t="shared" si="12"/>
        <v>41.4</v>
      </c>
      <c r="AO7" s="64">
        <f t="shared" si="12"/>
        <v>6.1</v>
      </c>
      <c r="AP7" s="64">
        <f t="shared" si="12"/>
        <v>5.6</v>
      </c>
      <c r="AQ7" s="64">
        <f t="shared" si="12"/>
        <v>3.8</v>
      </c>
      <c r="AR7" s="64">
        <f t="shared" si="12"/>
        <v>3.4</v>
      </c>
      <c r="AS7" s="64">
        <f t="shared" si="12"/>
        <v>1.7</v>
      </c>
      <c r="AT7" s="61"/>
      <c r="AU7" s="65">
        <f>AU8</f>
        <v>308</v>
      </c>
      <c r="AV7" s="65">
        <f t="shared" ref="AV7:BD7" si="13">AV8</f>
        <v>363</v>
      </c>
      <c r="AW7" s="65">
        <f t="shared" si="13"/>
        <v>392</v>
      </c>
      <c r="AX7" s="65">
        <f t="shared" si="13"/>
        <v>220</v>
      </c>
      <c r="AY7" s="65">
        <f t="shared" si="13"/>
        <v>245</v>
      </c>
      <c r="AZ7" s="65">
        <f t="shared" si="13"/>
        <v>26</v>
      </c>
      <c r="BA7" s="65">
        <f t="shared" si="13"/>
        <v>26</v>
      </c>
      <c r="BB7" s="65">
        <f t="shared" si="13"/>
        <v>14</v>
      </c>
      <c r="BC7" s="65">
        <f t="shared" si="13"/>
        <v>10</v>
      </c>
      <c r="BD7" s="65">
        <f t="shared" si="13"/>
        <v>7</v>
      </c>
      <c r="BE7" s="63"/>
      <c r="BF7" s="64">
        <f>BF8</f>
        <v>-154.19999999999999</v>
      </c>
      <c r="BG7" s="64">
        <f t="shared" ref="BG7:BO7" si="14">BG8</f>
        <v>-191.1</v>
      </c>
      <c r="BH7" s="64">
        <f t="shared" si="14"/>
        <v>-337.7</v>
      </c>
      <c r="BI7" s="64">
        <f t="shared" si="14"/>
        <v>-356.1</v>
      </c>
      <c r="BJ7" s="64">
        <f t="shared" si="14"/>
        <v>-419.7</v>
      </c>
      <c r="BK7" s="64">
        <f t="shared" si="14"/>
        <v>36.1</v>
      </c>
      <c r="BL7" s="64">
        <f t="shared" si="14"/>
        <v>33.9</v>
      </c>
      <c r="BM7" s="64">
        <f t="shared" si="14"/>
        <v>26.5</v>
      </c>
      <c r="BN7" s="64">
        <f t="shared" si="14"/>
        <v>43.5</v>
      </c>
      <c r="BO7" s="64">
        <f t="shared" si="14"/>
        <v>33.4</v>
      </c>
      <c r="BP7" s="61"/>
      <c r="BQ7" s="65">
        <f>BQ8</f>
        <v>-110384</v>
      </c>
      <c r="BR7" s="65">
        <f t="shared" ref="BR7:BZ7" si="15">BR8</f>
        <v>-119053</v>
      </c>
      <c r="BS7" s="65">
        <f t="shared" si="15"/>
        <v>-125362</v>
      </c>
      <c r="BT7" s="65">
        <f t="shared" si="15"/>
        <v>-129120</v>
      </c>
      <c r="BU7" s="65">
        <f t="shared" si="15"/>
        <v>-142290</v>
      </c>
      <c r="BV7" s="65">
        <f t="shared" si="15"/>
        <v>22959</v>
      </c>
      <c r="BW7" s="65">
        <f t="shared" si="15"/>
        <v>22148</v>
      </c>
      <c r="BX7" s="65">
        <f t="shared" si="15"/>
        <v>24086</v>
      </c>
      <c r="BY7" s="65">
        <f t="shared" si="15"/>
        <v>26025</v>
      </c>
      <c r="BZ7" s="65">
        <f t="shared" si="15"/>
        <v>24498</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706</v>
      </c>
      <c r="DA7" s="64">
        <f t="shared" ref="DA7:DI7" si="16">DA8</f>
        <v>661.8</v>
      </c>
      <c r="DB7" s="64">
        <f t="shared" si="16"/>
        <v>858.3</v>
      </c>
      <c r="DC7" s="64">
        <f t="shared" si="16"/>
        <v>611.6</v>
      </c>
      <c r="DD7" s="64">
        <f t="shared" si="16"/>
        <v>340.5</v>
      </c>
      <c r="DE7" s="64">
        <f t="shared" si="16"/>
        <v>655.5</v>
      </c>
      <c r="DF7" s="64">
        <f t="shared" si="16"/>
        <v>316.8</v>
      </c>
      <c r="DG7" s="64">
        <f t="shared" si="16"/>
        <v>113.9</v>
      </c>
      <c r="DH7" s="64">
        <f t="shared" si="16"/>
        <v>102.9</v>
      </c>
      <c r="DI7" s="64">
        <f t="shared" si="16"/>
        <v>1555</v>
      </c>
      <c r="DJ7" s="61"/>
      <c r="DK7" s="64">
        <f>DK8</f>
        <v>195.6</v>
      </c>
      <c r="DL7" s="64">
        <f t="shared" ref="DL7:DT7" si="17">DL8</f>
        <v>176.8</v>
      </c>
      <c r="DM7" s="64">
        <f t="shared" si="17"/>
        <v>159.6</v>
      </c>
      <c r="DN7" s="64">
        <f t="shared" si="17"/>
        <v>265.5</v>
      </c>
      <c r="DO7" s="64">
        <f t="shared" si="17"/>
        <v>264</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22012</v>
      </c>
      <c r="D8" s="67">
        <v>47</v>
      </c>
      <c r="E8" s="67">
        <v>14</v>
      </c>
      <c r="F8" s="67">
        <v>0</v>
      </c>
      <c r="G8" s="67">
        <v>5</v>
      </c>
      <c r="H8" s="67" t="s">
        <v>104</v>
      </c>
      <c r="I8" s="67" t="s">
        <v>105</v>
      </c>
      <c r="J8" s="67" t="s">
        <v>106</v>
      </c>
      <c r="K8" s="67" t="s">
        <v>107</v>
      </c>
      <c r="L8" s="67" t="s">
        <v>108</v>
      </c>
      <c r="M8" s="67" t="s">
        <v>109</v>
      </c>
      <c r="N8" s="67" t="s">
        <v>110</v>
      </c>
      <c r="O8" s="68" t="s">
        <v>111</v>
      </c>
      <c r="P8" s="69" t="s">
        <v>112</v>
      </c>
      <c r="Q8" s="69" t="s">
        <v>113</v>
      </c>
      <c r="R8" s="70">
        <v>19</v>
      </c>
      <c r="S8" s="69" t="s">
        <v>114</v>
      </c>
      <c r="T8" s="69" t="s">
        <v>115</v>
      </c>
      <c r="U8" s="70">
        <v>16461</v>
      </c>
      <c r="V8" s="70">
        <v>522</v>
      </c>
      <c r="W8" s="70">
        <v>220</v>
      </c>
      <c r="X8" s="69" t="s">
        <v>116</v>
      </c>
      <c r="Y8" s="71">
        <v>64.900000000000006</v>
      </c>
      <c r="Z8" s="71">
        <v>64.2</v>
      </c>
      <c r="AA8" s="71">
        <v>16.399999999999999</v>
      </c>
      <c r="AB8" s="71">
        <v>16</v>
      </c>
      <c r="AC8" s="71">
        <v>14.4</v>
      </c>
      <c r="AD8" s="71">
        <v>176.4</v>
      </c>
      <c r="AE8" s="71">
        <v>172.5</v>
      </c>
      <c r="AF8" s="71">
        <v>198.5</v>
      </c>
      <c r="AG8" s="71">
        <v>220.9</v>
      </c>
      <c r="AH8" s="71">
        <v>227.5</v>
      </c>
      <c r="AI8" s="68">
        <v>619.1</v>
      </c>
      <c r="AJ8" s="71">
        <v>36.799999999999997</v>
      </c>
      <c r="AK8" s="71">
        <v>39.5</v>
      </c>
      <c r="AL8" s="71">
        <v>41.7</v>
      </c>
      <c r="AM8" s="71">
        <v>38.6</v>
      </c>
      <c r="AN8" s="71">
        <v>41.4</v>
      </c>
      <c r="AO8" s="71">
        <v>6.1</v>
      </c>
      <c r="AP8" s="71">
        <v>5.6</v>
      </c>
      <c r="AQ8" s="71">
        <v>3.8</v>
      </c>
      <c r="AR8" s="71">
        <v>3.4</v>
      </c>
      <c r="AS8" s="71">
        <v>1.7</v>
      </c>
      <c r="AT8" s="68">
        <v>2.2999999999999998</v>
      </c>
      <c r="AU8" s="72">
        <v>308</v>
      </c>
      <c r="AV8" s="72">
        <v>363</v>
      </c>
      <c r="AW8" s="72">
        <v>392</v>
      </c>
      <c r="AX8" s="72">
        <v>220</v>
      </c>
      <c r="AY8" s="72">
        <v>245</v>
      </c>
      <c r="AZ8" s="72">
        <v>26</v>
      </c>
      <c r="BA8" s="72">
        <v>26</v>
      </c>
      <c r="BB8" s="72">
        <v>14</v>
      </c>
      <c r="BC8" s="72">
        <v>10</v>
      </c>
      <c r="BD8" s="72">
        <v>7</v>
      </c>
      <c r="BE8" s="72">
        <v>17</v>
      </c>
      <c r="BF8" s="71">
        <v>-154.19999999999999</v>
      </c>
      <c r="BG8" s="71">
        <v>-191.1</v>
      </c>
      <c r="BH8" s="71">
        <v>-337.7</v>
      </c>
      <c r="BI8" s="71">
        <v>-356.1</v>
      </c>
      <c r="BJ8" s="71">
        <v>-419.7</v>
      </c>
      <c r="BK8" s="71">
        <v>36.1</v>
      </c>
      <c r="BL8" s="71">
        <v>33.9</v>
      </c>
      <c r="BM8" s="71">
        <v>26.5</v>
      </c>
      <c r="BN8" s="71">
        <v>43.5</v>
      </c>
      <c r="BO8" s="71">
        <v>33.4</v>
      </c>
      <c r="BP8" s="68">
        <v>20.8</v>
      </c>
      <c r="BQ8" s="72">
        <v>-110384</v>
      </c>
      <c r="BR8" s="72">
        <v>-119053</v>
      </c>
      <c r="BS8" s="72">
        <v>-125362</v>
      </c>
      <c r="BT8" s="73">
        <v>-129120</v>
      </c>
      <c r="BU8" s="73">
        <v>-142290</v>
      </c>
      <c r="BV8" s="72">
        <v>22959</v>
      </c>
      <c r="BW8" s="72">
        <v>22148</v>
      </c>
      <c r="BX8" s="72">
        <v>24086</v>
      </c>
      <c r="BY8" s="72">
        <v>26025</v>
      </c>
      <c r="BZ8" s="72">
        <v>24498</v>
      </c>
      <c r="CA8" s="70">
        <v>14290</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706</v>
      </c>
      <c r="DA8" s="71">
        <v>661.8</v>
      </c>
      <c r="DB8" s="71">
        <v>858.3</v>
      </c>
      <c r="DC8" s="71">
        <v>611.6</v>
      </c>
      <c r="DD8" s="71">
        <v>340.5</v>
      </c>
      <c r="DE8" s="71">
        <v>655.5</v>
      </c>
      <c r="DF8" s="71">
        <v>316.8</v>
      </c>
      <c r="DG8" s="71">
        <v>113.9</v>
      </c>
      <c r="DH8" s="71">
        <v>102.9</v>
      </c>
      <c r="DI8" s="71">
        <v>1555</v>
      </c>
      <c r="DJ8" s="68">
        <v>425.4</v>
      </c>
      <c r="DK8" s="71">
        <v>195.6</v>
      </c>
      <c r="DL8" s="71">
        <v>176.8</v>
      </c>
      <c r="DM8" s="71">
        <v>159.6</v>
      </c>
      <c r="DN8" s="71">
        <v>265.5</v>
      </c>
      <c r="DO8" s="71">
        <v>264</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2021-01-20T07:47:41Z</cp:lastPrinted>
  <dcterms:created xsi:type="dcterms:W3CDTF">2020-12-04T03:26:25Z</dcterms:created>
  <dcterms:modified xsi:type="dcterms:W3CDTF">2021-02-11T01:43:22Z</dcterms:modified>
  <cp:category/>
</cp:coreProperties>
</file>