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4_駐車場　まだ\01_青森市　1回目\04_確定版\"/>
    </mc:Choice>
  </mc:AlternateContent>
  <xr:revisionPtr revIDLastSave="0" documentId="13_ncr:1_{BEA7A429-9F79-41AD-88EF-FBFCB7F4B79C}" xr6:coauthVersionLast="36" xr6:coauthVersionMax="36" xr10:uidLastSave="{00000000-0000-0000-0000-000000000000}"/>
  <workbookProtection workbookAlgorithmName="SHA-512" workbookHashValue="AUc9ohXx+37c7Ekqm2zHiM65zogIBSROad7RzV6ZzLz6/tMT67fr/A73MwnzYQtmvcuX0X4Evmrn4ebnH9DryA==" workbookSaltValue="ykuEb9vaQUzRZTaiMWx7G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MA53" i="4" s="1"/>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CS32" i="4" s="1"/>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LT76" i="4"/>
  <c r="GQ51" i="4"/>
  <c r="LH30" i="4"/>
  <c r="BZ30" i="4"/>
  <c r="IE76" i="4"/>
  <c r="BZ51" i="4"/>
  <c r="GQ30" i="4"/>
  <c r="BG51" i="4"/>
  <c r="FX30" i="4"/>
  <c r="BG30" i="4"/>
  <c r="AV76" i="4"/>
  <c r="KO51" i="4"/>
  <c r="LE76" i="4"/>
  <c r="FX51" i="4"/>
  <c r="KO30" i="4"/>
  <c r="HP76" i="4"/>
  <c r="KP76" i="4"/>
  <c r="HA76" i="4"/>
  <c r="AN51" i="4"/>
  <c r="FE30" i="4"/>
  <c r="AN30" i="4"/>
  <c r="AG76" i="4"/>
  <c r="JV51" i="4"/>
  <c r="FE51" i="4"/>
  <c r="JV30" i="4"/>
  <c r="KA76" i="4"/>
  <c r="EL51" i="4"/>
  <c r="JC30" i="4"/>
  <c r="JC51" i="4"/>
  <c r="GL76" i="4"/>
  <c r="U51" i="4"/>
  <c r="EL30" i="4"/>
  <c r="U30" i="4"/>
  <c r="R76" i="4"/>
</calcChain>
</file>

<file path=xl/sharedStrings.xml><?xml version="1.0" encoding="utf-8"?>
<sst xmlns="http://schemas.openxmlformats.org/spreadsheetml/2006/main" count="278" uniqueCount="129">
  <si>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</si>
  <si>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</si>
  <si>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</si>
  <si>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</si>
  <si>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</si>
  <si>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</si>
  <si>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</si>
  <si>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</si>
  <si>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</si>
  <si>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</si>
  <si>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</si>
  <si>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</si>
  <si>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</si>
  <si>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</si>
  <si>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</si>
  <si>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</si>
  <si>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</si>
  <si>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</si>
  <si>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</si>
  <si>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</si>
  <si>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</si>
  <si>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</si>
  <si>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</si>
  <si>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</si>
  <si>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</si>
  <si>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</si>
  <si>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</si>
  <si>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</si>
  <si>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</si>
  <si>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</si>
  <si>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</si>
  <si>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</si>
  <si>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</si>
  <si>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</si>
  <si>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</si>
  <si>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</si>
  <si>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</si>
  <si>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</si>
  <si>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</si>
  <si>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</si>
  <si>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</si>
  <si>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</si>
  <si>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</si>
  <si>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</si>
  <si>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</si>
  <si>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</si>
  <si>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</si>
  <si>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</si>
  <si>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</si>
  <si>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</si>
  <si>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</si>
  <si>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</si>
  <si>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</si>
  <si>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</si>
  <si>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</si>
  <si>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</si>
  <si>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</si>
  <si>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</si>
  <si>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</si>
  <si>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</si>
  <si>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</si>
  <si>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</si>
  <si>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</si>
  <si>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</si>
  <si>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</si>
  <si>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</si>
  <si>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</si>
  <si>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</si>
  <si>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</si>
  <si>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</si>
  <si>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</si>
  <si>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</si>
  <si>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</si>
  <si>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</si>
  <si>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</si>
  <si>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</si>
  <si>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</si>
  <si>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</si>
  <si>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</si>
  <si>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</si>
  <si>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</si>
  <si>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</si>
  <si>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</si>
  <si>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</si>
  <si>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</si>
  <si>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</si>
  <si>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</si>
  <si>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</si>
  <si>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</si>
  <si>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</si>
  <si>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</si>
  <si>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</si>
  <si>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</si>
  <si>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</si>
  <si>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</si>
  <si>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</si>
  <si>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</si>
  <si>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</si>
  <si>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</si>
  <si>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</si>
  <si>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</si>
  <si>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</si>
  <si>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</si>
  <si>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</si>
  <si>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</si>
  <si>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</si>
  <si>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</si>
  <si>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</si>
  <si>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青森駅前公園地下駐車場</t>
  </si>
  <si>
    <t>法非適用</t>
  </si>
  <si>
    <t>駐車場整備事業</t>
  </si>
  <si>
    <t>-</t>
  </si>
  <si>
    <t>Ａ２Ｂ１</t>
  </si>
  <si>
    <t>非設置</t>
  </si>
  <si>
    <t>該当数値なし</t>
  </si>
  <si>
    <t>都市計画駐車場 届出駐車場 附置義務駐車施設</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</si>
  <si>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</si>
  <si>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</si>
  <si>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</si>
  <si>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</si>
  <si>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</si>
  <si>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</si>
  <si>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</si>
  <si>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</si>
  <si>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</si>
  <si>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企業債残高対料金収入比率は10％未満で類似施設平均を大きく下回っており、当該比率は年々減少傾向にある。</t>
    <rPh sb="16" eb="18">
      <t>ミマン</t>
    </rPh>
    <phoneticPr fontId="5"/>
  </si>
  <si>
    <t>稼働率は400％超で類似施設平均を大きく上回り、近隣の環境状況の変化はあるものの、依然需要は高いものとなっている。</t>
    <phoneticPr fontId="5"/>
  </si>
  <si>
    <t>当該施設は類似施設平均と比較して収益及び駐車場としての需要は高く、経営における安定性があることから、引き続きサービスの水準や施策上の取組を維持しながら安定経営に努めていく。</t>
    <phoneticPr fontId="5"/>
  </si>
  <si>
    <t>収益的収支比率は100％を超えており、類似施設平均を上回っている。他会計からの補助金もなく比較的安定した経営状況となっている。また、昨年度と比較し稼働率が上昇しているにも関わらず、①収益的収支比率、④売上高GOP比率、⑤EBITDAが低下しているが、令和２年１月からコロナウイルスの影響により、観光客や買い物客等の有料利用者が減り、市役所等公的施設の無料利用者が増加したことや消費税率変更により駐車場内システムの改修費用が影響していると考えられる。</t>
    <rPh sb="0" eb="3">
      <t>シュウエキテキ</t>
    </rPh>
    <rPh sb="3" eb="5">
      <t>シュウシ</t>
    </rPh>
    <rPh sb="5" eb="7">
      <t>ヒリツ</t>
    </rPh>
    <rPh sb="13" eb="14">
      <t>コ</t>
    </rPh>
    <rPh sb="19" eb="21">
      <t>ルイジ</t>
    </rPh>
    <rPh sb="21" eb="23">
      <t>シセツ</t>
    </rPh>
    <rPh sb="23" eb="25">
      <t>ヘイキン</t>
    </rPh>
    <rPh sb="26" eb="28">
      <t>ウワマワ</t>
    </rPh>
    <rPh sb="33" eb="34">
      <t>タ</t>
    </rPh>
    <rPh sb="34" eb="36">
      <t>カイケイ</t>
    </rPh>
    <rPh sb="39" eb="42">
      <t>ホジョキン</t>
    </rPh>
    <rPh sb="45" eb="48">
      <t>ヒカクテキ</t>
    </rPh>
    <rPh sb="48" eb="50">
      <t>アンテイ</t>
    </rPh>
    <rPh sb="52" eb="54">
      <t>ケイエイ</t>
    </rPh>
    <rPh sb="54" eb="56">
      <t>ジョウキョウ</t>
    </rPh>
    <rPh sb="66" eb="69">
      <t>サクネンド</t>
    </rPh>
    <rPh sb="70" eb="72">
      <t>ヒカク</t>
    </rPh>
    <rPh sb="73" eb="75">
      <t>カドウ</t>
    </rPh>
    <rPh sb="75" eb="76">
      <t>リツ</t>
    </rPh>
    <rPh sb="77" eb="79">
      <t>ジョウショウ</t>
    </rPh>
    <rPh sb="85" eb="86">
      <t>カカ</t>
    </rPh>
    <rPh sb="91" eb="94">
      <t>シュウエキテキ</t>
    </rPh>
    <rPh sb="94" eb="96">
      <t>シュウシ</t>
    </rPh>
    <rPh sb="96" eb="98">
      <t>ヒリツ</t>
    </rPh>
    <rPh sb="100" eb="102">
      <t>ウリアゲ</t>
    </rPh>
    <rPh sb="102" eb="103">
      <t>ダカ</t>
    </rPh>
    <rPh sb="106" eb="108">
      <t>ヒリツ</t>
    </rPh>
    <rPh sb="117" eb="119">
      <t>テイカ</t>
    </rPh>
    <rPh sb="125" eb="127">
      <t>レイワ</t>
    </rPh>
    <rPh sb="128" eb="129">
      <t>ネン</t>
    </rPh>
    <rPh sb="130" eb="131">
      <t>ガツ</t>
    </rPh>
    <rPh sb="141" eb="143">
      <t>エイキョウ</t>
    </rPh>
    <rPh sb="147" eb="150">
      <t>カンコウキャク</t>
    </rPh>
    <rPh sb="151" eb="152">
      <t>カ</t>
    </rPh>
    <rPh sb="153" eb="154">
      <t>モノ</t>
    </rPh>
    <rPh sb="154" eb="155">
      <t>キャク</t>
    </rPh>
    <rPh sb="155" eb="156">
      <t>トウ</t>
    </rPh>
    <rPh sb="157" eb="159">
      <t>ユウリョウ</t>
    </rPh>
    <rPh sb="159" eb="162">
      <t>リヨウシャ</t>
    </rPh>
    <rPh sb="163" eb="164">
      <t>ヘ</t>
    </rPh>
    <rPh sb="166" eb="169">
      <t>シヤクショ</t>
    </rPh>
    <rPh sb="181" eb="183">
      <t>ゾウカ</t>
    </rPh>
    <rPh sb="188" eb="191">
      <t>ショウヒゼイ</t>
    </rPh>
    <rPh sb="191" eb="192">
      <t>リツ</t>
    </rPh>
    <rPh sb="192" eb="194">
      <t>ヘンコウ</t>
    </rPh>
    <rPh sb="197" eb="200">
      <t>チュウシャジョウ</t>
    </rPh>
    <rPh sb="200" eb="201">
      <t>ナイ</t>
    </rPh>
    <rPh sb="206" eb="208">
      <t>カイシュウ</t>
    </rPh>
    <rPh sb="208" eb="210">
      <t>ヒヨウ</t>
    </rPh>
    <rPh sb="211" eb="213">
      <t>エイキョウ</t>
    </rPh>
    <rPh sb="218" eb="21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</si>
</sst>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149</c:v>
                </c:pt>
                <c:pt idx="1">
                  <c:v>144.69999999999999</c:v>
                </c:pt>
                <c:pt idx="2">
                  <c:v>149.80000000000001</c:v>
                </c:pt>
                <c:pt idx="3">
                  <c:v>187.5</c:v>
                </c:pt>
                <c:pt idx="4">
                  <c:v>181.2</c:v>
                </c:pt>
              </c:numCache>
            </c:numRef>
          </c:val>
          <c:extLst>
            <c:ext xmlns:c16="http://schemas.microsoft.com/office/drawing/2014/chart" uri="{C3380CC4-5D6E-409C-BE32-E72D297353CC}">
              <c16:uniqueId val="{00000000-4DEC-4BDD-86F6-811C9266C912}"/>
            </c:ext>
          </c:extLst>
        </c:ser>
        <c:dLbls>
          <c:showLegendKey val="0"/>
          <c:showVal val="0"/>
          <c:showCatName val="0"/>
          <c:showSerName val="0"/>
          <c:showPercent val="0"/>
          <c:showBubbleSize val="0"/>
        </c:dLbls>
        <c:gapWidth val="150"/>
        <c:axId val="127061720"/>
        <c:axId val="12706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123.9</c:v>
                </c:pt>
                <c:pt idx="4">
                  <c:v>120.1</c:v>
                </c:pt>
              </c:numCache>
            </c:numRef>
          </c:val>
          <c:smooth val="0"/>
          <c:extLst>
            <c:ext xmlns:c16="http://schemas.microsoft.com/office/drawing/2014/chart" uri="{C3380CC4-5D6E-409C-BE32-E72D297353CC}">
              <c16:uniqueId val="{00000001-4DEC-4BDD-86F6-811C9266C912}"/>
            </c:ext>
          </c:extLst>
        </c:ser>
        <c:dLbls>
          <c:showLegendKey val="0"/>
          <c:showVal val="0"/>
          <c:showCatName val="0"/>
          <c:showSerName val="0"/>
          <c:showPercent val="0"/>
          <c:showBubbleSize val="0"/>
        </c:dLbls>
        <c:marker val="1"/>
        <c:smooth val="0"/>
        <c:axId val="127061720"/>
        <c:axId val="127060152"/>
      </c:lineChart>
      <c:catAx>
        <c:axId val="127061720"/>
        <c:scaling>
          <c:orientation val="minMax"/>
        </c:scaling>
        <c:delete val="1"/>
        <c:axPos val="b"/>
        <c:numFmt formatCode="General" sourceLinked="1"/>
        <c:majorTickMark val="none"/>
        <c:minorTickMark val="none"/>
        <c:tickLblPos val="none"/>
        <c:crossAx val="127060152"/>
        <c:crosses val="autoZero"/>
        <c:auto val="1"/>
        <c:lblAlgn val="ctr"/>
        <c:lblOffset val="100"/>
        <c:noMultiLvlLbl val="1"/>
      </c:catAx>
      <c:valAx>
        <c:axId val="12706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06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28.2</c:v>
                </c:pt>
                <c:pt idx="1">
                  <c:v>24.7</c:v>
                </c:pt>
                <c:pt idx="2">
                  <c:v>19.600000000000001</c:v>
                </c:pt>
                <c:pt idx="3">
                  <c:v>11.6</c:v>
                </c:pt>
                <c:pt idx="4">
                  <c:v>5.9</c:v>
                </c:pt>
              </c:numCache>
            </c:numRef>
          </c:val>
          <c:extLst>
            <c:ext xmlns:c16="http://schemas.microsoft.com/office/drawing/2014/chart" uri="{C3380CC4-5D6E-409C-BE32-E72D297353CC}">
              <c16:uniqueId val="{00000000-565C-4026-9232-2E6F6A134F0D}"/>
            </c:ext>
          </c:extLst>
        </c:ser>
        <c:dLbls>
          <c:showLegendKey val="0"/>
          <c:showVal val="0"/>
          <c:showCatName val="0"/>
          <c:showSerName val="0"/>
          <c:showPercent val="0"/>
          <c:showBubbleSize val="0"/>
        </c:dLbls>
        <c:gapWidth val="150"/>
        <c:axId val="127060544"/>
        <c:axId val="12706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143.19999999999999</c:v>
                </c:pt>
                <c:pt idx="4">
                  <c:v>128.9</c:v>
                </c:pt>
              </c:numCache>
            </c:numRef>
          </c:val>
          <c:smooth val="0"/>
          <c:extLst>
            <c:ext xmlns:c16="http://schemas.microsoft.com/office/drawing/2014/chart" uri="{C3380CC4-5D6E-409C-BE32-E72D297353CC}">
              <c16:uniqueId val="{00000001-565C-4026-9232-2E6F6A134F0D}"/>
            </c:ext>
          </c:extLst>
        </c:ser>
        <c:dLbls>
          <c:showLegendKey val="0"/>
          <c:showVal val="0"/>
          <c:showCatName val="0"/>
          <c:showSerName val="0"/>
          <c:showPercent val="0"/>
          <c:showBubbleSize val="0"/>
        </c:dLbls>
        <c:marker val="1"/>
        <c:smooth val="0"/>
        <c:axId val="127060544"/>
        <c:axId val="127062896"/>
      </c:lineChart>
      <c:catAx>
        <c:axId val="127060544"/>
        <c:scaling>
          <c:orientation val="minMax"/>
        </c:scaling>
        <c:delete val="1"/>
        <c:axPos val="b"/>
        <c:numFmt formatCode="General" sourceLinked="1"/>
        <c:majorTickMark val="none"/>
        <c:minorTickMark val="none"/>
        <c:tickLblPos val="none"/>
        <c:crossAx val="127062896"/>
        <c:crosses val="autoZero"/>
        <c:auto val="1"/>
        <c:lblAlgn val="ctr"/>
        <c:lblOffset val="100"/>
        <c:noMultiLvlLbl val="1"/>
      </c:catAx>
      <c:valAx>
        <c:axId val="12706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06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4BB3-4B0A-8A43-6980446FCA93}"/>
            </c:ext>
          </c:extLst>
        </c:ser>
        <c:dLbls>
          <c:showLegendKey val="0"/>
          <c:showVal val="0"/>
          <c:showCatName val="0"/>
          <c:showSerName val="0"/>
          <c:showPercent val="0"/>
          <c:showBubbleSize val="0"/>
        </c:dLbls>
        <c:gapWidth val="150"/>
        <c:axId val="127059760"/>
        <c:axId val="12706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B3-4B0A-8A43-6980446FCA93}"/>
            </c:ext>
          </c:extLst>
        </c:ser>
        <c:dLbls>
          <c:showLegendKey val="0"/>
          <c:showVal val="0"/>
          <c:showCatName val="0"/>
          <c:showSerName val="0"/>
          <c:showPercent val="0"/>
          <c:showBubbleSize val="0"/>
        </c:dLbls>
        <c:marker val="1"/>
        <c:smooth val="0"/>
        <c:axId val="127059760"/>
        <c:axId val="127060936"/>
      </c:lineChart>
      <c:catAx>
        <c:axId val="127059760"/>
        <c:scaling>
          <c:orientation val="minMax"/>
        </c:scaling>
        <c:delete val="1"/>
        <c:axPos val="b"/>
        <c:numFmt formatCode="General" sourceLinked="1"/>
        <c:majorTickMark val="none"/>
        <c:minorTickMark val="none"/>
        <c:tickLblPos val="none"/>
        <c:crossAx val="127060936"/>
        <c:crosses val="autoZero"/>
        <c:auto val="1"/>
        <c:lblAlgn val="ctr"/>
        <c:lblOffset val="100"/>
        <c:noMultiLvlLbl val="1"/>
      </c:catAx>
      <c:valAx>
        <c:axId val="12706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05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195-4DCD-99C1-7C5EF1EB9382}"/>
            </c:ext>
          </c:extLst>
        </c:ser>
        <c:dLbls>
          <c:showLegendKey val="0"/>
          <c:showVal val="0"/>
          <c:showCatName val="0"/>
          <c:showSerName val="0"/>
          <c:showPercent val="0"/>
          <c:showBubbleSize val="0"/>
        </c:dLbls>
        <c:gapWidth val="150"/>
        <c:axId val="128166096"/>
        <c:axId val="12816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95-4DCD-99C1-7C5EF1EB9382}"/>
            </c:ext>
          </c:extLst>
        </c:ser>
        <c:dLbls>
          <c:showLegendKey val="0"/>
          <c:showVal val="0"/>
          <c:showCatName val="0"/>
          <c:showSerName val="0"/>
          <c:showPercent val="0"/>
          <c:showBubbleSize val="0"/>
        </c:dLbls>
        <c:marker val="1"/>
        <c:smooth val="0"/>
        <c:axId val="128166096"/>
        <c:axId val="128166488"/>
      </c:lineChart>
      <c:catAx>
        <c:axId val="128166096"/>
        <c:scaling>
          <c:orientation val="minMax"/>
        </c:scaling>
        <c:delete val="1"/>
        <c:axPos val="b"/>
        <c:numFmt formatCode="General" sourceLinked="1"/>
        <c:majorTickMark val="none"/>
        <c:minorTickMark val="none"/>
        <c:tickLblPos val="none"/>
        <c:crossAx val="128166488"/>
        <c:crosses val="autoZero"/>
        <c:auto val="1"/>
        <c:lblAlgn val="ctr"/>
        <c:lblOffset val="100"/>
        <c:noMultiLvlLbl val="1"/>
      </c:catAx>
      <c:valAx>
        <c:axId val="12816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6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27-4C56-9053-0D76F57B68AE}"/>
            </c:ext>
          </c:extLst>
        </c:ser>
        <c:dLbls>
          <c:showLegendKey val="0"/>
          <c:showVal val="0"/>
          <c:showCatName val="0"/>
          <c:showSerName val="0"/>
          <c:showPercent val="0"/>
          <c:showBubbleSize val="0"/>
        </c:dLbls>
        <c:gapWidth val="150"/>
        <c:axId val="128163352"/>
        <c:axId val="12816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10.4</c:v>
                </c:pt>
                <c:pt idx="4">
                  <c:v>5</c:v>
                </c:pt>
              </c:numCache>
            </c:numRef>
          </c:val>
          <c:smooth val="0"/>
          <c:extLst>
            <c:ext xmlns:c16="http://schemas.microsoft.com/office/drawing/2014/chart" uri="{C3380CC4-5D6E-409C-BE32-E72D297353CC}">
              <c16:uniqueId val="{00000001-8A27-4C56-9053-0D76F57B68AE}"/>
            </c:ext>
          </c:extLst>
        </c:ser>
        <c:dLbls>
          <c:showLegendKey val="0"/>
          <c:showVal val="0"/>
          <c:showCatName val="0"/>
          <c:showSerName val="0"/>
          <c:showPercent val="0"/>
          <c:showBubbleSize val="0"/>
        </c:dLbls>
        <c:marker val="1"/>
        <c:smooth val="0"/>
        <c:axId val="128163352"/>
        <c:axId val="128167664"/>
      </c:lineChart>
      <c:catAx>
        <c:axId val="128163352"/>
        <c:scaling>
          <c:orientation val="minMax"/>
        </c:scaling>
        <c:delete val="1"/>
        <c:axPos val="b"/>
        <c:numFmt formatCode="General" sourceLinked="1"/>
        <c:majorTickMark val="none"/>
        <c:minorTickMark val="none"/>
        <c:tickLblPos val="none"/>
        <c:crossAx val="128167664"/>
        <c:crosses val="autoZero"/>
        <c:auto val="1"/>
        <c:lblAlgn val="ctr"/>
        <c:lblOffset val="100"/>
        <c:noMultiLvlLbl val="1"/>
      </c:catAx>
      <c:valAx>
        <c:axId val="12816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6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1C-4C78-8A9C-784467DC9F98}"/>
            </c:ext>
          </c:extLst>
        </c:ser>
        <c:dLbls>
          <c:showLegendKey val="0"/>
          <c:showVal val="0"/>
          <c:showCatName val="0"/>
          <c:showSerName val="0"/>
          <c:showPercent val="0"/>
          <c:showBubbleSize val="0"/>
        </c:dLbls>
        <c:gapWidth val="150"/>
        <c:axId val="128164920"/>
        <c:axId val="12816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89</c:v>
                </c:pt>
                <c:pt idx="4">
                  <c:v>37</c:v>
                </c:pt>
              </c:numCache>
            </c:numRef>
          </c:val>
          <c:smooth val="0"/>
          <c:extLst>
            <c:ext xmlns:c16="http://schemas.microsoft.com/office/drawing/2014/chart" uri="{C3380CC4-5D6E-409C-BE32-E72D297353CC}">
              <c16:uniqueId val="{00000001-B31C-4C78-8A9C-784467DC9F98}"/>
            </c:ext>
          </c:extLst>
        </c:ser>
        <c:dLbls>
          <c:showLegendKey val="0"/>
          <c:showVal val="0"/>
          <c:showCatName val="0"/>
          <c:showSerName val="0"/>
          <c:showPercent val="0"/>
          <c:showBubbleSize val="0"/>
        </c:dLbls>
        <c:marker val="1"/>
        <c:smooth val="0"/>
        <c:axId val="128164920"/>
        <c:axId val="128164136"/>
      </c:lineChart>
      <c:catAx>
        <c:axId val="128164920"/>
        <c:scaling>
          <c:orientation val="minMax"/>
        </c:scaling>
        <c:delete val="1"/>
        <c:axPos val="b"/>
        <c:numFmt formatCode="General" sourceLinked="1"/>
        <c:majorTickMark val="none"/>
        <c:minorTickMark val="none"/>
        <c:tickLblPos val="none"/>
        <c:crossAx val="128164136"/>
        <c:crosses val="autoZero"/>
        <c:auto val="1"/>
        <c:lblAlgn val="ctr"/>
        <c:lblOffset val="100"/>
        <c:noMultiLvlLbl val="1"/>
      </c:catAx>
      <c:valAx>
        <c:axId val="128164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16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330.2</c:v>
                </c:pt>
                <c:pt idx="1">
                  <c:v>316.7</c:v>
                </c:pt>
                <c:pt idx="2">
                  <c:v>316.7</c:v>
                </c:pt>
                <c:pt idx="3">
                  <c:v>396.9</c:v>
                </c:pt>
                <c:pt idx="4">
                  <c:v>428.1</c:v>
                </c:pt>
              </c:numCache>
            </c:numRef>
          </c:val>
          <c:extLst>
            <c:ext xmlns:c16="http://schemas.microsoft.com/office/drawing/2014/chart" uri="{C3380CC4-5D6E-409C-BE32-E72D297353CC}">
              <c16:uniqueId val="{00000000-4E44-42C3-B3E7-1F2F60F1BF50}"/>
            </c:ext>
          </c:extLst>
        </c:ser>
        <c:dLbls>
          <c:showLegendKey val="0"/>
          <c:showVal val="0"/>
          <c:showCatName val="0"/>
          <c:showSerName val="0"/>
          <c:showPercent val="0"/>
          <c:showBubbleSize val="0"/>
        </c:dLbls>
        <c:gapWidth val="150"/>
        <c:axId val="128170016"/>
        <c:axId val="12816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184.2</c:v>
                </c:pt>
                <c:pt idx="4">
                  <c:v>184.2</c:v>
                </c:pt>
              </c:numCache>
            </c:numRef>
          </c:val>
          <c:smooth val="0"/>
          <c:extLst>
            <c:ext xmlns:c16="http://schemas.microsoft.com/office/drawing/2014/chart" uri="{C3380CC4-5D6E-409C-BE32-E72D297353CC}">
              <c16:uniqueId val="{00000001-4E44-42C3-B3E7-1F2F60F1BF50}"/>
            </c:ext>
          </c:extLst>
        </c:ser>
        <c:dLbls>
          <c:showLegendKey val="0"/>
          <c:showVal val="0"/>
          <c:showCatName val="0"/>
          <c:showSerName val="0"/>
          <c:showPercent val="0"/>
          <c:showBubbleSize val="0"/>
        </c:dLbls>
        <c:marker val="1"/>
        <c:smooth val="0"/>
        <c:axId val="128170016"/>
        <c:axId val="128168056"/>
      </c:lineChart>
      <c:catAx>
        <c:axId val="128170016"/>
        <c:scaling>
          <c:orientation val="minMax"/>
        </c:scaling>
        <c:delete val="1"/>
        <c:axPos val="b"/>
        <c:numFmt formatCode="General" sourceLinked="1"/>
        <c:majorTickMark val="none"/>
        <c:minorTickMark val="none"/>
        <c:tickLblPos val="none"/>
        <c:crossAx val="128168056"/>
        <c:crosses val="autoZero"/>
        <c:auto val="1"/>
        <c:lblAlgn val="ctr"/>
        <c:lblOffset val="100"/>
        <c:noMultiLvlLbl val="1"/>
      </c:catAx>
      <c:valAx>
        <c:axId val="12816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7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31.1</c:v>
                </c:pt>
                <c:pt idx="1">
                  <c:v>27.7</c:v>
                </c:pt>
                <c:pt idx="2">
                  <c:v>32.4</c:v>
                </c:pt>
                <c:pt idx="3">
                  <c:v>46.2</c:v>
                </c:pt>
                <c:pt idx="4">
                  <c:v>43</c:v>
                </c:pt>
              </c:numCache>
            </c:numRef>
          </c:val>
          <c:extLst>
            <c:ext xmlns:c16="http://schemas.microsoft.com/office/drawing/2014/chart" uri="{C3380CC4-5D6E-409C-BE32-E72D297353CC}">
              <c16:uniqueId val="{00000000-2CB1-4032-A8AA-1726B3F091E4}"/>
            </c:ext>
          </c:extLst>
        </c:ser>
        <c:dLbls>
          <c:showLegendKey val="0"/>
          <c:showVal val="0"/>
          <c:showCatName val="0"/>
          <c:showSerName val="0"/>
          <c:showPercent val="0"/>
          <c:showBubbleSize val="0"/>
        </c:dLbls>
        <c:gapWidth val="150"/>
        <c:axId val="128166880"/>
        <c:axId val="1281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9.1</c:v>
                </c:pt>
                <c:pt idx="4">
                  <c:v>1.4</c:v>
                </c:pt>
              </c:numCache>
            </c:numRef>
          </c:val>
          <c:smooth val="0"/>
          <c:extLst>
            <c:ext xmlns:c16="http://schemas.microsoft.com/office/drawing/2014/chart" uri="{C3380CC4-5D6E-409C-BE32-E72D297353CC}">
              <c16:uniqueId val="{00000001-2CB1-4032-A8AA-1726B3F091E4}"/>
            </c:ext>
          </c:extLst>
        </c:ser>
        <c:dLbls>
          <c:showLegendKey val="0"/>
          <c:showVal val="0"/>
          <c:showCatName val="0"/>
          <c:showSerName val="0"/>
          <c:showPercent val="0"/>
          <c:showBubbleSize val="0"/>
        </c:dLbls>
        <c:marker val="1"/>
        <c:smooth val="0"/>
        <c:axId val="128166880"/>
        <c:axId val="128165312"/>
      </c:lineChart>
      <c:catAx>
        <c:axId val="128166880"/>
        <c:scaling>
          <c:orientation val="minMax"/>
        </c:scaling>
        <c:delete val="1"/>
        <c:axPos val="b"/>
        <c:numFmt formatCode="General" sourceLinked="1"/>
        <c:majorTickMark val="none"/>
        <c:minorTickMark val="none"/>
        <c:tickLblPos val="none"/>
        <c:crossAx val="128165312"/>
        <c:crosses val="autoZero"/>
        <c:auto val="1"/>
        <c:lblAlgn val="ctr"/>
        <c:lblOffset val="100"/>
        <c:noMultiLvlLbl val="1"/>
      </c:catAx>
      <c:valAx>
        <c:axId val="12816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16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10577</c:v>
                </c:pt>
                <c:pt idx="1">
                  <c:v>9507</c:v>
                </c:pt>
                <c:pt idx="2">
                  <c:v>9527</c:v>
                </c:pt>
                <c:pt idx="3">
                  <c:v>14590</c:v>
                </c:pt>
                <c:pt idx="4">
                  <c:v>14043</c:v>
                </c:pt>
              </c:numCache>
            </c:numRef>
          </c:val>
          <c:extLst>
            <c:ext xmlns:c16="http://schemas.microsoft.com/office/drawing/2014/chart" uri="{C3380CC4-5D6E-409C-BE32-E72D297353CC}">
              <c16:uniqueId val="{00000000-D9D9-4D08-9948-5A3A82B1D320}"/>
            </c:ext>
          </c:extLst>
        </c:ser>
        <c:dLbls>
          <c:showLegendKey val="0"/>
          <c:showVal val="0"/>
          <c:showCatName val="0"/>
          <c:showSerName val="0"/>
          <c:showPercent val="0"/>
          <c:showBubbleSize val="0"/>
        </c:dLbls>
        <c:gapWidth val="150"/>
        <c:axId val="128168448"/>
        <c:axId val="12816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21556</c:v>
                </c:pt>
                <c:pt idx="4">
                  <c:v>18053</c:v>
                </c:pt>
              </c:numCache>
            </c:numRef>
          </c:val>
          <c:smooth val="0"/>
          <c:extLst>
            <c:ext xmlns:c16="http://schemas.microsoft.com/office/drawing/2014/chart" uri="{C3380CC4-5D6E-409C-BE32-E72D297353CC}">
              <c16:uniqueId val="{00000001-D9D9-4D08-9948-5A3A82B1D320}"/>
            </c:ext>
          </c:extLst>
        </c:ser>
        <c:dLbls>
          <c:showLegendKey val="0"/>
          <c:showVal val="0"/>
          <c:showCatName val="0"/>
          <c:showSerName val="0"/>
          <c:showPercent val="0"/>
          <c:showBubbleSize val="0"/>
        </c:dLbls>
        <c:marker val="1"/>
        <c:smooth val="0"/>
        <c:axId val="128168448"/>
        <c:axId val="128168840"/>
      </c:lineChart>
      <c:catAx>
        <c:axId val="128168448"/>
        <c:scaling>
          <c:orientation val="minMax"/>
        </c:scaling>
        <c:delete val="1"/>
        <c:axPos val="b"/>
        <c:numFmt formatCode="General" sourceLinked="1"/>
        <c:majorTickMark val="none"/>
        <c:minorTickMark val="none"/>
        <c:tickLblPos val="none"/>
        <c:crossAx val="128168840"/>
        <c:crosses val="autoZero"/>
        <c:auto val="1"/>
        <c:lblAlgn val="ctr"/>
        <c:lblOffset val="100"/>
        <c:noMultiLvlLbl val="1"/>
      </c:catAx>
      <c:valAx>
        <c:axId val="12816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816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Q45" zoomScale="85" zoomScaleNormal="85" zoomScaleSheetLayoutView="70" workbookViewId="0">
      <selection activeCell="ND66" activeCellId="3" sqref="ND15:NR30 ND32:NR47 ND49:NR64 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青森県青森市　青森駅前公園地下駐車場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3860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128</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149</v>
      </c>
      <c r="V31" s="115"/>
      <c r="W31" s="115"/>
      <c r="X31" s="115"/>
      <c r="Y31" s="115"/>
      <c r="Z31" s="115"/>
      <c r="AA31" s="115"/>
      <c r="AB31" s="115"/>
      <c r="AC31" s="115"/>
      <c r="AD31" s="115"/>
      <c r="AE31" s="115"/>
      <c r="AF31" s="115"/>
      <c r="AG31" s="115"/>
      <c r="AH31" s="115"/>
      <c r="AI31" s="115"/>
      <c r="AJ31" s="115"/>
      <c r="AK31" s="115"/>
      <c r="AL31" s="115"/>
      <c r="AM31" s="115"/>
      <c r="AN31" s="115">
        <f>データ!Z7</f>
        <v>144.69999999999999</v>
      </c>
      <c r="AO31" s="115"/>
      <c r="AP31" s="115"/>
      <c r="AQ31" s="115"/>
      <c r="AR31" s="115"/>
      <c r="AS31" s="115"/>
      <c r="AT31" s="115"/>
      <c r="AU31" s="115"/>
      <c r="AV31" s="115"/>
      <c r="AW31" s="115"/>
      <c r="AX31" s="115"/>
      <c r="AY31" s="115"/>
      <c r="AZ31" s="115"/>
      <c r="BA31" s="115"/>
      <c r="BB31" s="115"/>
      <c r="BC31" s="115"/>
      <c r="BD31" s="115"/>
      <c r="BE31" s="115"/>
      <c r="BF31" s="115"/>
      <c r="BG31" s="115">
        <f>データ!AA7</f>
        <v>149.80000000000001</v>
      </c>
      <c r="BH31" s="115"/>
      <c r="BI31" s="115"/>
      <c r="BJ31" s="115"/>
      <c r="BK31" s="115"/>
      <c r="BL31" s="115"/>
      <c r="BM31" s="115"/>
      <c r="BN31" s="115"/>
      <c r="BO31" s="115"/>
      <c r="BP31" s="115"/>
      <c r="BQ31" s="115"/>
      <c r="BR31" s="115"/>
      <c r="BS31" s="115"/>
      <c r="BT31" s="115"/>
      <c r="BU31" s="115"/>
      <c r="BV31" s="115"/>
      <c r="BW31" s="115"/>
      <c r="BX31" s="115"/>
      <c r="BY31" s="115"/>
      <c r="BZ31" s="115">
        <f>データ!AB7</f>
        <v>187.5</v>
      </c>
      <c r="CA31" s="115"/>
      <c r="CB31" s="115"/>
      <c r="CC31" s="115"/>
      <c r="CD31" s="115"/>
      <c r="CE31" s="115"/>
      <c r="CF31" s="115"/>
      <c r="CG31" s="115"/>
      <c r="CH31" s="115"/>
      <c r="CI31" s="115"/>
      <c r="CJ31" s="115"/>
      <c r="CK31" s="115"/>
      <c r="CL31" s="115"/>
      <c r="CM31" s="115"/>
      <c r="CN31" s="115"/>
      <c r="CO31" s="115"/>
      <c r="CP31" s="115"/>
      <c r="CQ31" s="115"/>
      <c r="CR31" s="115"/>
      <c r="CS31" s="115">
        <f>データ!AC7</f>
        <v>181.2</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330.2</v>
      </c>
      <c r="JD31" s="117"/>
      <c r="JE31" s="117"/>
      <c r="JF31" s="117"/>
      <c r="JG31" s="117"/>
      <c r="JH31" s="117"/>
      <c r="JI31" s="117"/>
      <c r="JJ31" s="117"/>
      <c r="JK31" s="117"/>
      <c r="JL31" s="117"/>
      <c r="JM31" s="117"/>
      <c r="JN31" s="117"/>
      <c r="JO31" s="117"/>
      <c r="JP31" s="117"/>
      <c r="JQ31" s="117"/>
      <c r="JR31" s="117"/>
      <c r="JS31" s="117"/>
      <c r="JT31" s="117"/>
      <c r="JU31" s="118"/>
      <c r="JV31" s="116">
        <f>データ!DL7</f>
        <v>316.7</v>
      </c>
      <c r="JW31" s="117"/>
      <c r="JX31" s="117"/>
      <c r="JY31" s="117"/>
      <c r="JZ31" s="117"/>
      <c r="KA31" s="117"/>
      <c r="KB31" s="117"/>
      <c r="KC31" s="117"/>
      <c r="KD31" s="117"/>
      <c r="KE31" s="117"/>
      <c r="KF31" s="117"/>
      <c r="KG31" s="117"/>
      <c r="KH31" s="117"/>
      <c r="KI31" s="117"/>
      <c r="KJ31" s="117"/>
      <c r="KK31" s="117"/>
      <c r="KL31" s="117"/>
      <c r="KM31" s="117"/>
      <c r="KN31" s="118"/>
      <c r="KO31" s="116">
        <f>データ!DM7</f>
        <v>316.7</v>
      </c>
      <c r="KP31" s="117"/>
      <c r="KQ31" s="117"/>
      <c r="KR31" s="117"/>
      <c r="KS31" s="117"/>
      <c r="KT31" s="117"/>
      <c r="KU31" s="117"/>
      <c r="KV31" s="117"/>
      <c r="KW31" s="117"/>
      <c r="KX31" s="117"/>
      <c r="KY31" s="117"/>
      <c r="KZ31" s="117"/>
      <c r="LA31" s="117"/>
      <c r="LB31" s="117"/>
      <c r="LC31" s="117"/>
      <c r="LD31" s="117"/>
      <c r="LE31" s="117"/>
      <c r="LF31" s="117"/>
      <c r="LG31" s="118"/>
      <c r="LH31" s="116">
        <f>データ!DN7</f>
        <v>396.9</v>
      </c>
      <c r="LI31" s="117"/>
      <c r="LJ31" s="117"/>
      <c r="LK31" s="117"/>
      <c r="LL31" s="117"/>
      <c r="LM31" s="117"/>
      <c r="LN31" s="117"/>
      <c r="LO31" s="117"/>
      <c r="LP31" s="117"/>
      <c r="LQ31" s="117"/>
      <c r="LR31" s="117"/>
      <c r="LS31" s="117"/>
      <c r="LT31" s="117"/>
      <c r="LU31" s="117"/>
      <c r="LV31" s="117"/>
      <c r="LW31" s="117"/>
      <c r="LX31" s="117"/>
      <c r="LY31" s="117"/>
      <c r="LZ31" s="118"/>
      <c r="MA31" s="116">
        <f>データ!DO7</f>
        <v>428.1</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133.5</v>
      </c>
      <c r="V32" s="115"/>
      <c r="W32" s="115"/>
      <c r="X32" s="115"/>
      <c r="Y32" s="115"/>
      <c r="Z32" s="115"/>
      <c r="AA32" s="115"/>
      <c r="AB32" s="115"/>
      <c r="AC32" s="115"/>
      <c r="AD32" s="115"/>
      <c r="AE32" s="115"/>
      <c r="AF32" s="115"/>
      <c r="AG32" s="115"/>
      <c r="AH32" s="115"/>
      <c r="AI32" s="115"/>
      <c r="AJ32" s="115"/>
      <c r="AK32" s="115"/>
      <c r="AL32" s="115"/>
      <c r="AM32" s="115"/>
      <c r="AN32" s="115">
        <f>データ!AE7</f>
        <v>136.30000000000001</v>
      </c>
      <c r="AO32" s="115"/>
      <c r="AP32" s="115"/>
      <c r="AQ32" s="115"/>
      <c r="AR32" s="115"/>
      <c r="AS32" s="115"/>
      <c r="AT32" s="115"/>
      <c r="AU32" s="115"/>
      <c r="AV32" s="115"/>
      <c r="AW32" s="115"/>
      <c r="AX32" s="115"/>
      <c r="AY32" s="115"/>
      <c r="AZ32" s="115"/>
      <c r="BA32" s="115"/>
      <c r="BB32" s="115"/>
      <c r="BC32" s="115"/>
      <c r="BD32" s="115"/>
      <c r="BE32" s="115"/>
      <c r="BF32" s="115"/>
      <c r="BG32" s="115">
        <f>データ!AF7</f>
        <v>130.9</v>
      </c>
      <c r="BH32" s="115"/>
      <c r="BI32" s="115"/>
      <c r="BJ32" s="115"/>
      <c r="BK32" s="115"/>
      <c r="BL32" s="115"/>
      <c r="BM32" s="115"/>
      <c r="BN32" s="115"/>
      <c r="BO32" s="115"/>
      <c r="BP32" s="115"/>
      <c r="BQ32" s="115"/>
      <c r="BR32" s="115"/>
      <c r="BS32" s="115"/>
      <c r="BT32" s="115"/>
      <c r="BU32" s="115"/>
      <c r="BV32" s="115"/>
      <c r="BW32" s="115"/>
      <c r="BX32" s="115"/>
      <c r="BY32" s="115"/>
      <c r="BZ32" s="115">
        <f>データ!AG7</f>
        <v>123.9</v>
      </c>
      <c r="CA32" s="115"/>
      <c r="CB32" s="115"/>
      <c r="CC32" s="115"/>
      <c r="CD32" s="115"/>
      <c r="CE32" s="115"/>
      <c r="CF32" s="115"/>
      <c r="CG32" s="115"/>
      <c r="CH32" s="115"/>
      <c r="CI32" s="115"/>
      <c r="CJ32" s="115"/>
      <c r="CK32" s="115"/>
      <c r="CL32" s="115"/>
      <c r="CM32" s="115"/>
      <c r="CN32" s="115"/>
      <c r="CO32" s="115"/>
      <c r="CP32" s="115"/>
      <c r="CQ32" s="115"/>
      <c r="CR32" s="115"/>
      <c r="CS32" s="115">
        <f>データ!AH7</f>
        <v>120.1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7.1</v>
      </c>
      <c r="EM32" s="115"/>
      <c r="EN32" s="115"/>
      <c r="EO32" s="115"/>
      <c r="EP32" s="115"/>
      <c r="EQ32" s="115"/>
      <c r="ER32" s="115"/>
      <c r="ES32" s="115"/>
      <c r="ET32" s="115"/>
      <c r="EU32" s="115"/>
      <c r="EV32" s="115"/>
      <c r="EW32" s="115"/>
      <c r="EX32" s="115"/>
      <c r="EY32" s="115"/>
      <c r="EZ32" s="115"/>
      <c r="FA32" s="115"/>
      <c r="FB32" s="115"/>
      <c r="FC32" s="115"/>
      <c r="FD32" s="115"/>
      <c r="FE32" s="115">
        <f>データ!AP7</f>
        <v>5.5</v>
      </c>
      <c r="FF32" s="115"/>
      <c r="FG32" s="115"/>
      <c r="FH32" s="115"/>
      <c r="FI32" s="115"/>
      <c r="FJ32" s="115"/>
      <c r="FK32" s="115"/>
      <c r="FL32" s="115"/>
      <c r="FM32" s="115"/>
      <c r="FN32" s="115"/>
      <c r="FO32" s="115"/>
      <c r="FP32" s="115"/>
      <c r="FQ32" s="115"/>
      <c r="FR32" s="115"/>
      <c r="FS32" s="115"/>
      <c r="FT32" s="115"/>
      <c r="FU32" s="115"/>
      <c r="FV32" s="115"/>
      <c r="FW32" s="115"/>
      <c r="FX32" s="115">
        <f>データ!AQ7</f>
        <v>5.2</v>
      </c>
      <c r="FY32" s="115"/>
      <c r="FZ32" s="115"/>
      <c r="GA32" s="115"/>
      <c r="GB32" s="115"/>
      <c r="GC32" s="115"/>
      <c r="GD32" s="115"/>
      <c r="GE32" s="115"/>
      <c r="GF32" s="115"/>
      <c r="GG32" s="115"/>
      <c r="GH32" s="115"/>
      <c r="GI32" s="115"/>
      <c r="GJ32" s="115"/>
      <c r="GK32" s="115"/>
      <c r="GL32" s="115"/>
      <c r="GM32" s="115"/>
      <c r="GN32" s="115"/>
      <c r="GO32" s="115"/>
      <c r="GP32" s="115"/>
      <c r="GQ32" s="115">
        <f>データ!AR7</f>
        <v>10.4</v>
      </c>
      <c r="GR32" s="115"/>
      <c r="GS32" s="115"/>
      <c r="GT32" s="115"/>
      <c r="GU32" s="115"/>
      <c r="GV32" s="115"/>
      <c r="GW32" s="115"/>
      <c r="GX32" s="115"/>
      <c r="GY32" s="115"/>
      <c r="GZ32" s="115"/>
      <c r="HA32" s="115"/>
      <c r="HB32" s="115"/>
      <c r="HC32" s="115"/>
      <c r="HD32" s="115"/>
      <c r="HE32" s="115"/>
      <c r="HF32" s="115"/>
      <c r="HG32" s="115"/>
      <c r="HH32" s="115"/>
      <c r="HI32" s="115"/>
      <c r="HJ32" s="115">
        <f>データ!AS7</f>
        <v>5</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169.3</v>
      </c>
      <c r="JD32" s="117"/>
      <c r="JE32" s="117"/>
      <c r="JF32" s="117"/>
      <c r="JG32" s="117"/>
      <c r="JH32" s="117"/>
      <c r="JI32" s="117"/>
      <c r="JJ32" s="117"/>
      <c r="JK32" s="117"/>
      <c r="JL32" s="117"/>
      <c r="JM32" s="117"/>
      <c r="JN32" s="117"/>
      <c r="JO32" s="117"/>
      <c r="JP32" s="117"/>
      <c r="JQ32" s="117"/>
      <c r="JR32" s="117"/>
      <c r="JS32" s="117"/>
      <c r="JT32" s="117"/>
      <c r="JU32" s="118"/>
      <c r="JV32" s="116">
        <f>データ!DQ7</f>
        <v>166.6</v>
      </c>
      <c r="JW32" s="117"/>
      <c r="JX32" s="117"/>
      <c r="JY32" s="117"/>
      <c r="JZ32" s="117"/>
      <c r="KA32" s="117"/>
      <c r="KB32" s="117"/>
      <c r="KC32" s="117"/>
      <c r="KD32" s="117"/>
      <c r="KE32" s="117"/>
      <c r="KF32" s="117"/>
      <c r="KG32" s="117"/>
      <c r="KH32" s="117"/>
      <c r="KI32" s="117"/>
      <c r="KJ32" s="117"/>
      <c r="KK32" s="117"/>
      <c r="KL32" s="117"/>
      <c r="KM32" s="117"/>
      <c r="KN32" s="118"/>
      <c r="KO32" s="116">
        <f>データ!DR7</f>
        <v>164.4</v>
      </c>
      <c r="KP32" s="117"/>
      <c r="KQ32" s="117"/>
      <c r="KR32" s="117"/>
      <c r="KS32" s="117"/>
      <c r="KT32" s="117"/>
      <c r="KU32" s="117"/>
      <c r="KV32" s="117"/>
      <c r="KW32" s="117"/>
      <c r="KX32" s="117"/>
      <c r="KY32" s="117"/>
      <c r="KZ32" s="117"/>
      <c r="LA32" s="117"/>
      <c r="LB32" s="117"/>
      <c r="LC32" s="117"/>
      <c r="LD32" s="117"/>
      <c r="LE32" s="117"/>
      <c r="LF32" s="117"/>
      <c r="LG32" s="118"/>
      <c r="LH32" s="116">
        <f>データ!DS7</f>
        <v>184.2</v>
      </c>
      <c r="LI32" s="117"/>
      <c r="LJ32" s="117"/>
      <c r="LK32" s="117"/>
      <c r="LL32" s="117"/>
      <c r="LM32" s="117"/>
      <c r="LN32" s="117"/>
      <c r="LO32" s="117"/>
      <c r="LP32" s="117"/>
      <c r="LQ32" s="117"/>
      <c r="LR32" s="117"/>
      <c r="LS32" s="117"/>
      <c r="LT32" s="117"/>
      <c r="LU32" s="117"/>
      <c r="LV32" s="117"/>
      <c r="LW32" s="117"/>
      <c r="LX32" s="117"/>
      <c r="LY32" s="117"/>
      <c r="LZ32" s="118"/>
      <c r="MA32" s="116">
        <f>データ!DT7</f>
        <v>184.2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125</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126</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31.1</v>
      </c>
      <c r="EM52" s="115"/>
      <c r="EN52" s="115"/>
      <c r="EO52" s="115"/>
      <c r="EP52" s="115"/>
      <c r="EQ52" s="115"/>
      <c r="ER52" s="115"/>
      <c r="ES52" s="115"/>
      <c r="ET52" s="115"/>
      <c r="EU52" s="115"/>
      <c r="EV52" s="115"/>
      <c r="EW52" s="115"/>
      <c r="EX52" s="115"/>
      <c r="EY52" s="115"/>
      <c r="EZ52" s="115"/>
      <c r="FA52" s="115"/>
      <c r="FB52" s="115"/>
      <c r="FC52" s="115"/>
      <c r="FD52" s="115"/>
      <c r="FE52" s="115">
        <f>データ!BG7</f>
        <v>27.7</v>
      </c>
      <c r="FF52" s="115"/>
      <c r="FG52" s="115"/>
      <c r="FH52" s="115"/>
      <c r="FI52" s="115"/>
      <c r="FJ52" s="115"/>
      <c r="FK52" s="115"/>
      <c r="FL52" s="115"/>
      <c r="FM52" s="115"/>
      <c r="FN52" s="115"/>
      <c r="FO52" s="115"/>
      <c r="FP52" s="115"/>
      <c r="FQ52" s="115"/>
      <c r="FR52" s="115"/>
      <c r="FS52" s="115"/>
      <c r="FT52" s="115"/>
      <c r="FU52" s="115"/>
      <c r="FV52" s="115"/>
      <c r="FW52" s="115"/>
      <c r="FX52" s="115">
        <f>データ!BH7</f>
        <v>32.4</v>
      </c>
      <c r="FY52" s="115"/>
      <c r="FZ52" s="115"/>
      <c r="GA52" s="115"/>
      <c r="GB52" s="115"/>
      <c r="GC52" s="115"/>
      <c r="GD52" s="115"/>
      <c r="GE52" s="115"/>
      <c r="GF52" s="115"/>
      <c r="GG52" s="115"/>
      <c r="GH52" s="115"/>
      <c r="GI52" s="115"/>
      <c r="GJ52" s="115"/>
      <c r="GK52" s="115"/>
      <c r="GL52" s="115"/>
      <c r="GM52" s="115"/>
      <c r="GN52" s="115"/>
      <c r="GO52" s="115"/>
      <c r="GP52" s="115"/>
      <c r="GQ52" s="115">
        <f>データ!BI7</f>
        <v>46.2</v>
      </c>
      <c r="GR52" s="115"/>
      <c r="GS52" s="115"/>
      <c r="GT52" s="115"/>
      <c r="GU52" s="115"/>
      <c r="GV52" s="115"/>
      <c r="GW52" s="115"/>
      <c r="GX52" s="115"/>
      <c r="GY52" s="115"/>
      <c r="GZ52" s="115"/>
      <c r="HA52" s="115"/>
      <c r="HB52" s="115"/>
      <c r="HC52" s="115"/>
      <c r="HD52" s="115"/>
      <c r="HE52" s="115"/>
      <c r="HF52" s="115"/>
      <c r="HG52" s="115"/>
      <c r="HH52" s="115"/>
      <c r="HI52" s="115"/>
      <c r="HJ52" s="115">
        <f>データ!BJ7</f>
        <v>43</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10577</v>
      </c>
      <c r="JD52" s="119"/>
      <c r="JE52" s="119"/>
      <c r="JF52" s="119"/>
      <c r="JG52" s="119"/>
      <c r="JH52" s="119"/>
      <c r="JI52" s="119"/>
      <c r="JJ52" s="119"/>
      <c r="JK52" s="119"/>
      <c r="JL52" s="119"/>
      <c r="JM52" s="119"/>
      <c r="JN52" s="119"/>
      <c r="JO52" s="119"/>
      <c r="JP52" s="119"/>
      <c r="JQ52" s="119"/>
      <c r="JR52" s="119"/>
      <c r="JS52" s="119"/>
      <c r="JT52" s="119"/>
      <c r="JU52" s="119"/>
      <c r="JV52" s="119">
        <f>データ!BR7</f>
        <v>9507</v>
      </c>
      <c r="JW52" s="119"/>
      <c r="JX52" s="119"/>
      <c r="JY52" s="119"/>
      <c r="JZ52" s="119"/>
      <c r="KA52" s="119"/>
      <c r="KB52" s="119"/>
      <c r="KC52" s="119"/>
      <c r="KD52" s="119"/>
      <c r="KE52" s="119"/>
      <c r="KF52" s="119"/>
      <c r="KG52" s="119"/>
      <c r="KH52" s="119"/>
      <c r="KI52" s="119"/>
      <c r="KJ52" s="119"/>
      <c r="KK52" s="119"/>
      <c r="KL52" s="119"/>
      <c r="KM52" s="119"/>
      <c r="KN52" s="119"/>
      <c r="KO52" s="119">
        <f>データ!BS7</f>
        <v>9527</v>
      </c>
      <c r="KP52" s="119"/>
      <c r="KQ52" s="119"/>
      <c r="KR52" s="119"/>
      <c r="KS52" s="119"/>
      <c r="KT52" s="119"/>
      <c r="KU52" s="119"/>
      <c r="KV52" s="119"/>
      <c r="KW52" s="119"/>
      <c r="KX52" s="119"/>
      <c r="KY52" s="119"/>
      <c r="KZ52" s="119"/>
      <c r="LA52" s="119"/>
      <c r="LB52" s="119"/>
      <c r="LC52" s="119"/>
      <c r="LD52" s="119"/>
      <c r="LE52" s="119"/>
      <c r="LF52" s="119"/>
      <c r="LG52" s="119"/>
      <c r="LH52" s="119">
        <f>データ!BT7</f>
        <v>14590</v>
      </c>
      <c r="LI52" s="119"/>
      <c r="LJ52" s="119"/>
      <c r="LK52" s="119"/>
      <c r="LL52" s="119"/>
      <c r="LM52" s="119"/>
      <c r="LN52" s="119"/>
      <c r="LO52" s="119"/>
      <c r="LP52" s="119"/>
      <c r="LQ52" s="119"/>
      <c r="LR52" s="119"/>
      <c r="LS52" s="119"/>
      <c r="LT52" s="119"/>
      <c r="LU52" s="119"/>
      <c r="LV52" s="119"/>
      <c r="LW52" s="119"/>
      <c r="LX52" s="119"/>
      <c r="LY52" s="119"/>
      <c r="LZ52" s="119"/>
      <c r="MA52" s="119">
        <f>データ!BU7</f>
        <v>14043</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56</v>
      </c>
      <c r="V53" s="119"/>
      <c r="W53" s="119"/>
      <c r="X53" s="119"/>
      <c r="Y53" s="119"/>
      <c r="Z53" s="119"/>
      <c r="AA53" s="119"/>
      <c r="AB53" s="119"/>
      <c r="AC53" s="119"/>
      <c r="AD53" s="119"/>
      <c r="AE53" s="119"/>
      <c r="AF53" s="119"/>
      <c r="AG53" s="119"/>
      <c r="AH53" s="119"/>
      <c r="AI53" s="119"/>
      <c r="AJ53" s="119"/>
      <c r="AK53" s="119"/>
      <c r="AL53" s="119"/>
      <c r="AM53" s="119"/>
      <c r="AN53" s="119">
        <f>データ!BA7</f>
        <v>42</v>
      </c>
      <c r="AO53" s="119"/>
      <c r="AP53" s="119"/>
      <c r="AQ53" s="119"/>
      <c r="AR53" s="119"/>
      <c r="AS53" s="119"/>
      <c r="AT53" s="119"/>
      <c r="AU53" s="119"/>
      <c r="AV53" s="119"/>
      <c r="AW53" s="119"/>
      <c r="AX53" s="119"/>
      <c r="AY53" s="119"/>
      <c r="AZ53" s="119"/>
      <c r="BA53" s="119"/>
      <c r="BB53" s="119"/>
      <c r="BC53" s="119"/>
      <c r="BD53" s="119"/>
      <c r="BE53" s="119"/>
      <c r="BF53" s="119"/>
      <c r="BG53" s="119">
        <f>データ!BB7</f>
        <v>44</v>
      </c>
      <c r="BH53" s="119"/>
      <c r="BI53" s="119"/>
      <c r="BJ53" s="119"/>
      <c r="BK53" s="119"/>
      <c r="BL53" s="119"/>
      <c r="BM53" s="119"/>
      <c r="BN53" s="119"/>
      <c r="BO53" s="119"/>
      <c r="BP53" s="119"/>
      <c r="BQ53" s="119"/>
      <c r="BR53" s="119"/>
      <c r="BS53" s="119"/>
      <c r="BT53" s="119"/>
      <c r="BU53" s="119"/>
      <c r="BV53" s="119"/>
      <c r="BW53" s="119"/>
      <c r="BX53" s="119"/>
      <c r="BY53" s="119"/>
      <c r="BZ53" s="119">
        <f>データ!BC7</f>
        <v>89</v>
      </c>
      <c r="CA53" s="119"/>
      <c r="CB53" s="119"/>
      <c r="CC53" s="119"/>
      <c r="CD53" s="119"/>
      <c r="CE53" s="119"/>
      <c r="CF53" s="119"/>
      <c r="CG53" s="119"/>
      <c r="CH53" s="119"/>
      <c r="CI53" s="119"/>
      <c r="CJ53" s="119"/>
      <c r="CK53" s="119"/>
      <c r="CL53" s="119"/>
      <c r="CM53" s="119"/>
      <c r="CN53" s="119"/>
      <c r="CO53" s="119"/>
      <c r="CP53" s="119"/>
      <c r="CQ53" s="119"/>
      <c r="CR53" s="119"/>
      <c r="CS53" s="119">
        <f>データ!BD7</f>
        <v>37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8</v>
      </c>
      <c r="EM53" s="115"/>
      <c r="EN53" s="115"/>
      <c r="EO53" s="115"/>
      <c r="EP53" s="115"/>
      <c r="EQ53" s="115"/>
      <c r="ER53" s="115"/>
      <c r="ES53" s="115"/>
      <c r="ET53" s="115"/>
      <c r="EU53" s="115"/>
      <c r="EV53" s="115"/>
      <c r="EW53" s="115"/>
      <c r="EX53" s="115"/>
      <c r="EY53" s="115"/>
      <c r="EZ53" s="115"/>
      <c r="FA53" s="115"/>
      <c r="FB53" s="115"/>
      <c r="FC53" s="115"/>
      <c r="FD53" s="115"/>
      <c r="FE53" s="115">
        <f>データ!BL7</f>
        <v>13.7</v>
      </c>
      <c r="FF53" s="115"/>
      <c r="FG53" s="115"/>
      <c r="FH53" s="115"/>
      <c r="FI53" s="115"/>
      <c r="FJ53" s="115"/>
      <c r="FK53" s="115"/>
      <c r="FL53" s="115"/>
      <c r="FM53" s="115"/>
      <c r="FN53" s="115"/>
      <c r="FO53" s="115"/>
      <c r="FP53" s="115"/>
      <c r="FQ53" s="115"/>
      <c r="FR53" s="115"/>
      <c r="FS53" s="115"/>
      <c r="FT53" s="115"/>
      <c r="FU53" s="115"/>
      <c r="FV53" s="115"/>
      <c r="FW53" s="115"/>
      <c r="FX53" s="115">
        <f>データ!BM7</f>
        <v>7.5</v>
      </c>
      <c r="FY53" s="115"/>
      <c r="FZ53" s="115"/>
      <c r="GA53" s="115"/>
      <c r="GB53" s="115"/>
      <c r="GC53" s="115"/>
      <c r="GD53" s="115"/>
      <c r="GE53" s="115"/>
      <c r="GF53" s="115"/>
      <c r="GG53" s="115"/>
      <c r="GH53" s="115"/>
      <c r="GI53" s="115"/>
      <c r="GJ53" s="115"/>
      <c r="GK53" s="115"/>
      <c r="GL53" s="115"/>
      <c r="GM53" s="115"/>
      <c r="GN53" s="115"/>
      <c r="GO53" s="115"/>
      <c r="GP53" s="115"/>
      <c r="GQ53" s="115">
        <f>データ!BN7</f>
        <v>9.1</v>
      </c>
      <c r="GR53" s="115"/>
      <c r="GS53" s="115"/>
      <c r="GT53" s="115"/>
      <c r="GU53" s="115"/>
      <c r="GV53" s="115"/>
      <c r="GW53" s="115"/>
      <c r="GX53" s="115"/>
      <c r="GY53" s="115"/>
      <c r="GZ53" s="115"/>
      <c r="HA53" s="115"/>
      <c r="HB53" s="115"/>
      <c r="HC53" s="115"/>
      <c r="HD53" s="115"/>
      <c r="HE53" s="115"/>
      <c r="HF53" s="115"/>
      <c r="HG53" s="115"/>
      <c r="HH53" s="115"/>
      <c r="HI53" s="115"/>
      <c r="HJ53" s="115">
        <f>データ!BO7</f>
        <v>1.4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21116</v>
      </c>
      <c r="JD53" s="119"/>
      <c r="JE53" s="119"/>
      <c r="JF53" s="119"/>
      <c r="JG53" s="119"/>
      <c r="JH53" s="119"/>
      <c r="JI53" s="119"/>
      <c r="JJ53" s="119"/>
      <c r="JK53" s="119"/>
      <c r="JL53" s="119"/>
      <c r="JM53" s="119"/>
      <c r="JN53" s="119"/>
      <c r="JO53" s="119"/>
      <c r="JP53" s="119"/>
      <c r="JQ53" s="119"/>
      <c r="JR53" s="119"/>
      <c r="JS53" s="119"/>
      <c r="JT53" s="119"/>
      <c r="JU53" s="119"/>
      <c r="JV53" s="119">
        <f>データ!BW7</f>
        <v>20714</v>
      </c>
      <c r="JW53" s="119"/>
      <c r="JX53" s="119"/>
      <c r="JY53" s="119"/>
      <c r="JZ53" s="119"/>
      <c r="KA53" s="119"/>
      <c r="KB53" s="119"/>
      <c r="KC53" s="119"/>
      <c r="KD53" s="119"/>
      <c r="KE53" s="119"/>
      <c r="KF53" s="119"/>
      <c r="KG53" s="119"/>
      <c r="KH53" s="119"/>
      <c r="KI53" s="119"/>
      <c r="KJ53" s="119"/>
      <c r="KK53" s="119"/>
      <c r="KL53" s="119"/>
      <c r="KM53" s="119"/>
      <c r="KN53" s="119"/>
      <c r="KO53" s="119">
        <f>データ!BX7</f>
        <v>16622</v>
      </c>
      <c r="KP53" s="119"/>
      <c r="KQ53" s="119"/>
      <c r="KR53" s="119"/>
      <c r="KS53" s="119"/>
      <c r="KT53" s="119"/>
      <c r="KU53" s="119"/>
      <c r="KV53" s="119"/>
      <c r="KW53" s="119"/>
      <c r="KX53" s="119"/>
      <c r="KY53" s="119"/>
      <c r="KZ53" s="119"/>
      <c r="LA53" s="119"/>
      <c r="LB53" s="119"/>
      <c r="LC53" s="119"/>
      <c r="LD53" s="119"/>
      <c r="LE53" s="119"/>
      <c r="LF53" s="119"/>
      <c r="LG53" s="119"/>
      <c r="LH53" s="119">
        <f>データ!BY7</f>
        <v>21556</v>
      </c>
      <c r="LI53" s="119"/>
      <c r="LJ53" s="119"/>
      <c r="LK53" s="119"/>
      <c r="LL53" s="119"/>
      <c r="LM53" s="119"/>
      <c r="LN53" s="119"/>
      <c r="LO53" s="119"/>
      <c r="LP53" s="119"/>
      <c r="LQ53" s="119"/>
      <c r="LR53" s="119"/>
      <c r="LS53" s="119"/>
      <c r="LT53" s="119"/>
      <c r="LU53" s="119"/>
      <c r="LV53" s="119"/>
      <c r="LW53" s="119"/>
      <c r="LX53" s="119"/>
      <c r="LY53" s="119"/>
      <c r="LZ53" s="119"/>
      <c r="MA53" s="119">
        <f>データ!BZ7</f>
        <v>18053</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127</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452981</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28.2</v>
      </c>
      <c r="KB77" s="117"/>
      <c r="KC77" s="117"/>
      <c r="KD77" s="117"/>
      <c r="KE77" s="117"/>
      <c r="KF77" s="117"/>
      <c r="KG77" s="117"/>
      <c r="KH77" s="117"/>
      <c r="KI77" s="117"/>
      <c r="KJ77" s="117"/>
      <c r="KK77" s="117"/>
      <c r="KL77" s="117"/>
      <c r="KM77" s="117"/>
      <c r="KN77" s="117"/>
      <c r="KO77" s="118"/>
      <c r="KP77" s="116">
        <f>データ!DA7</f>
        <v>24.7</v>
      </c>
      <c r="KQ77" s="117"/>
      <c r="KR77" s="117"/>
      <c r="KS77" s="117"/>
      <c r="KT77" s="117"/>
      <c r="KU77" s="117"/>
      <c r="KV77" s="117"/>
      <c r="KW77" s="117"/>
      <c r="KX77" s="117"/>
      <c r="KY77" s="117"/>
      <c r="KZ77" s="117"/>
      <c r="LA77" s="117"/>
      <c r="LB77" s="117"/>
      <c r="LC77" s="117"/>
      <c r="LD77" s="118"/>
      <c r="LE77" s="116">
        <f>データ!DB7</f>
        <v>19.600000000000001</v>
      </c>
      <c r="LF77" s="117"/>
      <c r="LG77" s="117"/>
      <c r="LH77" s="117"/>
      <c r="LI77" s="117"/>
      <c r="LJ77" s="117"/>
      <c r="LK77" s="117"/>
      <c r="LL77" s="117"/>
      <c r="LM77" s="117"/>
      <c r="LN77" s="117"/>
      <c r="LO77" s="117"/>
      <c r="LP77" s="117"/>
      <c r="LQ77" s="117"/>
      <c r="LR77" s="117"/>
      <c r="LS77" s="118"/>
      <c r="LT77" s="116">
        <f>データ!DC7</f>
        <v>11.6</v>
      </c>
      <c r="LU77" s="117"/>
      <c r="LV77" s="117"/>
      <c r="LW77" s="117"/>
      <c r="LX77" s="117"/>
      <c r="LY77" s="117"/>
      <c r="LZ77" s="117"/>
      <c r="MA77" s="117"/>
      <c r="MB77" s="117"/>
      <c r="MC77" s="117"/>
      <c r="MD77" s="117"/>
      <c r="ME77" s="117"/>
      <c r="MF77" s="117"/>
      <c r="MG77" s="117"/>
      <c r="MH77" s="118"/>
      <c r="MI77" s="116">
        <f>データ!DD7</f>
        <v>5.9</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181.6</v>
      </c>
      <c r="KB78" s="117"/>
      <c r="KC78" s="117"/>
      <c r="KD78" s="117"/>
      <c r="KE78" s="117"/>
      <c r="KF78" s="117"/>
      <c r="KG78" s="117"/>
      <c r="KH78" s="117"/>
      <c r="KI78" s="117"/>
      <c r="KJ78" s="117"/>
      <c r="KK78" s="117"/>
      <c r="KL78" s="117"/>
      <c r="KM78" s="117"/>
      <c r="KN78" s="117"/>
      <c r="KO78" s="118"/>
      <c r="KP78" s="116">
        <f>データ!DF7</f>
        <v>148.9</v>
      </c>
      <c r="KQ78" s="117"/>
      <c r="KR78" s="117"/>
      <c r="KS78" s="117"/>
      <c r="KT78" s="117"/>
      <c r="KU78" s="117"/>
      <c r="KV78" s="117"/>
      <c r="KW78" s="117"/>
      <c r="KX78" s="117"/>
      <c r="KY78" s="117"/>
      <c r="KZ78" s="117"/>
      <c r="LA78" s="117"/>
      <c r="LB78" s="117"/>
      <c r="LC78" s="117"/>
      <c r="LD78" s="118"/>
      <c r="LE78" s="116">
        <f>データ!DG7</f>
        <v>135.30000000000001</v>
      </c>
      <c r="LF78" s="117"/>
      <c r="LG78" s="117"/>
      <c r="LH78" s="117"/>
      <c r="LI78" s="117"/>
      <c r="LJ78" s="117"/>
      <c r="LK78" s="117"/>
      <c r="LL78" s="117"/>
      <c r="LM78" s="117"/>
      <c r="LN78" s="117"/>
      <c r="LO78" s="117"/>
      <c r="LP78" s="117"/>
      <c r="LQ78" s="117"/>
      <c r="LR78" s="117"/>
      <c r="LS78" s="118"/>
      <c r="LT78" s="116">
        <f>データ!DH7</f>
        <v>143.19999999999999</v>
      </c>
      <c r="LU78" s="117"/>
      <c r="LV78" s="117"/>
      <c r="LW78" s="117"/>
      <c r="LX78" s="117"/>
      <c r="LY78" s="117"/>
      <c r="LZ78" s="117"/>
      <c r="MA78" s="117"/>
      <c r="MB78" s="117"/>
      <c r="MC78" s="117"/>
      <c r="MD78" s="117"/>
      <c r="ME78" s="117"/>
      <c r="MF78" s="117"/>
      <c r="MG78" s="117"/>
      <c r="MH78" s="118"/>
      <c r="MI78" s="116">
        <f>データ!DI7</f>
        <v>128.9</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lLeKmxa6kPqduFn9qIhZfZgyROFCCWORSsRG3zf4uP1/19i+VjPn3nT+pqjfY+o1d8GHBSqLFSBwpylUhfZvLw==" saltValue="ZZfwq8PO/YnOtS9W9YXZp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101</v>
      </c>
      <c r="CE5" s="59" t="s">
        <v>92</v>
      </c>
      <c r="CF5" s="59" t="s">
        <v>93</v>
      </c>
      <c r="CG5" s="59" t="s">
        <v>94</v>
      </c>
      <c r="CH5" s="59" t="s">
        <v>95</v>
      </c>
      <c r="CI5" s="59" t="s">
        <v>96</v>
      </c>
      <c r="CJ5" s="59" t="s">
        <v>97</v>
      </c>
      <c r="CK5" s="59" t="s">
        <v>98</v>
      </c>
      <c r="CL5" s="59" t="s">
        <v>99</v>
      </c>
      <c r="CM5" s="144"/>
      <c r="CN5" s="144"/>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102</v>
      </c>
      <c r="B6" s="60">
        <f>B8</f>
        <v>2019</v>
      </c>
      <c r="C6" s="60">
        <f t="shared" ref="C6:X6" si="1">C8</f>
        <v>22012</v>
      </c>
      <c r="D6" s="60">
        <f t="shared" si="1"/>
        <v>47</v>
      </c>
      <c r="E6" s="60">
        <f t="shared" si="1"/>
        <v>14</v>
      </c>
      <c r="F6" s="60">
        <f t="shared" si="1"/>
        <v>0</v>
      </c>
      <c r="G6" s="60">
        <f t="shared" si="1"/>
        <v>4</v>
      </c>
      <c r="H6" s="60" t="str">
        <f>SUBSTITUTE(H8,"　","")</f>
        <v>青森県青森市</v>
      </c>
      <c r="I6" s="60" t="str">
        <f t="shared" si="1"/>
        <v>青森駅前公園地下駐車場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 附置義務駐車施設</v>
      </c>
      <c r="Q6" s="62" t="str">
        <f t="shared" si="1"/>
        <v>地下式</v>
      </c>
      <c r="R6" s="63">
        <f t="shared" si="1"/>
        <v>31</v>
      </c>
      <c r="S6" s="62" t="str">
        <f t="shared" si="1"/>
        <v>駅</v>
      </c>
      <c r="T6" s="62" t="str">
        <f t="shared" si="1"/>
        <v>無</v>
      </c>
      <c r="U6" s="63">
        <f t="shared" si="1"/>
        <v>3860</v>
      </c>
      <c r="V6" s="63">
        <f t="shared" si="1"/>
        <v>96</v>
      </c>
      <c r="W6" s="63">
        <f t="shared" si="1"/>
        <v>220</v>
      </c>
      <c r="X6" s="62" t="str">
        <f t="shared" si="1"/>
        <v>導入なし</v>
      </c>
      <c r="Y6" s="64">
        <f>IF(Y8="-",NA(),Y8)</f>
        <v>149</v>
      </c>
      <c r="Z6" s="64">
        <f t="shared" ref="Z6:AH6" si="2">IF(Z8="-",NA(),Z8)</f>
        <v>144.69999999999999</v>
      </c>
      <c r="AA6" s="64">
        <f t="shared" si="2"/>
        <v>149.80000000000001</v>
      </c>
      <c r="AB6" s="64">
        <f t="shared" si="2"/>
        <v>187.5</v>
      </c>
      <c r="AC6" s="64">
        <f t="shared" si="2"/>
        <v>181.2</v>
      </c>
      <c r="AD6" s="64">
        <f t="shared" si="2"/>
        <v>133.5</v>
      </c>
      <c r="AE6" s="64">
        <f t="shared" si="2"/>
        <v>136.30000000000001</v>
      </c>
      <c r="AF6" s="64">
        <f t="shared" si="2"/>
        <v>130.9</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89</v>
      </c>
      <c r="BD6" s="65">
        <f t="shared" si="4"/>
        <v>37</v>
      </c>
      <c r="BE6" s="63" t="str">
        <f>IF(BE8="-","",IF(BE8="-","【-】","【"&amp;SUBSTITUTE(TEXT(BE8,"#,##0"),"-","△")&amp;"】"))</f>
        <v>【17】</v>
      </c>
      <c r="BF6" s="64">
        <f>IF(BF8="-",NA(),BF8)</f>
        <v>31.1</v>
      </c>
      <c r="BG6" s="64">
        <f t="shared" ref="BG6:BO6" si="5">IF(BG8="-",NA(),BG8)</f>
        <v>27.7</v>
      </c>
      <c r="BH6" s="64">
        <f t="shared" si="5"/>
        <v>32.4</v>
      </c>
      <c r="BI6" s="64">
        <f t="shared" si="5"/>
        <v>46.2</v>
      </c>
      <c r="BJ6" s="64">
        <f t="shared" si="5"/>
        <v>43</v>
      </c>
      <c r="BK6" s="64">
        <f t="shared" si="5"/>
        <v>8</v>
      </c>
      <c r="BL6" s="64">
        <f t="shared" si="5"/>
        <v>13.7</v>
      </c>
      <c r="BM6" s="64">
        <f t="shared" si="5"/>
        <v>7.5</v>
      </c>
      <c r="BN6" s="64">
        <f t="shared" si="5"/>
        <v>9.1</v>
      </c>
      <c r="BO6" s="64">
        <f t="shared" si="5"/>
        <v>1.4</v>
      </c>
      <c r="BP6" s="61" t="str">
        <f>IF(BP8="-","",IF(BP8="-","【-】","【"&amp;SUBSTITUTE(TEXT(BP8,"#,##0.0"),"-","△")&amp;"】"))</f>
        <v>【20.8】</v>
      </c>
      <c r="BQ6" s="65">
        <f>IF(BQ8="-",NA(),BQ8)</f>
        <v>10577</v>
      </c>
      <c r="BR6" s="65">
        <f t="shared" ref="BR6:BZ6" si="6">IF(BR8="-",NA(),BR8)</f>
        <v>9507</v>
      </c>
      <c r="BS6" s="65">
        <f t="shared" si="6"/>
        <v>9527</v>
      </c>
      <c r="BT6" s="65">
        <f t="shared" si="6"/>
        <v>14590</v>
      </c>
      <c r="BU6" s="65">
        <f t="shared" si="6"/>
        <v>14043</v>
      </c>
      <c r="BV6" s="65">
        <f t="shared" si="6"/>
        <v>21116</v>
      </c>
      <c r="BW6" s="65">
        <f t="shared" si="6"/>
        <v>20714</v>
      </c>
      <c r="BX6" s="65">
        <f t="shared" si="6"/>
        <v>16622</v>
      </c>
      <c r="BY6" s="65">
        <f t="shared" si="6"/>
        <v>21556</v>
      </c>
      <c r="BZ6" s="65">
        <f t="shared" si="6"/>
        <v>18053</v>
      </c>
      <c r="CA6" s="63" t="str">
        <f>IF(CA8="-","",IF(CA8="-","【-】","【"&amp;SUBSTITUTE(TEXT(CA8,"#,##0"),"-","△")&amp;"】"))</f>
        <v>【14,290】</v>
      </c>
      <c r="CB6" s="64"/>
      <c r="CC6" s="64"/>
      <c r="CD6" s="64"/>
      <c r="CE6" s="64"/>
      <c r="CF6" s="64"/>
      <c r="CG6" s="64"/>
      <c r="CH6" s="64"/>
      <c r="CI6" s="64"/>
      <c r="CJ6" s="64"/>
      <c r="CK6" s="64"/>
      <c r="CL6" s="61" t="s">
        <v>103</v>
      </c>
      <c r="CM6" s="63">
        <f t="shared" ref="CM6:CN6" si="7">CM8</f>
        <v>452981</v>
      </c>
      <c r="CN6" s="63">
        <f t="shared" si="7"/>
        <v>0</v>
      </c>
      <c r="CO6" s="64"/>
      <c r="CP6" s="64"/>
      <c r="CQ6" s="64"/>
      <c r="CR6" s="64"/>
      <c r="CS6" s="64"/>
      <c r="CT6" s="64"/>
      <c r="CU6" s="64"/>
      <c r="CV6" s="64"/>
      <c r="CW6" s="64"/>
      <c r="CX6" s="64"/>
      <c r="CY6" s="61" t="s">
        <v>103</v>
      </c>
      <c r="CZ6" s="64">
        <f>IF(CZ8="-",NA(),CZ8)</f>
        <v>28.2</v>
      </c>
      <c r="DA6" s="64">
        <f t="shared" ref="DA6:DI6" si="8">IF(DA8="-",NA(),DA8)</f>
        <v>24.7</v>
      </c>
      <c r="DB6" s="64">
        <f t="shared" si="8"/>
        <v>19.600000000000001</v>
      </c>
      <c r="DC6" s="64">
        <f t="shared" si="8"/>
        <v>11.6</v>
      </c>
      <c r="DD6" s="64">
        <f t="shared" si="8"/>
        <v>5.9</v>
      </c>
      <c r="DE6" s="64">
        <f t="shared" si="8"/>
        <v>181.6</v>
      </c>
      <c r="DF6" s="64">
        <f t="shared" si="8"/>
        <v>148.9</v>
      </c>
      <c r="DG6" s="64">
        <f t="shared" si="8"/>
        <v>135.30000000000001</v>
      </c>
      <c r="DH6" s="64">
        <f t="shared" si="8"/>
        <v>143.19999999999999</v>
      </c>
      <c r="DI6" s="64">
        <f t="shared" si="8"/>
        <v>128.9</v>
      </c>
      <c r="DJ6" s="61" t="str">
        <f>IF(DJ8="-","",IF(DJ8="-","【-】","【"&amp;SUBSTITUTE(TEXT(DJ8,"#,##0.0"),"-","△")&amp;"】"))</f>
        <v>【425.4】</v>
      </c>
      <c r="DK6" s="64">
        <f>IF(DK8="-",NA(),DK8)</f>
        <v>330.2</v>
      </c>
      <c r="DL6" s="64">
        <f t="shared" ref="DL6:DT6" si="9">IF(DL8="-",NA(),DL8)</f>
        <v>316.7</v>
      </c>
      <c r="DM6" s="64">
        <f t="shared" si="9"/>
        <v>316.7</v>
      </c>
      <c r="DN6" s="64">
        <f t="shared" si="9"/>
        <v>396.9</v>
      </c>
      <c r="DO6" s="64">
        <f t="shared" si="9"/>
        <v>428.1</v>
      </c>
      <c r="DP6" s="64">
        <f t="shared" si="9"/>
        <v>169.3</v>
      </c>
      <c r="DQ6" s="64">
        <f t="shared" si="9"/>
        <v>166.6</v>
      </c>
      <c r="DR6" s="64">
        <f t="shared" si="9"/>
        <v>164.4</v>
      </c>
      <c r="DS6" s="64">
        <f t="shared" si="9"/>
        <v>184.2</v>
      </c>
      <c r="DT6" s="64">
        <f t="shared" si="9"/>
        <v>184.2</v>
      </c>
      <c r="DU6" s="61" t="str">
        <f>IF(DU8="-","",IF(DU8="-","【-】","【"&amp;SUBSTITUTE(TEXT(DU8,"#,##0.0"),"-","△")&amp;"】"))</f>
        <v>【205.9】</v>
      </c>
    </row>
    <row r="7" spans="1:125" s="66" customFormat="1" x14ac:dyDescent="0.15">
      <c r="A7" s="49" t="s">
        <v>104</v>
      </c>
      <c r="B7" s="60">
        <f t="shared" ref="B7:X7" si="10">B8</f>
        <v>2019</v>
      </c>
      <c r="C7" s="60">
        <f t="shared" si="10"/>
        <v>22012</v>
      </c>
      <c r="D7" s="60">
        <f t="shared" si="10"/>
        <v>47</v>
      </c>
      <c r="E7" s="60">
        <f t="shared" si="10"/>
        <v>14</v>
      </c>
      <c r="F7" s="60">
        <f t="shared" si="10"/>
        <v>0</v>
      </c>
      <c r="G7" s="60">
        <f t="shared" si="10"/>
        <v>4</v>
      </c>
      <c r="H7" s="60" t="str">
        <f t="shared" si="10"/>
        <v>青森県　青森市</v>
      </c>
      <c r="I7" s="60" t="str">
        <f t="shared" si="10"/>
        <v>青森駅前公園地下駐車場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 附置義務駐車施設</v>
      </c>
      <c r="Q7" s="62" t="str">
        <f t="shared" si="10"/>
        <v>地下式</v>
      </c>
      <c r="R7" s="63">
        <f t="shared" si="10"/>
        <v>31</v>
      </c>
      <c r="S7" s="62" t="str">
        <f t="shared" si="10"/>
        <v>駅</v>
      </c>
      <c r="T7" s="62" t="str">
        <f t="shared" si="10"/>
        <v>無</v>
      </c>
      <c r="U7" s="63">
        <f t="shared" si="10"/>
        <v>3860</v>
      </c>
      <c r="V7" s="63">
        <f t="shared" si="10"/>
        <v>96</v>
      </c>
      <c r="W7" s="63">
        <f t="shared" si="10"/>
        <v>220</v>
      </c>
      <c r="X7" s="62" t="str">
        <f t="shared" si="10"/>
        <v>導入なし</v>
      </c>
      <c r="Y7" s="64">
        <f>Y8</f>
        <v>149</v>
      </c>
      <c r="Z7" s="64">
        <f t="shared" ref="Z7:AH7" si="11">Z8</f>
        <v>144.69999999999999</v>
      </c>
      <c r="AA7" s="64">
        <f t="shared" si="11"/>
        <v>149.80000000000001</v>
      </c>
      <c r="AB7" s="64">
        <f t="shared" si="11"/>
        <v>187.5</v>
      </c>
      <c r="AC7" s="64">
        <f t="shared" si="11"/>
        <v>181.2</v>
      </c>
      <c r="AD7" s="64">
        <f t="shared" si="11"/>
        <v>133.5</v>
      </c>
      <c r="AE7" s="64">
        <f t="shared" si="11"/>
        <v>136.30000000000001</v>
      </c>
      <c r="AF7" s="64">
        <f t="shared" si="11"/>
        <v>130.9</v>
      </c>
      <c r="AG7" s="64">
        <f t="shared" si="11"/>
        <v>123.9</v>
      </c>
      <c r="AH7" s="64">
        <f t="shared" si="11"/>
        <v>120.1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10.4</v>
      </c>
      <c r="AS7" s="64">
        <f t="shared" si="12"/>
        <v>5</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89</v>
      </c>
      <c r="BD7" s="65">
        <f t="shared" si="13"/>
        <v>37</v>
      </c>
      <c r="BE7" s="63"/>
      <c r="BF7" s="64">
        <f>BF8</f>
        <v>31.1</v>
      </c>
      <c r="BG7" s="64">
        <f t="shared" ref="BG7:BO7" si="14">BG8</f>
        <v>27.7</v>
      </c>
      <c r="BH7" s="64">
        <f t="shared" si="14"/>
        <v>32.4</v>
      </c>
      <c r="BI7" s="64">
        <f t="shared" si="14"/>
        <v>46.2</v>
      </c>
      <c r="BJ7" s="64">
        <f t="shared" si="14"/>
        <v>43</v>
      </c>
      <c r="BK7" s="64">
        <f t="shared" si="14"/>
        <v>8</v>
      </c>
      <c r="BL7" s="64">
        <f t="shared" si="14"/>
        <v>13.7</v>
      </c>
      <c r="BM7" s="64">
        <f t="shared" si="14"/>
        <v>7.5</v>
      </c>
      <c r="BN7" s="64">
        <f t="shared" si="14"/>
        <v>9.1</v>
      </c>
      <c r="BO7" s="64">
        <f t="shared" si="14"/>
        <v>1.4</v>
      </c>
      <c r="BP7" s="61"/>
      <c r="BQ7" s="65">
        <f>BQ8</f>
        <v>10577</v>
      </c>
      <c r="BR7" s="65">
        <f t="shared" ref="BR7:BZ7" si="15">BR8</f>
        <v>9507</v>
      </c>
      <c r="BS7" s="65">
        <f t="shared" si="15"/>
        <v>9527</v>
      </c>
      <c r="BT7" s="65">
        <f t="shared" si="15"/>
        <v>14590</v>
      </c>
      <c r="BU7" s="65">
        <f t="shared" si="15"/>
        <v>14043</v>
      </c>
      <c r="BV7" s="65">
        <f t="shared" si="15"/>
        <v>21116</v>
      </c>
      <c r="BW7" s="65">
        <f t="shared" si="15"/>
        <v>20714</v>
      </c>
      <c r="BX7" s="65">
        <f t="shared" si="15"/>
        <v>16622</v>
      </c>
      <c r="BY7" s="65">
        <f t="shared" si="15"/>
        <v>21556</v>
      </c>
      <c r="BZ7" s="65">
        <f t="shared" si="15"/>
        <v>18053</v>
      </c>
      <c r="CA7" s="63"/>
      <c r="CB7" s="64" t="s">
        <v>105</v>
      </c>
      <c r="CC7" s="64" t="s">
        <v>105</v>
      </c>
      <c r="CD7" s="64" t="s">
        <v>105</v>
      </c>
      <c r="CE7" s="64" t="s">
        <v>105</v>
      </c>
      <c r="CF7" s="64" t="s">
        <v>105</v>
      </c>
      <c r="CG7" s="64" t="s">
        <v>105</v>
      </c>
      <c r="CH7" s="64" t="s">
        <v>105</v>
      </c>
      <c r="CI7" s="64" t="s">
        <v>105</v>
      </c>
      <c r="CJ7" s="64" t="s">
        <v>105</v>
      </c>
      <c r="CK7" s="64" t="s">
        <v>103</v>
      </c>
      <c r="CL7" s="61"/>
      <c r="CM7" s="63">
        <f>CM8</f>
        <v>452981</v>
      </c>
      <c r="CN7" s="63">
        <f>CN8</f>
        <v>0</v>
      </c>
      <c r="CO7" s="64" t="s">
        <v>105</v>
      </c>
      <c r="CP7" s="64" t="s">
        <v>105</v>
      </c>
      <c r="CQ7" s="64" t="s">
        <v>105</v>
      </c>
      <c r="CR7" s="64" t="s">
        <v>105</v>
      </c>
      <c r="CS7" s="64" t="s">
        <v>105</v>
      </c>
      <c r="CT7" s="64" t="s">
        <v>105</v>
      </c>
      <c r="CU7" s="64" t="s">
        <v>105</v>
      </c>
      <c r="CV7" s="64" t="s">
        <v>105</v>
      </c>
      <c r="CW7" s="64" t="s">
        <v>105</v>
      </c>
      <c r="CX7" s="64" t="s">
        <v>106</v>
      </c>
      <c r="CY7" s="61"/>
      <c r="CZ7" s="64">
        <f>CZ8</f>
        <v>28.2</v>
      </c>
      <c r="DA7" s="64">
        <f t="shared" ref="DA7:DI7" si="16">DA8</f>
        <v>24.7</v>
      </c>
      <c r="DB7" s="64">
        <f t="shared" si="16"/>
        <v>19.600000000000001</v>
      </c>
      <c r="DC7" s="64">
        <f t="shared" si="16"/>
        <v>11.6</v>
      </c>
      <c r="DD7" s="64">
        <f t="shared" si="16"/>
        <v>5.9</v>
      </c>
      <c r="DE7" s="64">
        <f t="shared" si="16"/>
        <v>181.6</v>
      </c>
      <c r="DF7" s="64">
        <f t="shared" si="16"/>
        <v>148.9</v>
      </c>
      <c r="DG7" s="64">
        <f t="shared" si="16"/>
        <v>135.30000000000001</v>
      </c>
      <c r="DH7" s="64">
        <f t="shared" si="16"/>
        <v>143.19999999999999</v>
      </c>
      <c r="DI7" s="64">
        <f t="shared" si="16"/>
        <v>128.9</v>
      </c>
      <c r="DJ7" s="61"/>
      <c r="DK7" s="64">
        <f>DK8</f>
        <v>330.2</v>
      </c>
      <c r="DL7" s="64">
        <f t="shared" ref="DL7:DT7" si="17">DL8</f>
        <v>316.7</v>
      </c>
      <c r="DM7" s="64">
        <f t="shared" si="17"/>
        <v>316.7</v>
      </c>
      <c r="DN7" s="64">
        <f t="shared" si="17"/>
        <v>396.9</v>
      </c>
      <c r="DO7" s="64">
        <f t="shared" si="17"/>
        <v>428.1</v>
      </c>
      <c r="DP7" s="64">
        <f t="shared" si="17"/>
        <v>169.3</v>
      </c>
      <c r="DQ7" s="64">
        <f t="shared" si="17"/>
        <v>166.6</v>
      </c>
      <c r="DR7" s="64">
        <f t="shared" si="17"/>
        <v>164.4</v>
      </c>
      <c r="DS7" s="64">
        <f t="shared" si="17"/>
        <v>184.2</v>
      </c>
      <c r="DT7" s="64">
        <f t="shared" si="17"/>
        <v>184.2</v>
      </c>
      <c r="DU7" s="61"/>
    </row>
    <row r="8" spans="1:125" s="66" customFormat="1" x14ac:dyDescent="0.15">
      <c r="A8" s="49"/>
      <c r="B8" s="67">
        <v>2019</v>
      </c>
      <c r="C8" s="67">
        <v>22012</v>
      </c>
      <c r="D8" s="67">
        <v>47</v>
      </c>
      <c r="E8" s="67">
        <v>14</v>
      </c>
      <c r="F8" s="67">
        <v>0</v>
      </c>
      <c r="G8" s="67">
        <v>4</v>
      </c>
      <c r="H8" s="67" t="s">
        <v>107</v>
      </c>
      <c r="I8" s="67" t="s">
        <v>108</v>
      </c>
      <c r="J8" s="67" t="s">
        <v>109</v>
      </c>
      <c r="K8" s="67" t="s">
        <v>110</v>
      </c>
      <c r="L8" s="67" t="s">
        <v>111</v>
      </c>
      <c r="M8" s="67" t="s">
        <v>112</v>
      </c>
      <c r="N8" s="67" t="s">
        <v>113</v>
      </c>
      <c r="O8" s="68" t="s">
        <v>114</v>
      </c>
      <c r="P8" s="69" t="s">
        <v>115</v>
      </c>
      <c r="Q8" s="69" t="s">
        <v>116</v>
      </c>
      <c r="R8" s="70">
        <v>31</v>
      </c>
      <c r="S8" s="69" t="s">
        <v>117</v>
      </c>
      <c r="T8" s="69" t="s">
        <v>118</v>
      </c>
      <c r="U8" s="70">
        <v>3860</v>
      </c>
      <c r="V8" s="70">
        <v>96</v>
      </c>
      <c r="W8" s="70">
        <v>220</v>
      </c>
      <c r="X8" s="69" t="s">
        <v>119</v>
      </c>
      <c r="Y8" s="71">
        <v>149</v>
      </c>
      <c r="Z8" s="71">
        <v>144.69999999999999</v>
      </c>
      <c r="AA8" s="71">
        <v>149.80000000000001</v>
      </c>
      <c r="AB8" s="71">
        <v>187.5</v>
      </c>
      <c r="AC8" s="71">
        <v>181.2</v>
      </c>
      <c r="AD8" s="71">
        <v>133.5</v>
      </c>
      <c r="AE8" s="71">
        <v>136.30000000000001</v>
      </c>
      <c r="AF8" s="71">
        <v>130.9</v>
      </c>
      <c r="AG8" s="71">
        <v>123.9</v>
      </c>
      <c r="AH8" s="71">
        <v>120.1</v>
      </c>
      <c r="AI8" s="68">
        <v>619.1</v>
      </c>
      <c r="AJ8" s="71">
        <v>0</v>
      </c>
      <c r="AK8" s="71">
        <v>0</v>
      </c>
      <c r="AL8" s="71">
        <v>0</v>
      </c>
      <c r="AM8" s="71">
        <v>0</v>
      </c>
      <c r="AN8" s="71">
        <v>0</v>
      </c>
      <c r="AO8" s="71">
        <v>7.1</v>
      </c>
      <c r="AP8" s="71">
        <v>5.5</v>
      </c>
      <c r="AQ8" s="71">
        <v>5.2</v>
      </c>
      <c r="AR8" s="71">
        <v>10.4</v>
      </c>
      <c r="AS8" s="71">
        <v>5</v>
      </c>
      <c r="AT8" s="68">
        <v>2.2999999999999998</v>
      </c>
      <c r="AU8" s="72">
        <v>0</v>
      </c>
      <c r="AV8" s="72">
        <v>0</v>
      </c>
      <c r="AW8" s="72">
        <v>0</v>
      </c>
      <c r="AX8" s="72">
        <v>0</v>
      </c>
      <c r="AY8" s="72">
        <v>0</v>
      </c>
      <c r="AZ8" s="72">
        <v>56</v>
      </c>
      <c r="BA8" s="72">
        <v>42</v>
      </c>
      <c r="BB8" s="72">
        <v>44</v>
      </c>
      <c r="BC8" s="72">
        <v>89</v>
      </c>
      <c r="BD8" s="72">
        <v>37</v>
      </c>
      <c r="BE8" s="72">
        <v>17</v>
      </c>
      <c r="BF8" s="71">
        <v>31.1</v>
      </c>
      <c r="BG8" s="71">
        <v>27.7</v>
      </c>
      <c r="BH8" s="71">
        <v>32.4</v>
      </c>
      <c r="BI8" s="71">
        <v>46.2</v>
      </c>
      <c r="BJ8" s="71">
        <v>43</v>
      </c>
      <c r="BK8" s="71">
        <v>8</v>
      </c>
      <c r="BL8" s="71">
        <v>13.7</v>
      </c>
      <c r="BM8" s="71">
        <v>7.5</v>
      </c>
      <c r="BN8" s="71">
        <v>9.1</v>
      </c>
      <c r="BO8" s="71">
        <v>1.4</v>
      </c>
      <c r="BP8" s="68">
        <v>20.8</v>
      </c>
      <c r="BQ8" s="72">
        <v>10577</v>
      </c>
      <c r="BR8" s="72">
        <v>9507</v>
      </c>
      <c r="BS8" s="72">
        <v>9527</v>
      </c>
      <c r="BT8" s="73">
        <v>14590</v>
      </c>
      <c r="BU8" s="73">
        <v>14043</v>
      </c>
      <c r="BV8" s="72">
        <v>21116</v>
      </c>
      <c r="BW8" s="72">
        <v>20714</v>
      </c>
      <c r="BX8" s="72">
        <v>16622</v>
      </c>
      <c r="BY8" s="72">
        <v>21556</v>
      </c>
      <c r="BZ8" s="72">
        <v>18053</v>
      </c>
      <c r="CA8" s="70">
        <v>14290</v>
      </c>
      <c r="CB8" s="71" t="s">
        <v>111</v>
      </c>
      <c r="CC8" s="71" t="s">
        <v>111</v>
      </c>
      <c r="CD8" s="71" t="s">
        <v>111</v>
      </c>
      <c r="CE8" s="71" t="s">
        <v>111</v>
      </c>
      <c r="CF8" s="71" t="s">
        <v>111</v>
      </c>
      <c r="CG8" s="71" t="s">
        <v>111</v>
      </c>
      <c r="CH8" s="71" t="s">
        <v>111</v>
      </c>
      <c r="CI8" s="71" t="s">
        <v>111</v>
      </c>
      <c r="CJ8" s="71" t="s">
        <v>111</v>
      </c>
      <c r="CK8" s="71" t="s">
        <v>111</v>
      </c>
      <c r="CL8" s="68" t="s">
        <v>111</v>
      </c>
      <c r="CM8" s="70">
        <v>452981</v>
      </c>
      <c r="CN8" s="70">
        <v>0</v>
      </c>
      <c r="CO8" s="71" t="s">
        <v>111</v>
      </c>
      <c r="CP8" s="71" t="s">
        <v>111</v>
      </c>
      <c r="CQ8" s="71" t="s">
        <v>111</v>
      </c>
      <c r="CR8" s="71" t="s">
        <v>111</v>
      </c>
      <c r="CS8" s="71" t="s">
        <v>111</v>
      </c>
      <c r="CT8" s="71" t="s">
        <v>111</v>
      </c>
      <c r="CU8" s="71" t="s">
        <v>111</v>
      </c>
      <c r="CV8" s="71" t="s">
        <v>111</v>
      </c>
      <c r="CW8" s="71" t="s">
        <v>111</v>
      </c>
      <c r="CX8" s="71" t="s">
        <v>111</v>
      </c>
      <c r="CY8" s="68" t="s">
        <v>111</v>
      </c>
      <c r="CZ8" s="71">
        <v>28.2</v>
      </c>
      <c r="DA8" s="71">
        <v>24.7</v>
      </c>
      <c r="DB8" s="71">
        <v>19.600000000000001</v>
      </c>
      <c r="DC8" s="71">
        <v>11.6</v>
      </c>
      <c r="DD8" s="71">
        <v>5.9</v>
      </c>
      <c r="DE8" s="71">
        <v>181.6</v>
      </c>
      <c r="DF8" s="71">
        <v>148.9</v>
      </c>
      <c r="DG8" s="71">
        <v>135.30000000000001</v>
      </c>
      <c r="DH8" s="71">
        <v>143.19999999999999</v>
      </c>
      <c r="DI8" s="71">
        <v>128.9</v>
      </c>
      <c r="DJ8" s="68">
        <v>425.4</v>
      </c>
      <c r="DK8" s="71">
        <v>330.2</v>
      </c>
      <c r="DL8" s="71">
        <v>316.7</v>
      </c>
      <c r="DM8" s="71">
        <v>316.7</v>
      </c>
      <c r="DN8" s="71">
        <v>396.9</v>
      </c>
      <c r="DO8" s="71">
        <v>428.1</v>
      </c>
      <c r="DP8" s="71">
        <v>169.3</v>
      </c>
      <c r="DQ8" s="71">
        <v>166.6</v>
      </c>
      <c r="DR8" s="71">
        <v>164.4</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2021-02-08T01:03:50Z</cp:lastPrinted>
  <dcterms:created xsi:type="dcterms:W3CDTF">2020-12-04T03:26:24Z</dcterms:created>
  <dcterms:modified xsi:type="dcterms:W3CDTF">2021-02-11T01:43:34Z</dcterms:modified>
  <cp:category/>
</cp:coreProperties>
</file>