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17_下水\06_十和田市　1回目\04_確定版\"/>
    </mc:Choice>
  </mc:AlternateContent>
  <xr:revisionPtr revIDLastSave="0" documentId="13_ncr:1_{268EACF6-E1B4-4976-96A1-9712323A1A36}" xr6:coauthVersionLast="36" xr6:coauthVersionMax="36" xr10:uidLastSave="{00000000-0000-0000-0000-000000000000}"/>
  <workbookProtection workbookAlgorithmName="SHA-512" workbookHashValue="f9dFEdtuICg9Zq68saevAXVkxbGr6MPkub6Ly8HTRdrPZypk69jCGA/2Xd7vGpabCc9D9OwFU0zs4Lsw1zZeOA==" workbookSaltValue="8Hi4XWYX2ZLNgi/iF8MavA==" workbookSpinCount="100000" lockStructure="1"/>
  <bookViews>
    <workbookView xWindow="0" yWindow="0" windowWidth="28800" windowHeight="1201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AD10" i="4" s="1"/>
  <c r="Q6" i="5"/>
  <c r="W10" i="4" s="1"/>
  <c r="P6" i="5"/>
  <c r="P10" i="4" s="1"/>
  <c r="O6" i="5"/>
  <c r="I10" i="4" s="1"/>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H85" i="4"/>
  <c r="E85" i="4"/>
  <c r="AL10" i="4"/>
  <c r="B10" i="4"/>
  <c r="BB8" i="4"/>
  <c r="AD8" i="4"/>
  <c r="W8" i="4"/>
  <c r="B8"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<sst xmlns="http://schemas.openxmlformats.org/spreadsheetml/2006/main" count="231" uniqueCount="116">
  <si>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</si>
  <si>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</si>
  <si>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</si>
  <si>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</si>
  <si>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</si>
  <si>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</si>
  <si>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</si>
  <si>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</si>
  <si>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</si>
  <si>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</si>
  <si>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</si>
  <si>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</si>
  <si>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</si>
  <si>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</si>
  <si>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</si>
  <si>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</si>
  <si>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</si>
  <si>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</si>
  <si>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</si>
  <si>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</si>
  <si>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</si>
  <si>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</si>
  <si>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</si>
  <si>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</si>
  <si>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</si>
  <si>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</si>
  <si>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</si>
  <si>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</si>
  <si>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</si>
  <si>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</si>
  <si>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</si>
  <si>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</si>
  <si>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</si>
  <si>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</si>
  <si>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</si>
  <si>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</si>
  <si>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</si>
  <si>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</si>
  <si>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</si>
  <si>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</si>
  <si>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</si>
  <si>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</si>
  <si>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</si>
  <si>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</si>
  <si>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</si>
  <si>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</si>
  <si>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</si>
  <si>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</si>
  <si>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</si>
  <si>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</si>
  <si>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</si>
  <si>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</si>
  <si>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</si>
  <si>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</si>
  <si>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</si>
  <si>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</si>
  <si>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</si>
  <si>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</si>
  <si>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</si>
  <si>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</si>
  <si>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</si>
  <si>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</si>
  <si>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</si>
  <si>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</si>
  <si>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</si>
  <si>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</si>
  <si>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</si>
  <si>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</si>
  <si>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</si>
  <si>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</si>
  <si>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</si>
  <si>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</si>
  <si>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</si>
  <si>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</si>
  <si>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</si>
  <si>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</si>
  <si>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</si>
  <si>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</si>
  <si>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</si>
  <si>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</si>
  <si>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</si>
  <si>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</si>
  <si>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</si>
  <si>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</si>
  <si>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</si>
  <si>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</si>
  <si>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</si>
  <si>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</si>
  <si>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</si>
  <si>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</si>
  <si>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</si>
  <si>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</si>
  <si>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</si>
  <si>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</si>
  <si>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</si>
  <si>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</si>
  <si>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</si>
  <si>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</si>
  <si>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</si>
  <si>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</si>
  <si>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</si>
  <si>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</si>
  <si>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</si>
  <si>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</si>
  <si>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</si>
  <si>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</si>
  <si>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</si>
  <si>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</si>
  <si>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</si>
  <si>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</si>
  <si>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</si>
  <si>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</si>
  <si>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</si>
  <si>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①有形固定資産減価償却率は年々増加しており、類似団体より高い水準である。
②管渠老朽化率は、未だ０％であり、供用開始から16年であるため耐用年数（50年）を超えている管渠はない。
③管渠改善率は、未だ０％であり、耐用年数を超えている管渠はない。</t>
    <rPh sb="1" eb="3">
      <t>ユウケイ</t>
    </rPh>
    <rPh sb="3" eb="5">
      <t>コテイ</t>
    </rPh>
    <rPh sb="5" eb="7">
      <t>シサン</t>
    </rPh>
    <rPh sb="7" eb="9">
      <t>ゲンカ</t>
    </rPh>
    <rPh sb="9" eb="11">
      <t>ショウキャク</t>
    </rPh>
    <rPh sb="11" eb="12">
      <t>リツ</t>
    </rPh>
    <rPh sb="13" eb="15">
      <t>ネンネン</t>
    </rPh>
    <rPh sb="15" eb="17">
      <t>ゾウカ</t>
    </rPh>
    <rPh sb="22" eb="24">
      <t>ルイジ</t>
    </rPh>
    <rPh sb="24" eb="26">
      <t>ダンタイ</t>
    </rPh>
    <rPh sb="28" eb="29">
      <t>タカ</t>
    </rPh>
    <rPh sb="30" eb="32">
      <t>スイジュン</t>
    </rPh>
    <phoneticPr fontId="4"/>
  </si>
  <si>
    <t>①経常収支比率は、企業債償還利子額が減少傾向にあるため年々改善しているが、類似団体を下回った。
②累積欠損金比率は、ほぼ横ばいで類似団体より高い。
③流動比率は、ほぼ横ばいで類似団体をやや上回る。
④企業債残高対事業規模比率は前年度より下回ったが類似団体より高い。建設改良の予定はないため、企業債の残高を着実に減らし、比率の改善に努める。
⑤経費回収率は、前年度より若干減少したが、類似団体より高い。
⑥汚水処理原価は、ここ数年ほぼ横ばいで、類似団体より低い。
⑦施設利用率は、前年度より若干増加しており、類似団体より高い。
⑧水洗化率は、横ばい状況であるが、類似団体より高い。</t>
    <rPh sb="1" eb="3">
      <t>ケイジョウ</t>
    </rPh>
    <rPh sb="3" eb="5">
      <t>シュウシ</t>
    </rPh>
    <rPh sb="5" eb="7">
      <t>ヒリツ</t>
    </rPh>
    <rPh sb="18" eb="20">
      <t>ゲンショウ</t>
    </rPh>
    <rPh sb="20" eb="22">
      <t>ケイコウ</t>
    </rPh>
    <rPh sb="27" eb="29">
      <t>ネンネン</t>
    </rPh>
    <rPh sb="29" eb="31">
      <t>カイゼン</t>
    </rPh>
    <rPh sb="37" eb="39">
      <t>ルイジ</t>
    </rPh>
    <rPh sb="39" eb="41">
      <t>ダンタイ</t>
    </rPh>
    <rPh sb="42" eb="44">
      <t>シタマワ</t>
    </rPh>
    <rPh sb="49" eb="51">
      <t>ルイセキ</t>
    </rPh>
    <rPh sb="51" eb="54">
      <t>ケッソンキン</t>
    </rPh>
    <rPh sb="54" eb="56">
      <t>ヒリツ</t>
    </rPh>
    <rPh sb="64" eb="66">
      <t>ルイジ</t>
    </rPh>
    <rPh sb="66" eb="68">
      <t>ダンタイ</t>
    </rPh>
    <rPh sb="70" eb="71">
      <t>タカ</t>
    </rPh>
    <rPh sb="75" eb="77">
      <t>リュウドウ</t>
    </rPh>
    <rPh sb="77" eb="79">
      <t>ヒリツ</t>
    </rPh>
    <rPh sb="83" eb="84">
      <t>ヨコ</t>
    </rPh>
    <rPh sb="87" eb="89">
      <t>ルイジ</t>
    </rPh>
    <rPh sb="89" eb="91">
      <t>ダンタイ</t>
    </rPh>
    <rPh sb="94" eb="96">
      <t>ウワマワ</t>
    </rPh>
    <rPh sb="100" eb="102">
      <t>キギョウ</t>
    </rPh>
    <rPh sb="102" eb="103">
      <t>サイ</t>
    </rPh>
    <rPh sb="103" eb="105">
      <t>ザンダカ</t>
    </rPh>
    <rPh sb="105" eb="106">
      <t>タイ</t>
    </rPh>
    <rPh sb="106" eb="108">
      <t>ジギョウ</t>
    </rPh>
    <rPh sb="108" eb="110">
      <t>キボ</t>
    </rPh>
    <rPh sb="110" eb="112">
      <t>ヒリツ</t>
    </rPh>
    <rPh sb="113" eb="116">
      <t>ゼンネンド</t>
    </rPh>
    <rPh sb="118" eb="120">
      <t>シタマワ</t>
    </rPh>
    <rPh sb="123" eb="125">
      <t>ルイジ</t>
    </rPh>
    <rPh sb="125" eb="127">
      <t>ダンタイ</t>
    </rPh>
    <rPh sb="129" eb="130">
      <t>タカ</t>
    </rPh>
    <rPh sb="132" eb="134">
      <t>ケンセツ</t>
    </rPh>
    <rPh sb="134" eb="136">
      <t>カイリョウ</t>
    </rPh>
    <rPh sb="137" eb="139">
      <t>ヨテイ</t>
    </rPh>
    <rPh sb="145" eb="147">
      <t>キギョウ</t>
    </rPh>
    <rPh sb="147" eb="148">
      <t>サイ</t>
    </rPh>
    <rPh sb="149" eb="151">
      <t>ザンダカ</t>
    </rPh>
    <rPh sb="152" eb="154">
      <t>チャクジツ</t>
    </rPh>
    <rPh sb="155" eb="156">
      <t>ヘ</t>
    </rPh>
    <rPh sb="159" eb="161">
      <t>ヒリツ</t>
    </rPh>
    <rPh sb="162" eb="164">
      <t>カイゼン</t>
    </rPh>
    <rPh sb="165" eb="166">
      <t>ツト</t>
    </rPh>
    <rPh sb="171" eb="173">
      <t>ケイヒ</t>
    </rPh>
    <rPh sb="173" eb="175">
      <t>カイシュウ</t>
    </rPh>
    <rPh sb="175" eb="176">
      <t>リツ</t>
    </rPh>
    <rPh sb="185" eb="187">
      <t>ゲンショウ</t>
    </rPh>
    <rPh sb="191" eb="193">
      <t>ルイジ</t>
    </rPh>
    <rPh sb="193" eb="195">
      <t>ダンタイ</t>
    </rPh>
    <rPh sb="197" eb="198">
      <t>タカ</t>
    </rPh>
    <rPh sb="202" eb="204">
      <t>オスイ</t>
    </rPh>
    <rPh sb="204" eb="206">
      <t>ショリ</t>
    </rPh>
    <rPh sb="206" eb="208">
      <t>ゲンカ</t>
    </rPh>
    <rPh sb="212" eb="213">
      <t>スウ</t>
    </rPh>
    <rPh sb="213" eb="214">
      <t>ネン</t>
    </rPh>
    <rPh sb="216" eb="217">
      <t>ヨコ</t>
    </rPh>
    <rPh sb="221" eb="223">
      <t>ルイジ</t>
    </rPh>
    <rPh sb="223" eb="225">
      <t>ダンタイ</t>
    </rPh>
    <rPh sb="227" eb="228">
      <t>ヒク</t>
    </rPh>
    <rPh sb="232" eb="234">
      <t>シセツ</t>
    </rPh>
    <rPh sb="234" eb="237">
      <t>リヨウリツ</t>
    </rPh>
    <rPh sb="239" eb="242">
      <t>ゼンネンド</t>
    </rPh>
    <rPh sb="244" eb="246">
      <t>ジャッカン</t>
    </rPh>
    <rPh sb="246" eb="248">
      <t>ゾウカ</t>
    </rPh>
    <rPh sb="253" eb="255">
      <t>ルイジ</t>
    </rPh>
    <rPh sb="255" eb="257">
      <t>ダンタイ</t>
    </rPh>
    <rPh sb="259" eb="260">
      <t>タカ</t>
    </rPh>
    <rPh sb="264" eb="267">
      <t>スイセンカ</t>
    </rPh>
    <rPh sb="267" eb="268">
      <t>リツ</t>
    </rPh>
    <rPh sb="270" eb="271">
      <t>ヨコ</t>
    </rPh>
    <rPh sb="273" eb="275">
      <t>ジョウキョウ</t>
    </rPh>
    <rPh sb="280" eb="282">
      <t>ルイジ</t>
    </rPh>
    <rPh sb="282" eb="284">
      <t>ダンタイ</t>
    </rPh>
    <rPh sb="286" eb="287">
      <t>タカ</t>
    </rPh>
    <phoneticPr fontId="4"/>
  </si>
  <si>
    <t>　経営の健全性・効率性については、使用料の増加及び水洗化率の向上はあまり見込めないため、小規模の処理施設における効率的な維持管理方法等の検討を行い、経費の削減に努め、累積欠損金を減らしていかなければならない。
　また、今後は建設改良の計画がないため、着実に企業債残高を減らしていくことが大事である。
　老朽化の状況については、ストックマネジメント計画を策定し、それに基づき耐用年数までに更新・改善工事に取り組んでいく必要がある。</t>
    <rPh sb="1" eb="3">
      <t>ケイエイ</t>
    </rPh>
    <rPh sb="4" eb="7">
      <t>ケンゼンセイ</t>
    </rPh>
    <rPh sb="8" eb="11">
      <t>コウリツセイ</t>
    </rPh>
    <rPh sb="17" eb="19">
      <t>シヨウ</t>
    </rPh>
    <rPh sb="19" eb="20">
      <t>リョウ</t>
    </rPh>
    <rPh sb="21" eb="23">
      <t>ゾウカ</t>
    </rPh>
    <rPh sb="23" eb="24">
      <t>オヨ</t>
    </rPh>
    <rPh sb="25" eb="28">
      <t>スイセンカ</t>
    </rPh>
    <rPh sb="28" eb="29">
      <t>リツ</t>
    </rPh>
    <rPh sb="30" eb="32">
      <t>コウジョウ</t>
    </rPh>
    <rPh sb="36" eb="38">
      <t>ミコ</t>
    </rPh>
    <rPh sb="44" eb="47">
      <t>ショウキボ</t>
    </rPh>
    <rPh sb="48" eb="50">
      <t>ショリ</t>
    </rPh>
    <rPh sb="50" eb="52">
      <t>シセツ</t>
    </rPh>
    <rPh sb="56" eb="59">
      <t>コウリツテキ</t>
    </rPh>
    <rPh sb="60" eb="62">
      <t>イジ</t>
    </rPh>
    <rPh sb="62" eb="64">
      <t>カンリ</t>
    </rPh>
    <rPh sb="64" eb="66">
      <t>ホウホウ</t>
    </rPh>
    <rPh sb="66" eb="67">
      <t>ナド</t>
    </rPh>
    <rPh sb="68" eb="70">
      <t>ケントウ</t>
    </rPh>
    <rPh sb="71" eb="72">
      <t>オコナ</t>
    </rPh>
    <rPh sb="74" eb="76">
      <t>ケイヒ</t>
    </rPh>
    <rPh sb="77" eb="79">
      <t>サクゲン</t>
    </rPh>
    <rPh sb="80" eb="81">
      <t>ツト</t>
    </rPh>
    <rPh sb="83" eb="85">
      <t>ルイセキ</t>
    </rPh>
    <rPh sb="85" eb="88">
      <t>ケッソンキン</t>
    </rPh>
    <rPh sb="89" eb="90">
      <t>ヘ</t>
    </rPh>
    <rPh sb="109" eb="111">
      <t>コンゴ</t>
    </rPh>
    <rPh sb="112" eb="114">
      <t>ケンセツ</t>
    </rPh>
    <rPh sb="114" eb="116">
      <t>カイリョウ</t>
    </rPh>
    <rPh sb="117" eb="119">
      <t>ケイカク</t>
    </rPh>
    <rPh sb="125" eb="127">
      <t>チャクジツ</t>
    </rPh>
    <rPh sb="128" eb="130">
      <t>キギョウ</t>
    </rPh>
    <rPh sb="130" eb="131">
      <t>サイ</t>
    </rPh>
    <rPh sb="131" eb="133">
      <t>ザンダカ</t>
    </rPh>
    <rPh sb="134" eb="135">
      <t>ヘ</t>
    </rPh>
    <rPh sb="143" eb="145">
      <t>ダイジ</t>
    </rPh>
    <rPh sb="151" eb="154">
      <t>ロウキュウカ</t>
    </rPh>
    <rPh sb="155" eb="157">
      <t>ジョウキョウ</t>
    </rPh>
    <rPh sb="173" eb="175">
      <t>ケイカク</t>
    </rPh>
    <rPh sb="176" eb="178">
      <t>サクテイ</t>
    </rPh>
    <rPh sb="183" eb="184">
      <t>モト</t>
    </rPh>
    <rPh sb="193" eb="195">
      <t>コウシン</t>
    </rPh>
    <rPh sb="196" eb="198">
      <t>カイゼン</t>
    </rPh>
    <rPh sb="198" eb="200">
      <t>コウジ</t>
    </rPh>
    <rPh sb="201" eb="202">
      <t>ト</t>
    </rPh>
    <rPh sb="203" eb="204">
      <t>ク</t>
    </rPh>
    <rPh sb="208" eb="2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</si>
</sst>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E0-4842-B070-C4FEF7655E3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0.51</c:v>
                </c:pt>
                <c:pt idx="1">
                  <c:v>0</c:v>
                </c:pt>
                <c:pt idx="2">
                  <c:v>0</c:v>
                </c:pt>
                <c:pt idx="3">
                  <c:v>0</c:v>
                </c:pt>
                <c:pt idx="4">
                  <c:v>0</c:v>
                </c:pt>
              </c:numCache>
            </c:numRef>
          </c:val>
          <c:smooth val="0"/>
          <c:extLst>
            <c:ext xmlns:c16="http://schemas.microsoft.com/office/drawing/2014/chart" uri="{C3380CC4-5D6E-409C-BE32-E72D297353CC}">
              <c16:uniqueId val="{00000001-5EE0-4842-B070-C4FEF7655E3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47.97</c:v>
                </c:pt>
                <c:pt idx="1">
                  <c:v>43.9</c:v>
                </c:pt>
                <c:pt idx="2">
                  <c:v>45.53</c:v>
                </c:pt>
                <c:pt idx="3">
                  <c:v>47.15</c:v>
                </c:pt>
                <c:pt idx="4">
                  <c:v>47.15</c:v>
                </c:pt>
              </c:numCache>
            </c:numRef>
          </c:val>
          <c:extLst>
            <c:ext xmlns:c16="http://schemas.microsoft.com/office/drawing/2014/chart" uri="{C3380CC4-5D6E-409C-BE32-E72D297353CC}">
              <c16:uniqueId val="{00000000-1A13-4F9E-975E-1774CD1FFB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40.96</c:v>
                </c:pt>
                <c:pt idx="1">
                  <c:v>39.450000000000003</c:v>
                </c:pt>
                <c:pt idx="2">
                  <c:v>39.15</c:v>
                </c:pt>
                <c:pt idx="3">
                  <c:v>35.340000000000003</c:v>
                </c:pt>
                <c:pt idx="4">
                  <c:v>34.68</c:v>
                </c:pt>
              </c:numCache>
            </c:numRef>
          </c:val>
          <c:smooth val="0"/>
          <c:extLst>
            <c:ext xmlns:c16="http://schemas.microsoft.com/office/drawing/2014/chart" uri="{C3380CC4-5D6E-409C-BE32-E72D297353CC}">
              <c16:uniqueId val="{00000001-1A13-4F9E-975E-1774CD1FFB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98.28</c:v>
                </c:pt>
                <c:pt idx="1">
                  <c:v>98.23</c:v>
                </c:pt>
                <c:pt idx="2">
                  <c:v>98.23</c:v>
                </c:pt>
                <c:pt idx="3">
                  <c:v>98.13</c:v>
                </c:pt>
                <c:pt idx="4">
                  <c:v>97.77</c:v>
                </c:pt>
              </c:numCache>
            </c:numRef>
          </c:val>
          <c:extLst>
            <c:ext xmlns:c16="http://schemas.microsoft.com/office/drawing/2014/chart" uri="{C3380CC4-5D6E-409C-BE32-E72D297353CC}">
              <c16:uniqueId val="{00000000-A693-4A0C-9F72-8FF2FF7334E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90.64</c:v>
                </c:pt>
                <c:pt idx="1">
                  <c:v>90.48</c:v>
                </c:pt>
                <c:pt idx="2">
                  <c:v>89.54</c:v>
                </c:pt>
                <c:pt idx="3">
                  <c:v>91.52</c:v>
                </c:pt>
                <c:pt idx="4">
                  <c:v>90.33</c:v>
                </c:pt>
              </c:numCache>
            </c:numRef>
          </c:val>
          <c:smooth val="0"/>
          <c:extLst>
            <c:ext xmlns:c16="http://schemas.microsoft.com/office/drawing/2014/chart" uri="{C3380CC4-5D6E-409C-BE32-E72D297353CC}">
              <c16:uniqueId val="{00000001-A693-4A0C-9F72-8FF2FF7334E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93.81</c:v>
                </c:pt>
                <c:pt idx="1">
                  <c:v>94.72</c:v>
                </c:pt>
                <c:pt idx="2">
                  <c:v>95.26</c:v>
                </c:pt>
                <c:pt idx="3">
                  <c:v>96.27</c:v>
                </c:pt>
                <c:pt idx="4">
                  <c:v>97.2</c:v>
                </c:pt>
              </c:numCache>
            </c:numRef>
          </c:val>
          <c:extLst>
            <c:ext xmlns:c16="http://schemas.microsoft.com/office/drawing/2014/chart" uri="{C3380CC4-5D6E-409C-BE32-E72D297353CC}">
              <c16:uniqueId val="{00000000-59E0-4533-AEBF-684DE81873B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98.17</c:v>
                </c:pt>
                <c:pt idx="1">
                  <c:v>100.48</c:v>
                </c:pt>
                <c:pt idx="2">
                  <c:v>94.96</c:v>
                </c:pt>
                <c:pt idx="3">
                  <c:v>91.26</c:v>
                </c:pt>
                <c:pt idx="4">
                  <c:v>99.2</c:v>
                </c:pt>
              </c:numCache>
            </c:numRef>
          </c:val>
          <c:smooth val="0"/>
          <c:extLst>
            <c:ext xmlns:c16="http://schemas.microsoft.com/office/drawing/2014/chart" uri="{C3380CC4-5D6E-409C-BE32-E72D297353CC}">
              <c16:uniqueId val="{00000001-59E0-4533-AEBF-684DE81873B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32.74</c:v>
                </c:pt>
                <c:pt idx="1">
                  <c:v>35.380000000000003</c:v>
                </c:pt>
                <c:pt idx="2">
                  <c:v>38.03</c:v>
                </c:pt>
                <c:pt idx="3">
                  <c:v>40.67</c:v>
                </c:pt>
                <c:pt idx="4">
                  <c:v>43.32</c:v>
                </c:pt>
              </c:numCache>
            </c:numRef>
          </c:val>
          <c:extLst>
            <c:ext xmlns:c16="http://schemas.microsoft.com/office/drawing/2014/chart" uri="{C3380CC4-5D6E-409C-BE32-E72D297353CC}">
              <c16:uniqueId val="{00000000-219A-4749-9BC2-DED4BAAE0E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27.41</c:v>
                </c:pt>
                <c:pt idx="1">
                  <c:v>30.5</c:v>
                </c:pt>
                <c:pt idx="2">
                  <c:v>31.15</c:v>
                </c:pt>
                <c:pt idx="3">
                  <c:v>30.28</c:v>
                </c:pt>
                <c:pt idx="4">
                  <c:v>31</c:v>
                </c:pt>
              </c:numCache>
            </c:numRef>
          </c:val>
          <c:smooth val="0"/>
          <c:extLst>
            <c:ext xmlns:c16="http://schemas.microsoft.com/office/drawing/2014/chart" uri="{C3380CC4-5D6E-409C-BE32-E72D297353CC}">
              <c16:uniqueId val="{00000001-219A-4749-9BC2-DED4BAAE0E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08-4BE5-BE99-BC3484705B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A08-4BE5-BE99-BC3484705B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2387.77</c:v>
                </c:pt>
                <c:pt idx="1">
                  <c:v>2426.34</c:v>
                </c:pt>
                <c:pt idx="2">
                  <c:v>2510.59</c:v>
                </c:pt>
                <c:pt idx="3">
                  <c:v>2667.87</c:v>
                </c:pt>
                <c:pt idx="4">
                  <c:v>2678.93</c:v>
                </c:pt>
              </c:numCache>
            </c:numRef>
          </c:val>
          <c:extLst>
            <c:ext xmlns:c16="http://schemas.microsoft.com/office/drawing/2014/chart" uri="{C3380CC4-5D6E-409C-BE32-E72D297353CC}">
              <c16:uniqueId val="{00000000-1CD1-4B70-8605-5CBC68CBED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2103.21</c:v>
                </c:pt>
                <c:pt idx="1">
                  <c:v>2146.5100000000002</c:v>
                </c:pt>
                <c:pt idx="2">
                  <c:v>2162.27</c:v>
                </c:pt>
                <c:pt idx="3">
                  <c:v>1597.09</c:v>
                </c:pt>
                <c:pt idx="4">
                  <c:v>1500.46</c:v>
                </c:pt>
              </c:numCache>
            </c:numRef>
          </c:val>
          <c:smooth val="0"/>
          <c:extLst>
            <c:ext xmlns:c16="http://schemas.microsoft.com/office/drawing/2014/chart" uri="{C3380CC4-5D6E-409C-BE32-E72D297353CC}">
              <c16:uniqueId val="{00000001-1CD1-4B70-8605-5CBC68CBED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99.48</c:v>
                </c:pt>
                <c:pt idx="1">
                  <c:v>97.8</c:v>
                </c:pt>
                <c:pt idx="2">
                  <c:v>95.88</c:v>
                </c:pt>
                <c:pt idx="3">
                  <c:v>94.1</c:v>
                </c:pt>
                <c:pt idx="4">
                  <c:v>92.38</c:v>
                </c:pt>
              </c:numCache>
            </c:numRef>
          </c:val>
          <c:extLst>
            <c:ext xmlns:c16="http://schemas.microsoft.com/office/drawing/2014/chart" uri="{C3380CC4-5D6E-409C-BE32-E72D297353CC}">
              <c16:uniqueId val="{00000000-405D-434E-94BE-E872C95BC8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113.57</c:v>
                </c:pt>
                <c:pt idx="1">
                  <c:v>125.88</c:v>
                </c:pt>
                <c:pt idx="2">
                  <c:v>86.34</c:v>
                </c:pt>
                <c:pt idx="3">
                  <c:v>88.56</c:v>
                </c:pt>
                <c:pt idx="4">
                  <c:v>81.260000000000005</c:v>
                </c:pt>
              </c:numCache>
            </c:numRef>
          </c:val>
          <c:smooth val="0"/>
          <c:extLst>
            <c:ext xmlns:c16="http://schemas.microsoft.com/office/drawing/2014/chart" uri="{C3380CC4-5D6E-409C-BE32-E72D297353CC}">
              <c16:uniqueId val="{00000001-405D-434E-94BE-E872C95BC8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3521.49</c:v>
                </c:pt>
                <c:pt idx="1">
                  <c:v>3667.87</c:v>
                </c:pt>
                <c:pt idx="2">
                  <c:v>3719.35</c:v>
                </c:pt>
                <c:pt idx="3">
                  <c:v>3940.4</c:v>
                </c:pt>
                <c:pt idx="4">
                  <c:v>3601.35</c:v>
                </c:pt>
              </c:numCache>
            </c:numRef>
          </c:val>
          <c:extLst>
            <c:ext xmlns:c16="http://schemas.microsoft.com/office/drawing/2014/chart" uri="{C3380CC4-5D6E-409C-BE32-E72D297353CC}">
              <c16:uniqueId val="{00000000-A914-436B-80D3-5F4DB83A4F4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3188.44</c:v>
                </c:pt>
                <c:pt idx="1">
                  <c:v>4170.3999999999996</c:v>
                </c:pt>
                <c:pt idx="2">
                  <c:v>2559.94</c:v>
                </c:pt>
                <c:pt idx="3">
                  <c:v>1837.88</c:v>
                </c:pt>
                <c:pt idx="4">
                  <c:v>1748.51</c:v>
                </c:pt>
              </c:numCache>
            </c:numRef>
          </c:val>
          <c:smooth val="0"/>
          <c:extLst>
            <c:ext xmlns:c16="http://schemas.microsoft.com/office/drawing/2014/chart" uri="{C3380CC4-5D6E-409C-BE32-E72D297353CC}">
              <c16:uniqueId val="{00000001-A914-436B-80D3-5F4DB83A4F4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51.99</c:v>
                </c:pt>
                <c:pt idx="1">
                  <c:v>51.7</c:v>
                </c:pt>
                <c:pt idx="2">
                  <c:v>50.91</c:v>
                </c:pt>
                <c:pt idx="3">
                  <c:v>49.17</c:v>
                </c:pt>
                <c:pt idx="4">
                  <c:v>46.23</c:v>
                </c:pt>
              </c:numCache>
            </c:numRef>
          </c:val>
          <c:extLst>
            <c:ext xmlns:c16="http://schemas.microsoft.com/office/drawing/2014/chart" uri="{C3380CC4-5D6E-409C-BE32-E72D297353CC}">
              <c16:uniqueId val="{00000000-E63C-41AF-A9EB-A63E04D2267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26.47</c:v>
                </c:pt>
                <c:pt idx="1">
                  <c:v>32.14</c:v>
                </c:pt>
                <c:pt idx="2">
                  <c:v>37.82</c:v>
                </c:pt>
                <c:pt idx="3">
                  <c:v>35.03</c:v>
                </c:pt>
                <c:pt idx="4">
                  <c:v>34.99</c:v>
                </c:pt>
              </c:numCache>
            </c:numRef>
          </c:val>
          <c:smooth val="0"/>
          <c:extLst>
            <c:ext xmlns:c16="http://schemas.microsoft.com/office/drawing/2014/chart" uri="{C3380CC4-5D6E-409C-BE32-E72D297353CC}">
              <c16:uniqueId val="{00000001-E63C-41AF-A9EB-A63E04D2267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388.32</c:v>
                </c:pt>
                <c:pt idx="1">
                  <c:v>389.95</c:v>
                </c:pt>
                <c:pt idx="2">
                  <c:v>397.19</c:v>
                </c:pt>
                <c:pt idx="3">
                  <c:v>409.09</c:v>
                </c:pt>
                <c:pt idx="4">
                  <c:v>437.92</c:v>
                </c:pt>
              </c:numCache>
            </c:numRef>
          </c:val>
          <c:extLst>
            <c:ext xmlns:c16="http://schemas.microsoft.com/office/drawing/2014/chart" uri="{C3380CC4-5D6E-409C-BE32-E72D297353CC}">
              <c16:uniqueId val="{00000000-C929-40FC-AE93-72849161D16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688.46</c:v>
                </c:pt>
                <c:pt idx="1">
                  <c:v>562.9</c:v>
                </c:pt>
                <c:pt idx="2">
                  <c:v>482.51</c:v>
                </c:pt>
                <c:pt idx="3">
                  <c:v>525.22</c:v>
                </c:pt>
                <c:pt idx="4">
                  <c:v>520.91999999999996</c:v>
                </c:pt>
              </c:numCache>
            </c:numRef>
          </c:val>
          <c:smooth val="0"/>
          <c:extLst>
            <c:ext xmlns:c16="http://schemas.microsoft.com/office/drawing/2014/chart" uri="{C3380CC4-5D6E-409C-BE32-E72D297353CC}">
              <c16:uniqueId val="{00000001-C929-40FC-AE93-72849161D16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【1,399.60】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X1" zoomScaleNormal="100" workbookViewId="0">
      <selection activeCell="BL66" activeCellId="1" sqref="BL16:BZ44 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十和田市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61067</v>
      </c>
      <c r="AM8" s="51"/>
      <c r="AN8" s="51"/>
      <c r="AO8" s="51"/>
      <c r="AP8" s="51"/>
      <c r="AQ8" s="51"/>
      <c r="AR8" s="51"/>
      <c r="AS8" s="51"/>
      <c r="AT8" s="46">
        <f>データ!T6</f>
        <v>725.65</v>
      </c>
      <c r="AU8" s="46"/>
      <c r="AV8" s="46"/>
      <c r="AW8" s="46"/>
      <c r="AX8" s="46"/>
      <c r="AY8" s="46"/>
      <c r="AZ8" s="46"/>
      <c r="BA8" s="46"/>
      <c r="BB8" s="46">
        <f>データ!U6</f>
        <v>84.15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-13.67</v>
      </c>
      <c r="J10" s="46"/>
      <c r="K10" s="46"/>
      <c r="L10" s="46"/>
      <c r="M10" s="46"/>
      <c r="N10" s="46"/>
      <c r="O10" s="46"/>
      <c r="P10" s="46">
        <f>データ!P6</f>
        <v>0.52</v>
      </c>
      <c r="Q10" s="46"/>
      <c r="R10" s="46"/>
      <c r="S10" s="46"/>
      <c r="T10" s="46"/>
      <c r="U10" s="46"/>
      <c r="V10" s="46"/>
      <c r="W10" s="46">
        <f>データ!Q6</f>
        <v>105.45</v>
      </c>
      <c r="X10" s="46"/>
      <c r="Y10" s="46"/>
      <c r="Z10" s="46"/>
      <c r="AA10" s="46"/>
      <c r="AB10" s="46"/>
      <c r="AC10" s="46"/>
      <c r="AD10" s="51">
        <f>データ!R6</f>
        <v>4045</v>
      </c>
      <c r="AE10" s="51"/>
      <c r="AF10" s="51"/>
      <c r="AG10" s="51"/>
      <c r="AH10" s="51"/>
      <c r="AI10" s="51"/>
      <c r="AJ10" s="51"/>
      <c r="AK10" s="2"/>
      <c r="AL10" s="51">
        <f>データ!V6</f>
        <v>314</v>
      </c>
      <c r="AM10" s="51"/>
      <c r="AN10" s="51"/>
      <c r="AO10" s="51"/>
      <c r="AP10" s="51"/>
      <c r="AQ10" s="51"/>
      <c r="AR10" s="51"/>
      <c r="AS10" s="51"/>
      <c r="AT10" s="46">
        <f>データ!W6</f>
        <v>0.24</v>
      </c>
      <c r="AU10" s="46"/>
      <c r="AV10" s="46"/>
      <c r="AW10" s="46"/>
      <c r="AX10" s="46"/>
      <c r="AY10" s="46"/>
      <c r="AZ10" s="46"/>
      <c r="BA10" s="46"/>
      <c r="BB10" s="46">
        <f>データ!X6</f>
        <v>1308.33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【98.84】</v>
      </c>
      <c r="F85" s="26" t="str">
        <f>データ!AT6</f>
        <v>【1,399.60】</v>
      </c>
      <c r="G85" s="26" t="str">
        <f>データ!BE6</f>
        <v>【83.42】</v>
      </c>
      <c r="H85" s="26" t="str">
        <f>データ!BP6</f>
        <v>【1,682.85】</v>
      </c>
      <c r="I85" s="26" t="str">
        <f>データ!CA6</f>
        <v>【36.18】</v>
      </c>
      <c r="J85" s="26" t="str">
        <f>データ!CL6</f>
        <v>【510.14】</v>
      </c>
      <c r="K85" s="26" t="str">
        <f>データ!CW6</f>
        <v>【35.17】</v>
      </c>
      <c r="L85" s="26" t="str">
        <f>データ!DH6</f>
        <v>【90.15】</v>
      </c>
      <c r="M85" s="26" t="str">
        <f>データ!DS6</f>
        <v>【30.43】</v>
      </c>
      <c r="N85" s="26" t="str">
        <f>データ!ED6</f>
        <v>【0.00】</v>
      </c>
      <c r="O85" s="26" t="str">
        <f>データ!EO6</f>
        <v>【0.00】</v>
      </c>
    </row>
  </sheetData>
  <sheetProtection algorithmName="SHA-512" hashValue="I+Lc95a9Cj9U6El2QDNJYAuaiCJARQ8pjzxXVY4tHrnS6zv6W8tqXdnJLLuLTc0z2+qlPKNI3M6ybeD6FylThA==" saltValue="uABt9Ft6+Zy607otzP1JB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22063</v>
      </c>
      <c r="D6" s="33">
        <f t="shared" si="3"/>
        <v>46</v>
      </c>
      <c r="E6" s="33">
        <f t="shared" si="3"/>
        <v>17</v>
      </c>
      <c r="F6" s="33">
        <f t="shared" si="3"/>
        <v>9</v>
      </c>
      <c r="G6" s="33">
        <f t="shared" si="3"/>
        <v>0</v>
      </c>
      <c r="H6" s="33" t="str">
        <f t="shared" si="3"/>
        <v>青森県　十和田市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-13.67</v>
      </c>
      <c r="P6" s="34">
        <f t="shared" si="3"/>
        <v>0.52</v>
      </c>
      <c r="Q6" s="34">
        <f t="shared" si="3"/>
        <v>105.45</v>
      </c>
      <c r="R6" s="34">
        <f t="shared" si="3"/>
        <v>4045</v>
      </c>
      <c r="S6" s="34">
        <f t="shared" si="3"/>
        <v>61067</v>
      </c>
      <c r="T6" s="34">
        <f t="shared" si="3"/>
        <v>725.65</v>
      </c>
      <c r="U6" s="34">
        <f t="shared" si="3"/>
        <v>84.15</v>
      </c>
      <c r="V6" s="34">
        <f t="shared" si="3"/>
        <v>314</v>
      </c>
      <c r="W6" s="34">
        <f t="shared" si="3"/>
        <v>0.24</v>
      </c>
      <c r="X6" s="34">
        <f t="shared" si="3"/>
        <v>1308.33</v>
      </c>
      <c r="Y6" s="35">
        <f>IF(Y7="",NA(),Y7)</f>
        <v>93.81</v>
      </c>
      <c r="Z6" s="35">
        <f t="shared" ref="Z6:AH6" si="4">IF(Z7="",NA(),Z7)</f>
        <v>94.72</v>
      </c>
      <c r="AA6" s="35">
        <f t="shared" si="4"/>
        <v>95.26</v>
      </c>
      <c r="AB6" s="35">
        <f t="shared" si="4"/>
        <v>96.27</v>
      </c>
      <c r="AC6" s="35">
        <f t="shared" si="4"/>
        <v>97.2</v>
      </c>
      <c r="AD6" s="35">
        <f t="shared" si="4"/>
        <v>98.17</v>
      </c>
      <c r="AE6" s="35">
        <f t="shared" si="4"/>
        <v>100.48</v>
      </c>
      <c r="AF6" s="35">
        <f t="shared" si="4"/>
        <v>94.96</v>
      </c>
      <c r="AG6" s="35">
        <f t="shared" si="4"/>
        <v>91.26</v>
      </c>
      <c r="AH6" s="35">
        <f t="shared" si="4"/>
        <v>99.2</v>
      </c>
      <c r="AI6" s="34" t="str">
        <f>IF(AI7="","",IF(AI7="-","【-】","【"&amp;SUBSTITUTE(TEXT(AI7,"#,##0.00"),"-","△")&amp;"】"))</f>
        <v>【98.84】</v>
      </c>
      <c r="AJ6" s="35">
        <f>IF(AJ7="",NA(),AJ7)</f>
        <v>2387.77</v>
      </c>
      <c r="AK6" s="35">
        <f t="shared" ref="AK6:AS6" si="5">IF(AK7="",NA(),AK7)</f>
        <v>2426.34</v>
      </c>
      <c r="AL6" s="35">
        <f t="shared" si="5"/>
        <v>2510.59</v>
      </c>
      <c r="AM6" s="35">
        <f t="shared" si="5"/>
        <v>2667.87</v>
      </c>
      <c r="AN6" s="35">
        <f t="shared" si="5"/>
        <v>2678.93</v>
      </c>
      <c r="AO6" s="35">
        <f t="shared" si="5"/>
        <v>2103.21</v>
      </c>
      <c r="AP6" s="35">
        <f t="shared" si="5"/>
        <v>2146.5100000000002</v>
      </c>
      <c r="AQ6" s="35">
        <f t="shared" si="5"/>
        <v>2162.27</v>
      </c>
      <c r="AR6" s="35">
        <f t="shared" si="5"/>
        <v>1597.09</v>
      </c>
      <c r="AS6" s="35">
        <f t="shared" si="5"/>
        <v>1500.46</v>
      </c>
      <c r="AT6" s="34" t="str">
        <f>IF(AT7="","",IF(AT7="-","【-】","【"&amp;SUBSTITUTE(TEXT(AT7,"#,##0.00"),"-","△")&amp;"】"))</f>
        <v>【1,399.60】</v>
      </c>
      <c r="AU6" s="35">
        <f>IF(AU7="",NA(),AU7)</f>
        <v>99.48</v>
      </c>
      <c r="AV6" s="35">
        <f t="shared" ref="AV6:BD6" si="6">IF(AV7="",NA(),AV7)</f>
        <v>97.8</v>
      </c>
      <c r="AW6" s="35">
        <f t="shared" si="6"/>
        <v>95.88</v>
      </c>
      <c r="AX6" s="35">
        <f t="shared" si="6"/>
        <v>94.1</v>
      </c>
      <c r="AY6" s="35">
        <f t="shared" si="6"/>
        <v>92.38</v>
      </c>
      <c r="AZ6" s="35">
        <f t="shared" si="6"/>
        <v>113.57</v>
      </c>
      <c r="BA6" s="35">
        <f t="shared" si="6"/>
        <v>125.88</v>
      </c>
      <c r="BB6" s="35">
        <f t="shared" si="6"/>
        <v>86.34</v>
      </c>
      <c r="BC6" s="35">
        <f t="shared" si="6"/>
        <v>88.56</v>
      </c>
      <c r="BD6" s="35">
        <f t="shared" si="6"/>
        <v>81.260000000000005</v>
      </c>
      <c r="BE6" s="34" t="str">
        <f>IF(BE7="","",IF(BE7="-","【-】","【"&amp;SUBSTITUTE(TEXT(BE7,"#,##0.00"),"-","△")&amp;"】"))</f>
        <v>【83.42】</v>
      </c>
      <c r="BF6" s="35">
        <f>IF(BF7="",NA(),BF7)</f>
        <v>3521.49</v>
      </c>
      <c r="BG6" s="35">
        <f t="shared" ref="BG6:BO6" si="7">IF(BG7="",NA(),BG7)</f>
        <v>3667.87</v>
      </c>
      <c r="BH6" s="35">
        <f t="shared" si="7"/>
        <v>3719.35</v>
      </c>
      <c r="BI6" s="35">
        <f t="shared" si="7"/>
        <v>3940.4</v>
      </c>
      <c r="BJ6" s="35">
        <f t="shared" si="7"/>
        <v>3601.35</v>
      </c>
      <c r="BK6" s="35">
        <f t="shared" si="7"/>
        <v>3188.44</v>
      </c>
      <c r="BL6" s="35">
        <f t="shared" si="7"/>
        <v>4170.3999999999996</v>
      </c>
      <c r="BM6" s="35">
        <f t="shared" si="7"/>
        <v>2559.94</v>
      </c>
      <c r="BN6" s="35">
        <f t="shared" si="7"/>
        <v>1837.88</v>
      </c>
      <c r="BO6" s="35">
        <f t="shared" si="7"/>
        <v>1748.51</v>
      </c>
      <c r="BP6" s="34" t="str">
        <f>IF(BP7="","",IF(BP7="-","【-】","【"&amp;SUBSTITUTE(TEXT(BP7,"#,##0.00"),"-","△")&amp;"】"))</f>
        <v>【1,682.85】</v>
      </c>
      <c r="BQ6" s="35">
        <f>IF(BQ7="",NA(),BQ7)</f>
        <v>51.99</v>
      </c>
      <c r="BR6" s="35">
        <f t="shared" ref="BR6:BZ6" si="8">IF(BR7="",NA(),BR7)</f>
        <v>51.7</v>
      </c>
      <c r="BS6" s="35">
        <f t="shared" si="8"/>
        <v>50.91</v>
      </c>
      <c r="BT6" s="35">
        <f t="shared" si="8"/>
        <v>49.17</v>
      </c>
      <c r="BU6" s="35">
        <f t="shared" si="8"/>
        <v>46.23</v>
      </c>
      <c r="BV6" s="35">
        <f t="shared" si="8"/>
        <v>26.47</v>
      </c>
      <c r="BW6" s="35">
        <f t="shared" si="8"/>
        <v>32.14</v>
      </c>
      <c r="BX6" s="35">
        <f t="shared" si="8"/>
        <v>37.82</v>
      </c>
      <c r="BY6" s="35">
        <f t="shared" si="8"/>
        <v>35.03</v>
      </c>
      <c r="BZ6" s="35">
        <f t="shared" si="8"/>
        <v>34.99</v>
      </c>
      <c r="CA6" s="34" t="str">
        <f>IF(CA7="","",IF(CA7="-","【-】","【"&amp;SUBSTITUTE(TEXT(CA7,"#,##0.00"),"-","△")&amp;"】"))</f>
        <v>【36.18】</v>
      </c>
      <c r="CB6" s="35">
        <f>IF(CB7="",NA(),CB7)</f>
        <v>388.32</v>
      </c>
      <c r="CC6" s="35">
        <f t="shared" ref="CC6:CK6" si="9">IF(CC7="",NA(),CC7)</f>
        <v>389.95</v>
      </c>
      <c r="CD6" s="35">
        <f t="shared" si="9"/>
        <v>397.19</v>
      </c>
      <c r="CE6" s="35">
        <f t="shared" si="9"/>
        <v>409.09</v>
      </c>
      <c r="CF6" s="35">
        <f t="shared" si="9"/>
        <v>437.92</v>
      </c>
      <c r="CG6" s="35">
        <f t="shared" si="9"/>
        <v>688.46</v>
      </c>
      <c r="CH6" s="35">
        <f t="shared" si="9"/>
        <v>562.9</v>
      </c>
      <c r="CI6" s="35">
        <f t="shared" si="9"/>
        <v>482.51</v>
      </c>
      <c r="CJ6" s="35">
        <f t="shared" si="9"/>
        <v>525.22</v>
      </c>
      <c r="CK6" s="35">
        <f t="shared" si="9"/>
        <v>520.91999999999996</v>
      </c>
      <c r="CL6" s="34" t="str">
        <f>IF(CL7="","",IF(CL7="-","【-】","【"&amp;SUBSTITUTE(TEXT(CL7,"#,##0.00"),"-","△")&amp;"】"))</f>
        <v>【510.14】</v>
      </c>
      <c r="CM6" s="35">
        <f>IF(CM7="",NA(),CM7)</f>
        <v>47.97</v>
      </c>
      <c r="CN6" s="35">
        <f t="shared" ref="CN6:CV6" si="10">IF(CN7="",NA(),CN7)</f>
        <v>43.9</v>
      </c>
      <c r="CO6" s="35">
        <f t="shared" si="10"/>
        <v>45.53</v>
      </c>
      <c r="CP6" s="35">
        <f t="shared" si="10"/>
        <v>47.15</v>
      </c>
      <c r="CQ6" s="35">
        <f t="shared" si="10"/>
        <v>47.15</v>
      </c>
      <c r="CR6" s="35">
        <f t="shared" si="10"/>
        <v>40.96</v>
      </c>
      <c r="CS6" s="35">
        <f t="shared" si="10"/>
        <v>39.450000000000003</v>
      </c>
      <c r="CT6" s="35">
        <f t="shared" si="10"/>
        <v>39.15</v>
      </c>
      <c r="CU6" s="35">
        <f t="shared" si="10"/>
        <v>35.340000000000003</v>
      </c>
      <c r="CV6" s="35">
        <f t="shared" si="10"/>
        <v>34.68</v>
      </c>
      <c r="CW6" s="34" t="str">
        <f>IF(CW7="","",IF(CW7="-","【-】","【"&amp;SUBSTITUTE(TEXT(CW7,"#,##0.00"),"-","△")&amp;"】"))</f>
        <v>【35.17】</v>
      </c>
      <c r="CX6" s="35">
        <f>IF(CX7="",NA(),CX7)</f>
        <v>98.28</v>
      </c>
      <c r="CY6" s="35">
        <f t="shared" ref="CY6:DG6" si="11">IF(CY7="",NA(),CY7)</f>
        <v>98.23</v>
      </c>
      <c r="CZ6" s="35">
        <f t="shared" si="11"/>
        <v>98.23</v>
      </c>
      <c r="DA6" s="35">
        <f t="shared" si="11"/>
        <v>98.13</v>
      </c>
      <c r="DB6" s="35">
        <f t="shared" si="11"/>
        <v>97.77</v>
      </c>
      <c r="DC6" s="35">
        <f t="shared" si="11"/>
        <v>90.64</v>
      </c>
      <c r="DD6" s="35">
        <f t="shared" si="11"/>
        <v>90.48</v>
      </c>
      <c r="DE6" s="35">
        <f t="shared" si="11"/>
        <v>89.54</v>
      </c>
      <c r="DF6" s="35">
        <f t="shared" si="11"/>
        <v>91.52</v>
      </c>
      <c r="DG6" s="35">
        <f t="shared" si="11"/>
        <v>90.33</v>
      </c>
      <c r="DH6" s="34" t="str">
        <f>IF(DH7="","",IF(DH7="-","【-】","【"&amp;SUBSTITUTE(TEXT(DH7,"#,##0.00"),"-","△")&amp;"】"))</f>
        <v>【90.15】</v>
      </c>
      <c r="DI6" s="35">
        <f>IF(DI7="",NA(),DI7)</f>
        <v>32.74</v>
      </c>
      <c r="DJ6" s="35">
        <f t="shared" ref="DJ6:DR6" si="12">IF(DJ7="",NA(),DJ7)</f>
        <v>35.380000000000003</v>
      </c>
      <c r="DK6" s="35">
        <f t="shared" si="12"/>
        <v>38.03</v>
      </c>
      <c r="DL6" s="35">
        <f t="shared" si="12"/>
        <v>40.67</v>
      </c>
      <c r="DM6" s="35">
        <f t="shared" si="12"/>
        <v>43.32</v>
      </c>
      <c r="DN6" s="35">
        <f t="shared" si="12"/>
        <v>27.41</v>
      </c>
      <c r="DO6" s="35">
        <f t="shared" si="12"/>
        <v>30.5</v>
      </c>
      <c r="DP6" s="35">
        <f t="shared" si="12"/>
        <v>31.15</v>
      </c>
      <c r="DQ6" s="35">
        <f t="shared" si="12"/>
        <v>30.28</v>
      </c>
      <c r="DR6" s="35">
        <f t="shared" si="12"/>
        <v>31</v>
      </c>
      <c r="DS6" s="34" t="str">
        <f>IF(DS7="","",IF(DS7="-","【-】","【"&amp;SUBSTITUTE(TEXT(DS7,"#,##0.00"),"-","△")&amp;"】"))</f>
        <v>【30.43】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0.51</v>
      </c>
      <c r="EK6" s="34">
        <f t="shared" si="14"/>
        <v>0</v>
      </c>
      <c r="EL6" s="34">
        <f t="shared" si="14"/>
        <v>0</v>
      </c>
      <c r="EM6" s="34">
        <f t="shared" si="14"/>
        <v>0</v>
      </c>
      <c r="EN6" s="34">
        <f t="shared" si="14"/>
        <v>0</v>
      </c>
      <c r="EO6" s="34" t="str">
        <f>IF(EO7="","",IF(EO7="-","【-】","【"&amp;SUBSTITUTE(TEXT(EO7,"#,##0.00"),"-","△")&amp;"】"))</f>
        <v>【0.00】</v>
      </c>
    </row>
    <row r="7" spans="1:148" s="36" customFormat="1" x14ac:dyDescent="0.15">
      <c r="A7" s="28"/>
      <c r="B7" s="37">
        <v>2019</v>
      </c>
      <c r="C7" s="37">
        <v>22063</v>
      </c>
      <c r="D7" s="37">
        <v>46</v>
      </c>
      <c r="E7" s="37">
        <v>17</v>
      </c>
      <c r="F7" s="37">
        <v>9</v>
      </c>
      <c r="G7" s="37">
        <v>0</v>
      </c>
      <c r="H7" s="37" t="s">
        <v>96</v>
      </c>
      <c r="I7" s="37" t="s">
        <v>97</v>
      </c>
      <c r="J7" s="37" t="s">
        <v>98</v>
      </c>
      <c r="K7" s="37" t="s">
        <v>99</v>
      </c>
      <c r="L7" s="37" t="s">
        <v>100</v>
      </c>
      <c r="M7" s="37" t="s">
        <v>101</v>
      </c>
      <c r="N7" s="38" t="s">
        <v>102</v>
      </c>
      <c r="O7" s="38">
        <v>-13.67</v>
      </c>
      <c r="P7" s="38">
        <v>0.52</v>
      </c>
      <c r="Q7" s="38">
        <v>105.45</v>
      </c>
      <c r="R7" s="38">
        <v>4045</v>
      </c>
      <c r="S7" s="38">
        <v>61067</v>
      </c>
      <c r="T7" s="38">
        <v>725.65</v>
      </c>
      <c r="U7" s="38">
        <v>84.15</v>
      </c>
      <c r="V7" s="38">
        <v>314</v>
      </c>
      <c r="W7" s="38">
        <v>0.24</v>
      </c>
      <c r="X7" s="38">
        <v>1308.33</v>
      </c>
      <c r="Y7" s="38">
        <v>93.81</v>
      </c>
      <c r="Z7" s="38">
        <v>94.72</v>
      </c>
      <c r="AA7" s="38">
        <v>95.26</v>
      </c>
      <c r="AB7" s="38">
        <v>96.27</v>
      </c>
      <c r="AC7" s="38">
        <v>97.2</v>
      </c>
      <c r="AD7" s="38">
        <v>98.17</v>
      </c>
      <c r="AE7" s="38">
        <v>100.48</v>
      </c>
      <c r="AF7" s="38">
        <v>94.96</v>
      </c>
      <c r="AG7" s="38">
        <v>91.26</v>
      </c>
      <c r="AH7" s="38">
        <v>99.2</v>
      </c>
      <c r="AI7" s="38">
        <v>98.84</v>
      </c>
      <c r="AJ7" s="38">
        <v>2387.77</v>
      </c>
      <c r="AK7" s="38">
        <v>2426.34</v>
      </c>
      <c r="AL7" s="38">
        <v>2510.59</v>
      </c>
      <c r="AM7" s="38">
        <v>2667.87</v>
      </c>
      <c r="AN7" s="38">
        <v>2678.93</v>
      </c>
      <c r="AO7" s="38">
        <v>2103.21</v>
      </c>
      <c r="AP7" s="38">
        <v>2146.5100000000002</v>
      </c>
      <c r="AQ7" s="38">
        <v>2162.27</v>
      </c>
      <c r="AR7" s="38">
        <v>1597.09</v>
      </c>
      <c r="AS7" s="38">
        <v>1500.46</v>
      </c>
      <c r="AT7" s="38">
        <v>1399.6</v>
      </c>
      <c r="AU7" s="38">
        <v>99.48</v>
      </c>
      <c r="AV7" s="38">
        <v>97.8</v>
      </c>
      <c r="AW7" s="38">
        <v>95.88</v>
      </c>
      <c r="AX7" s="38">
        <v>94.1</v>
      </c>
      <c r="AY7" s="38">
        <v>92.38</v>
      </c>
      <c r="AZ7" s="38">
        <v>113.57</v>
      </c>
      <c r="BA7" s="38">
        <v>125.88</v>
      </c>
      <c r="BB7" s="38">
        <v>86.34</v>
      </c>
      <c r="BC7" s="38">
        <v>88.56</v>
      </c>
      <c r="BD7" s="38">
        <v>81.260000000000005</v>
      </c>
      <c r="BE7" s="38">
        <v>83.42</v>
      </c>
      <c r="BF7" s="38">
        <v>3521.49</v>
      </c>
      <c r="BG7" s="38">
        <v>3667.87</v>
      </c>
      <c r="BH7" s="38">
        <v>3719.35</v>
      </c>
      <c r="BI7" s="38">
        <v>3940.4</v>
      </c>
      <c r="BJ7" s="38">
        <v>3601.35</v>
      </c>
      <c r="BK7" s="38">
        <v>3188.44</v>
      </c>
      <c r="BL7" s="38">
        <v>4170.3999999999996</v>
      </c>
      <c r="BM7" s="38">
        <v>2559.94</v>
      </c>
      <c r="BN7" s="38">
        <v>1837.88</v>
      </c>
      <c r="BO7" s="38">
        <v>1748.51</v>
      </c>
      <c r="BP7" s="38">
        <v>1682.85</v>
      </c>
      <c r="BQ7" s="38">
        <v>51.99</v>
      </c>
      <c r="BR7" s="38">
        <v>51.7</v>
      </c>
      <c r="BS7" s="38">
        <v>50.91</v>
      </c>
      <c r="BT7" s="38">
        <v>49.17</v>
      </c>
      <c r="BU7" s="38">
        <v>46.23</v>
      </c>
      <c r="BV7" s="38">
        <v>26.47</v>
      </c>
      <c r="BW7" s="38">
        <v>32.14</v>
      </c>
      <c r="BX7" s="38">
        <v>37.82</v>
      </c>
      <c r="BY7" s="38">
        <v>35.03</v>
      </c>
      <c r="BZ7" s="38">
        <v>34.99</v>
      </c>
      <c r="CA7" s="38">
        <v>36.18</v>
      </c>
      <c r="CB7" s="38">
        <v>388.32</v>
      </c>
      <c r="CC7" s="38">
        <v>389.95</v>
      </c>
      <c r="CD7" s="38">
        <v>397.19</v>
      </c>
      <c r="CE7" s="38">
        <v>409.09</v>
      </c>
      <c r="CF7" s="38">
        <v>437.92</v>
      </c>
      <c r="CG7" s="38">
        <v>688.46</v>
      </c>
      <c r="CH7" s="38">
        <v>562.9</v>
      </c>
      <c r="CI7" s="38">
        <v>482.51</v>
      </c>
      <c r="CJ7" s="38">
        <v>525.22</v>
      </c>
      <c r="CK7" s="38">
        <v>520.91999999999996</v>
      </c>
      <c r="CL7" s="38">
        <v>510.14</v>
      </c>
      <c r="CM7" s="38">
        <v>47.97</v>
      </c>
      <c r="CN7" s="38">
        <v>43.9</v>
      </c>
      <c r="CO7" s="38">
        <v>45.53</v>
      </c>
      <c r="CP7" s="38">
        <v>47.15</v>
      </c>
      <c r="CQ7" s="38">
        <v>47.15</v>
      </c>
      <c r="CR7" s="38">
        <v>40.96</v>
      </c>
      <c r="CS7" s="38">
        <v>39.450000000000003</v>
      </c>
      <c r="CT7" s="38">
        <v>39.15</v>
      </c>
      <c r="CU7" s="38">
        <v>35.340000000000003</v>
      </c>
      <c r="CV7" s="38">
        <v>34.68</v>
      </c>
      <c r="CW7" s="38">
        <v>35.17</v>
      </c>
      <c r="CX7" s="38">
        <v>98.28</v>
      </c>
      <c r="CY7" s="38">
        <v>98.23</v>
      </c>
      <c r="CZ7" s="38">
        <v>98.23</v>
      </c>
      <c r="DA7" s="38">
        <v>98.13</v>
      </c>
      <c r="DB7" s="38">
        <v>97.77</v>
      </c>
      <c r="DC7" s="38">
        <v>90.64</v>
      </c>
      <c r="DD7" s="38">
        <v>90.48</v>
      </c>
      <c r="DE7" s="38">
        <v>89.54</v>
      </c>
      <c r="DF7" s="38">
        <v>91.52</v>
      </c>
      <c r="DG7" s="38">
        <v>90.33</v>
      </c>
      <c r="DH7" s="38">
        <v>90.15</v>
      </c>
      <c r="DI7" s="38">
        <v>32.74</v>
      </c>
      <c r="DJ7" s="38">
        <v>35.380000000000003</v>
      </c>
      <c r="DK7" s="38">
        <v>38.03</v>
      </c>
      <c r="DL7" s="38">
        <v>40.67</v>
      </c>
      <c r="DM7" s="38">
        <v>43.32</v>
      </c>
      <c r="DN7" s="38">
        <v>27.41</v>
      </c>
      <c r="DO7" s="38">
        <v>30.5</v>
      </c>
      <c r="DP7" s="38">
        <v>31.15</v>
      </c>
      <c r="DQ7" s="38">
        <v>30.28</v>
      </c>
      <c r="DR7" s="38">
        <v>31</v>
      </c>
      <c r="DS7" s="38">
        <v>30.43</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0.51</v>
      </c>
      <c r="EK7" s="38">
        <v>0</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2021-02-09T01:41:37Z</cp:lastPrinted>
  <dcterms:created xsi:type="dcterms:W3CDTF">2020-12-04T02:39:13Z</dcterms:created>
  <dcterms:modified xsi:type="dcterms:W3CDTF">2021-02-11T01:24:21Z</dcterms:modified>
  <cp:category/>
</cp:coreProperties>
</file>