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0.6.155\7010ki-soum\財務係文書\27 経営比較分析表\R2\"/>
    </mc:Choice>
  </mc:AlternateContent>
  <workbookProtection workbookAlgorithmName="SHA-512" workbookHashValue="B+rgQAsqkp0vQF/YJ9yCw2S5nsBl+Fja+AC886emTfUHFjKnN/V7mksrYvVP0XFa6eKlxW7eQ3efHcR505Amlg==" workbookSaltValue="5JcjD+Z3xKhdpR2Vi43h6g==" workbookSpinCount="100000" lockStructure="1"/>
  <bookViews>
    <workbookView xWindow="0" yWindow="0" windowWidth="15360" windowHeight="7635"/>
  </bookViews>
  <sheets>
    <sheet name="法適用_水道事業" sheetId="4" r:id="rId1"/>
    <sheet name="データ" sheetId="5" state="hidden" r:id="rId2"/>
  </sheets>
  <calcPr calcId="162913" concurrentManualCount="2"/>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<sst xmlns="http://schemas.openxmlformats.org/spreadsheetml/2006/main" count="228" uniqueCount="113">
  <si>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</si>
  <si>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</si>
  <si>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</si>
  <si>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</si>
  <si>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</si>
  <si>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</si>
  <si>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</si>
  <si>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</si>
  <si>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</si>
  <si>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</si>
  <si>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</si>
  <si>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</si>
  <si>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</si>
  <si>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</si>
  <si>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</si>
  <si>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</si>
  <si>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</si>
  <si>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</si>
  <si>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</si>
  <si>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</si>
  <si>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</si>
  <si>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</si>
  <si>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</si>
  <si>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</si>
  <si>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</si>
  <si>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</si>
  <si>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</si>
  <si>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</si>
  <si>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</si>
  <si>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</si>
  <si>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</si>
  <si>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</si>
  <si>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</si>
  <si>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</si>
  <si>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</si>
  <si>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</si>
  <si>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</si>
  <si>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</si>
  <si>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</si>
  <si>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</si>
  <si>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</si>
  <si>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</si>
  <si>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</si>
  <si>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</si>
  <si>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</si>
  <si>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</si>
  <si>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</si>
  <si>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</si>
  <si>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</si>
  <si>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</si>
  <si>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</si>
  <si>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</si>
  <si>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</si>
  <si>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</si>
  <si>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</si>
  <si>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</si>
  <si>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</si>
  <si>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</si>
  <si>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</si>
  <si>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</si>
  <si>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</si>
  <si>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</si>
  <si>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</si>
  <si>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</si>
  <si>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</si>
  <si>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</si>
  <si>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</si>
  <si>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</si>
  <si>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</si>
  <si>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</si>
  <si>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</si>
  <si>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</si>
  <si>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</si>
  <si>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</si>
  <si>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</si>
  <si>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</si>
  <si>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</si>
  <si>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</si>
  <si>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</si>
  <si>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</si>
  <si>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</si>
  <si>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</si>
  <si>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</si>
  <si>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</si>
  <si>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</si>
  <si>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</si>
  <si>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</si>
  <si>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</si>
  <si>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</si>
  <si>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</si>
  <si>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</si>
  <si>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</si>
  <si>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</si>
  <si>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むつ市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</si>
  <si>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</si>
  <si>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</si>
  <si>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</si>
  <si>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</si>
  <si>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</si>
  <si>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</si>
  <si>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</si>
  <si>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</si>
  <si>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</si>
  <si>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</si>
  <si>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</si>
  <si>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</si>
  <si>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</si>
  <si>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</si>
  <si>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</si>
  <si>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</si>
  <si>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経常収支比率は依然として類似団体の平均値を下回っているものの、100％以上で推移しており、健全な経営を維持している。また、③流動比率も類似団体の平均値を下回っているものの、100％以上となっており、短期債務に対する支払能力は良好といえる。
　④企業債残高対給水収益比率は企業債借入額の減少により、前年度より微減となったものの、類似団体の平均値と比較すると、依然高い数値となっている。
　⑤料金回収率は、前年比で増、類似団体の平均を上回ったが、給水収益の微増、経常費用の節減によるものであるが、⑥給水原価は、類似団体の平均より高い値にあることから、経費削減に継続的に取り組む必要がある。
　⑧有収率に関しては、依然として類似団体より低い状況にあるため、今後もより一層の漏水対策を実施し、有収率の向上に努める。</t>
    <rPh sb="196" eb="198">
      <t>リョウキン</t>
    </rPh>
    <rPh sb="198" eb="201">
      <t>カイシュウリツ</t>
    </rPh>
    <rPh sb="203" eb="205">
      <t>ゼンネン</t>
    </rPh>
    <rPh sb="205" eb="206">
      <t>ヒ</t>
    </rPh>
    <rPh sb="207" eb="208">
      <t>ゾウ</t>
    </rPh>
    <rPh sb="209" eb="211">
      <t>ルイジ</t>
    </rPh>
    <rPh sb="211" eb="213">
      <t>ダンタイ</t>
    </rPh>
    <rPh sb="214" eb="216">
      <t>ヘイキン</t>
    </rPh>
    <rPh sb="217" eb="219">
      <t>ウワマワ</t>
    </rPh>
    <rPh sb="223" eb="225">
      <t>キュウスイ</t>
    </rPh>
    <rPh sb="225" eb="227">
      <t>シュウエキ</t>
    </rPh>
    <rPh sb="228" eb="230">
      <t>ビゾウ</t>
    </rPh>
    <rPh sb="231" eb="233">
      <t>ケイジョウ</t>
    </rPh>
    <rPh sb="233" eb="235">
      <t>ヒヨウ</t>
    </rPh>
    <rPh sb="236" eb="238">
      <t>セツゲン</t>
    </rPh>
    <rPh sb="280" eb="283">
      <t>ケイゾクテキ</t>
    </rPh>
    <phoneticPr fontId="4"/>
  </si>
  <si>
    <t>　①有形固定資産減価償却率は、全国及び類似団体の平均値を下回っているものの、施設や管路の老朽化が進んでおり、数値が増加傾向にある。老朽化した施設・管路等の更新については、重要度・優先度を踏まえて計画的に更新していくこととしている。
　②管路経年化率は、令和元年度に管路の更新及び新たな布設により、前年度と比較すると減少し、全国平均値より下回っている。
　H29の「当該値」は、以下のとおり訂正
　　　　　　　　正　　誤
　　　　H29　　8.98　2.98
　③管路更新率は、更新した管路延長が少なかったため、前年度と比較すると減少し、全国平均値より下回っている。</t>
    <rPh sb="65" eb="68">
      <t>ロウキュウカ</t>
    </rPh>
    <rPh sb="73" eb="75">
      <t>カンロ</t>
    </rPh>
    <rPh sb="75" eb="76">
      <t>トウ</t>
    </rPh>
    <rPh sb="77" eb="79">
      <t>コウシン</t>
    </rPh>
    <rPh sb="85" eb="88">
      <t>ジュウヨウド</t>
    </rPh>
    <rPh sb="89" eb="92">
      <t>ユウセンド</t>
    </rPh>
    <rPh sb="93" eb="94">
      <t>フ</t>
    </rPh>
    <rPh sb="97" eb="99">
      <t>ケイカク</t>
    </rPh>
    <rPh sb="99" eb="100">
      <t>テキ</t>
    </rPh>
    <rPh sb="101" eb="103">
      <t>コウシン</t>
    </rPh>
    <rPh sb="126" eb="128">
      <t>レイワ</t>
    </rPh>
    <rPh sb="128" eb="131">
      <t>ガンネンド</t>
    </rPh>
    <rPh sb="132" eb="134">
      <t>カンロ</t>
    </rPh>
    <rPh sb="135" eb="137">
      <t>コウシン</t>
    </rPh>
    <rPh sb="137" eb="138">
      <t>オヨ</t>
    </rPh>
    <rPh sb="139" eb="140">
      <t>アラ</t>
    </rPh>
    <rPh sb="142" eb="144">
      <t>フセツ</t>
    </rPh>
    <rPh sb="182" eb="184">
      <t>トウガイ</t>
    </rPh>
    <rPh sb="184" eb="185">
      <t>チ</t>
    </rPh>
    <rPh sb="188" eb="190">
      <t>イカ</t>
    </rPh>
    <rPh sb="194" eb="196">
      <t>テイセイ</t>
    </rPh>
    <rPh sb="205" eb="206">
      <t>セイ</t>
    </rPh>
    <rPh sb="208" eb="209">
      <t>ゴ</t>
    </rPh>
    <rPh sb="238" eb="240">
      <t>コウシン</t>
    </rPh>
    <rPh sb="242" eb="244">
      <t>カンロ</t>
    </rPh>
    <rPh sb="244" eb="246">
      <t>エンチョウ</t>
    </rPh>
    <rPh sb="247" eb="248">
      <t>スク</t>
    </rPh>
    <rPh sb="255" eb="258">
      <t>ゼンネンド</t>
    </rPh>
    <rPh sb="259" eb="261">
      <t>ヒカク</t>
    </rPh>
    <rPh sb="264" eb="266">
      <t>ゲンショウ</t>
    </rPh>
    <phoneticPr fontId="4"/>
  </si>
  <si>
    <t xml:space="preserve">  給水収益は人口減等の影響により、今後も減少となる見込みであり、老朽施設の維持管理費用や減価償却費も増加傾向にあることから、中・長期的な視点に立ち、計画的に施設等の更新を実施し、事業運営の効率化を図るとともに、より一層の経費削減を行い、経営改善を図っていく必要がある。</t>
    <rPh sb="75" eb="78">
      <t>ケイカクテキ</t>
    </rPh>
    <rPh sb="79" eb="81">
      <t>シセツ</t>
    </rPh>
    <rPh sb="81" eb="82">
      <t>トウ</t>
    </rPh>
    <rPh sb="83" eb="85">
      <t>コウシン</t>
    </rPh>
    <rPh sb="86" eb="88">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</si>
</sst>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c:v>
                </c:pt>
                <c:pt idx="1">
                  <c:v>0.56000000000000005</c:v>
                </c:pt>
                <c:pt idx="2">
                  <c:v>0.95</c:v>
                </c:pt>
                <c:pt idx="3">
                  <c:v>0.9</c:v>
                </c:pt>
                <c:pt idx="4">
                  <c:v>0.14000000000000001</c:v>
                </c:pt>
              </c:numCache>
            </c:numRef>
          </c:val>
          <c:extLst>
            <c:ext xmlns:c16="http://schemas.microsoft.com/office/drawing/2014/chart" uri="{C3380CC4-5D6E-409C-BE32-E72D297353CC}">
              <c16:uniqueId val="{00000000-3454-4412-9391-707C4ABF598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3454-4412-9391-707C4ABF598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56.24</c:v>
                </c:pt>
                <c:pt idx="1">
                  <c:v>76.41</c:v>
                </c:pt>
                <c:pt idx="2">
                  <c:v>76.36</c:v>
                </c:pt>
                <c:pt idx="3">
                  <c:v>75.22</c:v>
                </c:pt>
                <c:pt idx="4">
                  <c:v>75.33</c:v>
                </c:pt>
              </c:numCache>
            </c:numRef>
          </c:val>
          <c:extLst>
            <c:ext xmlns:c16="http://schemas.microsoft.com/office/drawing/2014/chart" uri="{C3380CC4-5D6E-409C-BE32-E72D297353CC}">
              <c16:uniqueId val="{00000000-C361-4960-9522-3AB9BC792C59}"/>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C361-4960-9522-3AB9BC792C59}"/>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79.94</c:v>
                </c:pt>
                <c:pt idx="1">
                  <c:v>79.459999999999994</c:v>
                </c:pt>
                <c:pt idx="2">
                  <c:v>79.23</c:v>
                </c:pt>
                <c:pt idx="3">
                  <c:v>78.849999999999994</c:v>
                </c:pt>
                <c:pt idx="4">
                  <c:v>78.16</c:v>
                </c:pt>
              </c:numCache>
            </c:numRef>
          </c:val>
          <c:extLst>
            <c:ext xmlns:c16="http://schemas.microsoft.com/office/drawing/2014/chart" uri="{C3380CC4-5D6E-409C-BE32-E72D297353CC}">
              <c16:uniqueId val="{00000000-A125-4720-8E8F-B0A32E83640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A125-4720-8E8F-B0A32E83640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107.87</c:v>
                </c:pt>
                <c:pt idx="1">
                  <c:v>107.99</c:v>
                </c:pt>
                <c:pt idx="2">
                  <c:v>107.88</c:v>
                </c:pt>
                <c:pt idx="3">
                  <c:v>107.04</c:v>
                </c:pt>
                <c:pt idx="4">
                  <c:v>108.39</c:v>
                </c:pt>
              </c:numCache>
            </c:numRef>
          </c:val>
          <c:extLst>
            <c:ext xmlns:c16="http://schemas.microsoft.com/office/drawing/2014/chart" uri="{C3380CC4-5D6E-409C-BE32-E72D297353CC}">
              <c16:uniqueId val="{00000000-993C-431E-B0BA-7324E24DA36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993C-431E-B0BA-7324E24DA36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48.63</c:v>
                </c:pt>
                <c:pt idx="1">
                  <c:v>42.75</c:v>
                </c:pt>
                <c:pt idx="2">
                  <c:v>43.86</c:v>
                </c:pt>
                <c:pt idx="3">
                  <c:v>45.16</c:v>
                </c:pt>
                <c:pt idx="4">
                  <c:v>46.7</c:v>
                </c:pt>
              </c:numCache>
            </c:numRef>
          </c:val>
          <c:extLst>
            <c:ext xmlns:c16="http://schemas.microsoft.com/office/drawing/2014/chart" uri="{C3380CC4-5D6E-409C-BE32-E72D297353CC}">
              <c16:uniqueId val="{00000000-6FA4-41FD-BEC8-D8813AA6290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6FA4-41FD-BEC8-D8813AA6290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9.59</c:v>
                </c:pt>
                <c:pt idx="1">
                  <c:v>9.15</c:v>
                </c:pt>
                <c:pt idx="2">
                  <c:v>2.98</c:v>
                </c:pt>
                <c:pt idx="3">
                  <c:v>10.43</c:v>
                </c:pt>
                <c:pt idx="4">
                  <c:v>5.65</c:v>
                </c:pt>
              </c:numCache>
            </c:numRef>
          </c:val>
          <c:extLst>
            <c:ext xmlns:c16="http://schemas.microsoft.com/office/drawing/2014/chart" uri="{C3380CC4-5D6E-409C-BE32-E72D297353CC}">
              <c16:uniqueId val="{00000000-FEA9-4C57-9A1C-08E4CC41AF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FEA9-4C57-9A1C-08E4CC41AF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57-4B1D-A2DC-585600CB8C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1B57-4B1D-A2DC-585600CB8C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178.8</c:v>
                </c:pt>
                <c:pt idx="1">
                  <c:v>185.29</c:v>
                </c:pt>
                <c:pt idx="2">
                  <c:v>164.79</c:v>
                </c:pt>
                <c:pt idx="3">
                  <c:v>168.77</c:v>
                </c:pt>
                <c:pt idx="4">
                  <c:v>159.81</c:v>
                </c:pt>
              </c:numCache>
            </c:numRef>
          </c:val>
          <c:extLst>
            <c:ext xmlns:c16="http://schemas.microsoft.com/office/drawing/2014/chart" uri="{C3380CC4-5D6E-409C-BE32-E72D297353CC}">
              <c16:uniqueId val="{00000000-AE40-45AB-818D-D2C1774479C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AE40-45AB-818D-D2C1774479C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909.76</c:v>
                </c:pt>
                <c:pt idx="1">
                  <c:v>952.61</c:v>
                </c:pt>
                <c:pt idx="2">
                  <c:v>954.15</c:v>
                </c:pt>
                <c:pt idx="3">
                  <c:v>952.11</c:v>
                </c:pt>
                <c:pt idx="4">
                  <c:v>939.16</c:v>
                </c:pt>
              </c:numCache>
            </c:numRef>
          </c:val>
          <c:extLst>
            <c:ext xmlns:c16="http://schemas.microsoft.com/office/drawing/2014/chart" uri="{C3380CC4-5D6E-409C-BE32-E72D297353CC}">
              <c16:uniqueId val="{00000000-501D-4479-80A5-B6C55EA53C5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501D-4479-80A5-B6C55EA53C5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103.06</c:v>
                </c:pt>
                <c:pt idx="1">
                  <c:v>103.92</c:v>
                </c:pt>
                <c:pt idx="2">
                  <c:v>104</c:v>
                </c:pt>
                <c:pt idx="3">
                  <c:v>103.67</c:v>
                </c:pt>
                <c:pt idx="4">
                  <c:v>105.75</c:v>
                </c:pt>
              </c:numCache>
            </c:numRef>
          </c:val>
          <c:extLst>
            <c:ext xmlns:c16="http://schemas.microsoft.com/office/drawing/2014/chart" uri="{C3380CC4-5D6E-409C-BE32-E72D297353CC}">
              <c16:uniqueId val="{00000000-51DC-4981-A040-70117B2A7CD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51DC-4981-A040-70117B2A7CD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236.43</c:v>
                </c:pt>
                <c:pt idx="1">
                  <c:v>237.98</c:v>
                </c:pt>
                <c:pt idx="2">
                  <c:v>236.38</c:v>
                </c:pt>
                <c:pt idx="3">
                  <c:v>239.3</c:v>
                </c:pt>
                <c:pt idx="4">
                  <c:v>236.07</c:v>
                </c:pt>
              </c:numCache>
            </c:numRef>
          </c:val>
          <c:extLst>
            <c:ext xmlns:c16="http://schemas.microsoft.com/office/drawing/2014/chart" uri="{C3380CC4-5D6E-409C-BE32-E72D297353CC}">
              <c16:uniqueId val="{00000000-653D-4E87-829D-4BF340B3154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653D-4E87-829D-4BF340B3154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青森県　むつ市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自治体職員</v>
      </c>
      <c r="AE8" s="60"/>
      <c r="AF8" s="60"/>
      <c r="AG8" s="60"/>
      <c r="AH8" s="60"/>
      <c r="AI8" s="60"/>
      <c r="AJ8" s="60"/>
      <c r="AK8" s="4"/>
      <c r="AL8" s="61">
        <f>データ!$R$6</f>
        <v>56790</v>
      </c>
      <c r="AM8" s="61"/>
      <c r="AN8" s="61"/>
      <c r="AO8" s="61"/>
      <c r="AP8" s="61"/>
      <c r="AQ8" s="61"/>
      <c r="AR8" s="61"/>
      <c r="AS8" s="61"/>
      <c r="AT8" s="52">
        <f>データ!$S$6</f>
        <v>864.12</v>
      </c>
      <c r="AU8" s="53"/>
      <c r="AV8" s="53"/>
      <c r="AW8" s="53"/>
      <c r="AX8" s="53"/>
      <c r="AY8" s="53"/>
      <c r="AZ8" s="53"/>
      <c r="BA8" s="53"/>
      <c r="BB8" s="54">
        <f>データ!$T$6</f>
        <v>65.72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35.94</v>
      </c>
      <c r="J10" s="53"/>
      <c r="K10" s="53"/>
      <c r="L10" s="53"/>
      <c r="M10" s="53"/>
      <c r="N10" s="53"/>
      <c r="O10" s="64"/>
      <c r="P10" s="54">
        <f>データ!$P$6</f>
        <v>92.82</v>
      </c>
      <c r="Q10" s="54"/>
      <c r="R10" s="54"/>
      <c r="S10" s="54"/>
      <c r="T10" s="54"/>
      <c r="U10" s="54"/>
      <c r="V10" s="54"/>
      <c r="W10" s="61">
        <f>データ!$Q$6</f>
        <v>4675</v>
      </c>
      <c r="X10" s="61"/>
      <c r="Y10" s="61"/>
      <c r="Z10" s="61"/>
      <c r="AA10" s="61"/>
      <c r="AB10" s="61"/>
      <c r="AC10" s="61"/>
      <c r="AD10" s="2"/>
      <c r="AE10" s="2"/>
      <c r="AF10" s="2"/>
      <c r="AG10" s="2"/>
      <c r="AH10" s="4"/>
      <c r="AI10" s="4"/>
      <c r="AJ10" s="4"/>
      <c r="AK10" s="4"/>
      <c r="AL10" s="61">
        <f>データ!$U$6</f>
        <v>52203</v>
      </c>
      <c r="AM10" s="61"/>
      <c r="AN10" s="61"/>
      <c r="AO10" s="61"/>
      <c r="AP10" s="61"/>
      <c r="AQ10" s="61"/>
      <c r="AR10" s="61"/>
      <c r="AS10" s="61"/>
      <c r="AT10" s="52">
        <f>データ!$V$6</f>
        <v>72.23</v>
      </c>
      <c r="AU10" s="53"/>
      <c r="AV10" s="53"/>
      <c r="AW10" s="53"/>
      <c r="AX10" s="53"/>
      <c r="AY10" s="53"/>
      <c r="AZ10" s="53"/>
      <c r="BA10" s="53"/>
      <c r="BB10" s="54">
        <f>データ!$W$6</f>
        <v>722.73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3" t="s">
        <v>23</v>
      </c>
      <c r="BM11" s="73"/>
      <c r="BN11" s="73"/>
      <c r="BO11" s="73"/>
      <c r="BP11" s="73"/>
      <c r="BQ11" s="73"/>
      <c r="BR11" s="73"/>
      <c r="BS11" s="73"/>
      <c r="BT11" s="73"/>
      <c r="BU11" s="73"/>
      <c r="BV11" s="73"/>
      <c r="BW11" s="73"/>
      <c r="BX11" s="73"/>
      <c r="BY11" s="73"/>
      <c r="BZ11" s="7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3"/>
      <c r="BM12" s="73"/>
      <c r="BN12" s="73"/>
      <c r="BO12" s="73"/>
      <c r="BP12" s="73"/>
      <c r="BQ12" s="73"/>
      <c r="BR12" s="73"/>
      <c r="BS12" s="73"/>
      <c r="BT12" s="73"/>
      <c r="BU12" s="73"/>
      <c r="BV12" s="73"/>
      <c r="BW12" s="73"/>
      <c r="BX12" s="73"/>
      <c r="BY12" s="73"/>
      <c r="BZ12" s="7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4"/>
      <c r="BM13" s="74"/>
      <c r="BN13" s="74"/>
      <c r="BO13" s="74"/>
      <c r="BP13" s="74"/>
      <c r="BQ13" s="74"/>
      <c r="BR13" s="74"/>
      <c r="BS13" s="74"/>
      <c r="BT13" s="74"/>
      <c r="BU13" s="74"/>
      <c r="BV13" s="74"/>
      <c r="BW13" s="74"/>
      <c r="BX13" s="74"/>
      <c r="BY13" s="74"/>
      <c r="BZ13" s="74"/>
    </row>
    <row r="14" spans="1:78" ht="13.5" customHeight="1" x14ac:dyDescent="0.15">
      <c r="A14" s="2"/>
      <c r="B14" s="75" t="s">
        <v>24</v>
      </c>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7"/>
      <c r="BK14" s="2"/>
      <c r="BL14" s="67" t="s">
        <v>25</v>
      </c>
      <c r="BM14" s="68"/>
      <c r="BN14" s="68"/>
      <c r="BO14" s="68"/>
      <c r="BP14" s="68"/>
      <c r="BQ14" s="68"/>
      <c r="BR14" s="68"/>
      <c r="BS14" s="68"/>
      <c r="BT14" s="68"/>
      <c r="BU14" s="68"/>
      <c r="BV14" s="68"/>
      <c r="BW14" s="68"/>
      <c r="BX14" s="68"/>
      <c r="BY14" s="68"/>
      <c r="BZ14" s="69"/>
    </row>
    <row r="15" spans="1:78" ht="13.5" customHeight="1" x14ac:dyDescent="0.15">
      <c r="A15" s="2"/>
      <c r="B15" s="78"/>
      <c r="C15" s="79"/>
      <c r="D15" s="79"/>
      <c r="E15" s="79"/>
      <c r="F15" s="79"/>
      <c r="G15" s="79"/>
      <c r="H15" s="79"/>
      <c r="I15" s="79"/>
      <c r="J15" s="79"/>
      <c r="K15" s="79"/>
      <c r="L15" s="79"/>
      <c r="M15" s="79"/>
      <c r="N15" s="79"/>
      <c r="O15" s="79"/>
      <c r="P15" s="79"/>
      <c r="Q15" s="79"/>
      <c r="R15" s="79"/>
      <c r="S15" s="79"/>
      <c r="T15" s="79"/>
      <c r="U15" s="79"/>
      <c r="V15" s="79"/>
      <c r="W15" s="79"/>
      <c r="X15" s="79"/>
      <c r="Y15" s="79"/>
      <c r="Z15" s="79"/>
      <c r="AA15" s="79"/>
      <c r="AB15" s="79"/>
      <c r="AC15" s="79"/>
      <c r="AD15" s="79"/>
      <c r="AE15" s="79"/>
      <c r="AF15" s="79"/>
      <c r="AG15" s="79"/>
      <c r="AH15" s="79"/>
      <c r="AI15" s="79"/>
      <c r="AJ15" s="79"/>
      <c r="AK15" s="79"/>
      <c r="AL15" s="79"/>
      <c r="AM15" s="79"/>
      <c r="AN15" s="79"/>
      <c r="AO15" s="79"/>
      <c r="AP15" s="79"/>
      <c r="AQ15" s="79"/>
      <c r="AR15" s="79"/>
      <c r="AS15" s="79"/>
      <c r="AT15" s="79"/>
      <c r="AU15" s="79"/>
      <c r="AV15" s="79"/>
      <c r="AW15" s="79"/>
      <c r="AX15" s="79"/>
      <c r="AY15" s="79"/>
      <c r="AZ15" s="79"/>
      <c r="BA15" s="79"/>
      <c r="BB15" s="79"/>
      <c r="BC15" s="79"/>
      <c r="BD15" s="79"/>
      <c r="BE15" s="79"/>
      <c r="BF15" s="79"/>
      <c r="BG15" s="79"/>
      <c r="BH15" s="79"/>
      <c r="BI15" s="79"/>
      <c r="BJ15" s="80"/>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110</v>
      </c>
      <c r="BM16" s="90"/>
      <c r="BN16" s="90"/>
      <c r="BO16" s="90"/>
      <c r="BP16" s="90"/>
      <c r="BQ16" s="90"/>
      <c r="BR16" s="90"/>
      <c r="BS16" s="90"/>
      <c r="BT16" s="90"/>
      <c r="BU16" s="90"/>
      <c r="BV16" s="90"/>
      <c r="BW16" s="90"/>
      <c r="BX16" s="90"/>
      <c r="BY16" s="90"/>
      <c r="BZ16" s="9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111</v>
      </c>
      <c r="BM47" s="90"/>
      <c r="BN47" s="90"/>
      <c r="BO47" s="90"/>
      <c r="BP47" s="90"/>
      <c r="BQ47" s="90"/>
      <c r="BR47" s="90"/>
      <c r="BS47" s="90"/>
      <c r="BT47" s="90"/>
      <c r="BU47" s="90"/>
      <c r="BV47" s="90"/>
      <c r="BW47" s="90"/>
      <c r="BX47" s="90"/>
      <c r="BY47" s="90"/>
      <c r="BZ47" s="9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15">
      <c r="A60" s="2"/>
      <c r="B60" s="78" t="s">
        <v>27</v>
      </c>
      <c r="C60" s="79"/>
      <c r="D60" s="79"/>
      <c r="E60" s="79"/>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80"/>
      <c r="BK60" s="2"/>
      <c r="BL60" s="89"/>
      <c r="BM60" s="90"/>
      <c r="BN60" s="90"/>
      <c r="BO60" s="90"/>
      <c r="BP60" s="90"/>
      <c r="BQ60" s="90"/>
      <c r="BR60" s="90"/>
      <c r="BS60" s="90"/>
      <c r="BT60" s="90"/>
      <c r="BU60" s="90"/>
      <c r="BV60" s="90"/>
      <c r="BW60" s="90"/>
      <c r="BX60" s="90"/>
      <c r="BY60" s="90"/>
      <c r="BZ60" s="91"/>
    </row>
    <row r="61" spans="1:78" ht="13.5" customHeight="1" x14ac:dyDescent="0.15">
      <c r="A61" s="2"/>
      <c r="B61" s="78"/>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80"/>
      <c r="BK61" s="2"/>
      <c r="BL61" s="89"/>
      <c r="BM61" s="90"/>
      <c r="BN61" s="90"/>
      <c r="BO61" s="90"/>
      <c r="BP61" s="90"/>
      <c r="BQ61" s="90"/>
      <c r="BR61" s="90"/>
      <c r="BS61" s="90"/>
      <c r="BT61" s="90"/>
      <c r="BU61" s="90"/>
      <c r="BV61" s="90"/>
      <c r="BW61" s="90"/>
      <c r="BX61" s="90"/>
      <c r="BY61" s="90"/>
      <c r="BZ61" s="9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112</v>
      </c>
      <c r="BM66" s="90"/>
      <c r="BN66" s="90"/>
      <c r="BO66" s="90"/>
      <c r="BP66" s="90"/>
      <c r="BQ66" s="90"/>
      <c r="BR66" s="90"/>
      <c r="BS66" s="90"/>
      <c r="BT66" s="90"/>
      <c r="BU66" s="90"/>
      <c r="BV66" s="90"/>
      <c r="BW66" s="90"/>
      <c r="BX66" s="90"/>
      <c r="BY66" s="90"/>
      <c r="BZ66" s="9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2"/>
      <c r="BM82" s="93"/>
      <c r="BN82" s="93"/>
      <c r="BO82" s="93"/>
      <c r="BP82" s="93"/>
      <c r="BQ82" s="93"/>
      <c r="BR82" s="93"/>
      <c r="BS82" s="93"/>
      <c r="BT82" s="93"/>
      <c r="BU82" s="93"/>
      <c r="BV82" s="93"/>
      <c r="BW82" s="93"/>
      <c r="BX82" s="93"/>
      <c r="BY82" s="93"/>
      <c r="BZ82" s="9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26yazUFxpJ74iLejMPAc408QFIEC4FmJJkemibO2ePtVI+AjKd9/CjAOnEQYBItxWK70NadwbBA97NUirdEN1w==" saltValue="J72sYGu7VLHBxSAzL10tu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22080</v>
      </c>
      <c r="D6" s="34">
        <f t="shared" si="3"/>
        <v>46</v>
      </c>
      <c r="E6" s="34">
        <f t="shared" si="3"/>
        <v>1</v>
      </c>
      <c r="F6" s="34">
        <f t="shared" si="3"/>
        <v>0</v>
      </c>
      <c r="G6" s="34">
        <f t="shared" si="3"/>
        <v>1</v>
      </c>
      <c r="H6" s="34" t="str">
        <f t="shared" si="3"/>
        <v>青森県　むつ市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35.94</v>
      </c>
      <c r="P6" s="35">
        <f t="shared" si="3"/>
        <v>92.82</v>
      </c>
      <c r="Q6" s="35">
        <f t="shared" si="3"/>
        <v>4675</v>
      </c>
      <c r="R6" s="35">
        <f t="shared" si="3"/>
        <v>56790</v>
      </c>
      <c r="S6" s="35">
        <f t="shared" si="3"/>
        <v>864.12</v>
      </c>
      <c r="T6" s="35">
        <f t="shared" si="3"/>
        <v>65.72</v>
      </c>
      <c r="U6" s="35">
        <f t="shared" si="3"/>
        <v>52203</v>
      </c>
      <c r="V6" s="35">
        <f t="shared" si="3"/>
        <v>72.23</v>
      </c>
      <c r="W6" s="35">
        <f t="shared" si="3"/>
        <v>722.73</v>
      </c>
      <c r="X6" s="36">
        <f>IF(X7="",NA(),X7)</f>
        <v>107.87</v>
      </c>
      <c r="Y6" s="36">
        <f t="shared" ref="Y6:AG6" si="4">IF(Y7="",NA(),Y7)</f>
        <v>107.99</v>
      </c>
      <c r="Z6" s="36">
        <f t="shared" si="4"/>
        <v>107.88</v>
      </c>
      <c r="AA6" s="36">
        <f t="shared" si="4"/>
        <v>107.04</v>
      </c>
      <c r="AB6" s="36">
        <f t="shared" si="4"/>
        <v>108.39</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178.8</v>
      </c>
      <c r="AU6" s="36">
        <f t="shared" ref="AU6:BC6" si="6">IF(AU7="",NA(),AU7)</f>
        <v>185.29</v>
      </c>
      <c r="AV6" s="36">
        <f t="shared" si="6"/>
        <v>164.79</v>
      </c>
      <c r="AW6" s="36">
        <f t="shared" si="6"/>
        <v>168.77</v>
      </c>
      <c r="AX6" s="36">
        <f t="shared" si="6"/>
        <v>159.81</v>
      </c>
      <c r="AY6" s="36">
        <f t="shared" si="6"/>
        <v>346.59</v>
      </c>
      <c r="AZ6" s="36">
        <f t="shared" si="6"/>
        <v>357.82</v>
      </c>
      <c r="BA6" s="36">
        <f t="shared" si="6"/>
        <v>355.5</v>
      </c>
      <c r="BB6" s="36">
        <f t="shared" si="6"/>
        <v>349.83</v>
      </c>
      <c r="BC6" s="36">
        <f t="shared" si="6"/>
        <v>360.86</v>
      </c>
      <c r="BD6" s="35" t="str">
        <f>IF(BD7="","",IF(BD7="-","【-】","【"&amp;SUBSTITUTE(TEXT(BD7,"#,##0.00"),"-","△")&amp;"】"))</f>
        <v>【264.97】</v>
      </c>
      <c r="BE6" s="36">
        <f>IF(BE7="",NA(),BE7)</f>
        <v>909.76</v>
      </c>
      <c r="BF6" s="36">
        <f t="shared" ref="BF6:BN6" si="7">IF(BF7="",NA(),BF7)</f>
        <v>952.61</v>
      </c>
      <c r="BG6" s="36">
        <f t="shared" si="7"/>
        <v>954.15</v>
      </c>
      <c r="BH6" s="36">
        <f t="shared" si="7"/>
        <v>952.11</v>
      </c>
      <c r="BI6" s="36">
        <f t="shared" si="7"/>
        <v>939.16</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103.06</v>
      </c>
      <c r="BQ6" s="36">
        <f t="shared" ref="BQ6:BY6" si="8">IF(BQ7="",NA(),BQ7)</f>
        <v>103.92</v>
      </c>
      <c r="BR6" s="36">
        <f t="shared" si="8"/>
        <v>104</v>
      </c>
      <c r="BS6" s="36">
        <f t="shared" si="8"/>
        <v>103.67</v>
      </c>
      <c r="BT6" s="36">
        <f t="shared" si="8"/>
        <v>105.75</v>
      </c>
      <c r="BU6" s="36">
        <f t="shared" si="8"/>
        <v>105.71</v>
      </c>
      <c r="BV6" s="36">
        <f t="shared" si="8"/>
        <v>106.01</v>
      </c>
      <c r="BW6" s="36">
        <f t="shared" si="8"/>
        <v>104.57</v>
      </c>
      <c r="BX6" s="36">
        <f t="shared" si="8"/>
        <v>103.54</v>
      </c>
      <c r="BY6" s="36">
        <f t="shared" si="8"/>
        <v>103.32</v>
      </c>
      <c r="BZ6" s="35" t="str">
        <f>IF(BZ7="","",IF(BZ7="-","【-】","【"&amp;SUBSTITUTE(TEXT(BZ7,"#,##0.00"),"-","△")&amp;"】"))</f>
        <v>【103.24】</v>
      </c>
      <c r="CA6" s="36">
        <f>IF(CA7="",NA(),CA7)</f>
        <v>236.43</v>
      </c>
      <c r="CB6" s="36">
        <f t="shared" ref="CB6:CJ6" si="9">IF(CB7="",NA(),CB7)</f>
        <v>237.98</v>
      </c>
      <c r="CC6" s="36">
        <f t="shared" si="9"/>
        <v>236.38</v>
      </c>
      <c r="CD6" s="36">
        <f t="shared" si="9"/>
        <v>239.3</v>
      </c>
      <c r="CE6" s="36">
        <f t="shared" si="9"/>
        <v>236.07</v>
      </c>
      <c r="CF6" s="36">
        <f t="shared" si="9"/>
        <v>162.15</v>
      </c>
      <c r="CG6" s="36">
        <f t="shared" si="9"/>
        <v>162.24</v>
      </c>
      <c r="CH6" s="36">
        <f t="shared" si="9"/>
        <v>165.47</v>
      </c>
      <c r="CI6" s="36">
        <f t="shared" si="9"/>
        <v>167.46</v>
      </c>
      <c r="CJ6" s="36">
        <f t="shared" si="9"/>
        <v>168.56</v>
      </c>
      <c r="CK6" s="35" t="str">
        <f>IF(CK7="","",IF(CK7="-","【-】","【"&amp;SUBSTITUTE(TEXT(CK7,"#,##0.00"),"-","△")&amp;"】"))</f>
        <v>【168.38】</v>
      </c>
      <c r="CL6" s="36">
        <f>IF(CL7="",NA(),CL7)</f>
        <v>56.24</v>
      </c>
      <c r="CM6" s="36">
        <f t="shared" ref="CM6:CU6" si="10">IF(CM7="",NA(),CM7)</f>
        <v>76.41</v>
      </c>
      <c r="CN6" s="36">
        <f t="shared" si="10"/>
        <v>76.36</v>
      </c>
      <c r="CO6" s="36">
        <f t="shared" si="10"/>
        <v>75.22</v>
      </c>
      <c r="CP6" s="36">
        <f t="shared" si="10"/>
        <v>75.33</v>
      </c>
      <c r="CQ6" s="36">
        <f t="shared" si="10"/>
        <v>59.34</v>
      </c>
      <c r="CR6" s="36">
        <f t="shared" si="10"/>
        <v>59.11</v>
      </c>
      <c r="CS6" s="36">
        <f t="shared" si="10"/>
        <v>59.74</v>
      </c>
      <c r="CT6" s="36">
        <f t="shared" si="10"/>
        <v>59.46</v>
      </c>
      <c r="CU6" s="36">
        <f t="shared" si="10"/>
        <v>59.51</v>
      </c>
      <c r="CV6" s="35" t="str">
        <f>IF(CV7="","",IF(CV7="-","【-】","【"&amp;SUBSTITUTE(TEXT(CV7,"#,##0.00"),"-","△")&amp;"】"))</f>
        <v>【60.00】</v>
      </c>
      <c r="CW6" s="36">
        <f>IF(CW7="",NA(),CW7)</f>
        <v>79.94</v>
      </c>
      <c r="CX6" s="36">
        <f t="shared" ref="CX6:DF6" si="11">IF(CX7="",NA(),CX7)</f>
        <v>79.459999999999994</v>
      </c>
      <c r="CY6" s="36">
        <f t="shared" si="11"/>
        <v>79.23</v>
      </c>
      <c r="CZ6" s="36">
        <f t="shared" si="11"/>
        <v>78.849999999999994</v>
      </c>
      <c r="DA6" s="36">
        <f t="shared" si="11"/>
        <v>78.16</v>
      </c>
      <c r="DB6" s="36">
        <f t="shared" si="11"/>
        <v>87.74</v>
      </c>
      <c r="DC6" s="36">
        <f t="shared" si="11"/>
        <v>87.91</v>
      </c>
      <c r="DD6" s="36">
        <f t="shared" si="11"/>
        <v>87.28</v>
      </c>
      <c r="DE6" s="36">
        <f t="shared" si="11"/>
        <v>87.41</v>
      </c>
      <c r="DF6" s="36">
        <f t="shared" si="11"/>
        <v>87.08</v>
      </c>
      <c r="DG6" s="35" t="str">
        <f>IF(DG7="","",IF(DG7="-","【-】","【"&amp;SUBSTITUTE(TEXT(DG7,"#,##0.00"),"-","△")&amp;"】"))</f>
        <v>【89.80】</v>
      </c>
      <c r="DH6" s="36">
        <f>IF(DH7="",NA(),DH7)</f>
        <v>48.63</v>
      </c>
      <c r="DI6" s="36">
        <f t="shared" ref="DI6:DQ6" si="12">IF(DI7="",NA(),DI7)</f>
        <v>42.75</v>
      </c>
      <c r="DJ6" s="36">
        <f t="shared" si="12"/>
        <v>43.86</v>
      </c>
      <c r="DK6" s="36">
        <f t="shared" si="12"/>
        <v>45.16</v>
      </c>
      <c r="DL6" s="36">
        <f t="shared" si="12"/>
        <v>46.7</v>
      </c>
      <c r="DM6" s="36">
        <f t="shared" si="12"/>
        <v>46.27</v>
      </c>
      <c r="DN6" s="36">
        <f t="shared" si="12"/>
        <v>46.88</v>
      </c>
      <c r="DO6" s="36">
        <f t="shared" si="12"/>
        <v>46.94</v>
      </c>
      <c r="DP6" s="36">
        <f t="shared" si="12"/>
        <v>47.62</v>
      </c>
      <c r="DQ6" s="36">
        <f t="shared" si="12"/>
        <v>48.55</v>
      </c>
      <c r="DR6" s="35" t="str">
        <f>IF(DR7="","",IF(DR7="-","【-】","【"&amp;SUBSTITUTE(TEXT(DR7,"#,##0.00"),"-","△")&amp;"】"))</f>
        <v>【49.59】</v>
      </c>
      <c r="DS6" s="36">
        <f>IF(DS7="",NA(),DS7)</f>
        <v>9.59</v>
      </c>
      <c r="DT6" s="36">
        <f t="shared" ref="DT6:EB6" si="13">IF(DT7="",NA(),DT7)</f>
        <v>9.15</v>
      </c>
      <c r="DU6" s="36">
        <f t="shared" si="13"/>
        <v>2.98</v>
      </c>
      <c r="DV6" s="36">
        <f t="shared" si="13"/>
        <v>10.43</v>
      </c>
      <c r="DW6" s="36">
        <f t="shared" si="13"/>
        <v>5.65</v>
      </c>
      <c r="DX6" s="36">
        <f t="shared" si="13"/>
        <v>10.93</v>
      </c>
      <c r="DY6" s="36">
        <f t="shared" si="13"/>
        <v>13.39</v>
      </c>
      <c r="DZ6" s="36">
        <f t="shared" si="13"/>
        <v>14.48</v>
      </c>
      <c r="EA6" s="36">
        <f t="shared" si="13"/>
        <v>16.27</v>
      </c>
      <c r="EB6" s="36">
        <f t="shared" si="13"/>
        <v>17.11</v>
      </c>
      <c r="EC6" s="35" t="str">
        <f>IF(EC7="","",IF(EC7="-","【-】","【"&amp;SUBSTITUTE(TEXT(EC7,"#,##0.00"),"-","△")&amp;"】"))</f>
        <v>【19.44】</v>
      </c>
      <c r="ED6" s="36">
        <f>IF(ED7="",NA(),ED7)</f>
        <v>0.7</v>
      </c>
      <c r="EE6" s="36">
        <f t="shared" ref="EE6:EM6" si="14">IF(EE7="",NA(),EE7)</f>
        <v>0.56000000000000005</v>
      </c>
      <c r="EF6" s="36">
        <f t="shared" si="14"/>
        <v>0.95</v>
      </c>
      <c r="EG6" s="36">
        <f t="shared" si="14"/>
        <v>0.9</v>
      </c>
      <c r="EH6" s="36">
        <f t="shared" si="14"/>
        <v>0.14000000000000001</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22080</v>
      </c>
      <c r="D7" s="38">
        <v>46</v>
      </c>
      <c r="E7" s="38">
        <v>1</v>
      </c>
      <c r="F7" s="38">
        <v>0</v>
      </c>
      <c r="G7" s="38">
        <v>1</v>
      </c>
      <c r="H7" s="38" t="s">
        <v>93</v>
      </c>
      <c r="I7" s="38" t="s">
        <v>94</v>
      </c>
      <c r="J7" s="38" t="s">
        <v>95</v>
      </c>
      <c r="K7" s="38" t="s">
        <v>96</v>
      </c>
      <c r="L7" s="38" t="s">
        <v>97</v>
      </c>
      <c r="M7" s="38" t="s">
        <v>98</v>
      </c>
      <c r="N7" s="39" t="s">
        <v>99</v>
      </c>
      <c r="O7" s="39">
        <v>35.94</v>
      </c>
      <c r="P7" s="39">
        <v>92.82</v>
      </c>
      <c r="Q7" s="39">
        <v>4675</v>
      </c>
      <c r="R7" s="39">
        <v>56790</v>
      </c>
      <c r="S7" s="39">
        <v>864.12</v>
      </c>
      <c r="T7" s="39">
        <v>65.72</v>
      </c>
      <c r="U7" s="39">
        <v>52203</v>
      </c>
      <c r="V7" s="39">
        <v>72.23</v>
      </c>
      <c r="W7" s="39">
        <v>722.73</v>
      </c>
      <c r="X7" s="39">
        <v>107.87</v>
      </c>
      <c r="Y7" s="39">
        <v>107.99</v>
      </c>
      <c r="Z7" s="39">
        <v>107.88</v>
      </c>
      <c r="AA7" s="39">
        <v>107.04</v>
      </c>
      <c r="AB7" s="39">
        <v>108.39</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178.8</v>
      </c>
      <c r="AU7" s="39">
        <v>185.29</v>
      </c>
      <c r="AV7" s="39">
        <v>164.79</v>
      </c>
      <c r="AW7" s="39">
        <v>168.77</v>
      </c>
      <c r="AX7" s="39">
        <v>159.81</v>
      </c>
      <c r="AY7" s="39">
        <v>346.59</v>
      </c>
      <c r="AZ7" s="39">
        <v>357.82</v>
      </c>
      <c r="BA7" s="39">
        <v>355.5</v>
      </c>
      <c r="BB7" s="39">
        <v>349.83</v>
      </c>
      <c r="BC7" s="39">
        <v>360.86</v>
      </c>
      <c r="BD7" s="39">
        <v>264.97000000000003</v>
      </c>
      <c r="BE7" s="39">
        <v>909.76</v>
      </c>
      <c r="BF7" s="39">
        <v>952.61</v>
      </c>
      <c r="BG7" s="39">
        <v>954.15</v>
      </c>
      <c r="BH7" s="39">
        <v>952.11</v>
      </c>
      <c r="BI7" s="39">
        <v>939.16</v>
      </c>
      <c r="BJ7" s="39">
        <v>312.02999999999997</v>
      </c>
      <c r="BK7" s="39">
        <v>307.45999999999998</v>
      </c>
      <c r="BL7" s="39">
        <v>312.58</v>
      </c>
      <c r="BM7" s="39">
        <v>314.87</v>
      </c>
      <c r="BN7" s="39">
        <v>309.27999999999997</v>
      </c>
      <c r="BO7" s="39">
        <v>266.61</v>
      </c>
      <c r="BP7" s="39">
        <v>103.06</v>
      </c>
      <c r="BQ7" s="39">
        <v>103.92</v>
      </c>
      <c r="BR7" s="39">
        <v>104</v>
      </c>
      <c r="BS7" s="39">
        <v>103.67</v>
      </c>
      <c r="BT7" s="39">
        <v>105.75</v>
      </c>
      <c r="BU7" s="39">
        <v>105.71</v>
      </c>
      <c r="BV7" s="39">
        <v>106.01</v>
      </c>
      <c r="BW7" s="39">
        <v>104.57</v>
      </c>
      <c r="BX7" s="39">
        <v>103.54</v>
      </c>
      <c r="BY7" s="39">
        <v>103.32</v>
      </c>
      <c r="BZ7" s="39">
        <v>103.24</v>
      </c>
      <c r="CA7" s="39">
        <v>236.43</v>
      </c>
      <c r="CB7" s="39">
        <v>237.98</v>
      </c>
      <c r="CC7" s="39">
        <v>236.38</v>
      </c>
      <c r="CD7" s="39">
        <v>239.3</v>
      </c>
      <c r="CE7" s="39">
        <v>236.07</v>
      </c>
      <c r="CF7" s="39">
        <v>162.15</v>
      </c>
      <c r="CG7" s="39">
        <v>162.24</v>
      </c>
      <c r="CH7" s="39">
        <v>165.47</v>
      </c>
      <c r="CI7" s="39">
        <v>167.46</v>
      </c>
      <c r="CJ7" s="39">
        <v>168.56</v>
      </c>
      <c r="CK7" s="39">
        <v>168.38</v>
      </c>
      <c r="CL7" s="39">
        <v>56.24</v>
      </c>
      <c r="CM7" s="39">
        <v>76.41</v>
      </c>
      <c r="CN7" s="39">
        <v>76.36</v>
      </c>
      <c r="CO7" s="39">
        <v>75.22</v>
      </c>
      <c r="CP7" s="39">
        <v>75.33</v>
      </c>
      <c r="CQ7" s="39">
        <v>59.34</v>
      </c>
      <c r="CR7" s="39">
        <v>59.11</v>
      </c>
      <c r="CS7" s="39">
        <v>59.74</v>
      </c>
      <c r="CT7" s="39">
        <v>59.46</v>
      </c>
      <c r="CU7" s="39">
        <v>59.51</v>
      </c>
      <c r="CV7" s="39">
        <v>60</v>
      </c>
      <c r="CW7" s="39">
        <v>79.94</v>
      </c>
      <c r="CX7" s="39">
        <v>79.459999999999994</v>
      </c>
      <c r="CY7" s="39">
        <v>79.23</v>
      </c>
      <c r="CZ7" s="39">
        <v>78.849999999999994</v>
      </c>
      <c r="DA7" s="39">
        <v>78.16</v>
      </c>
      <c r="DB7" s="39">
        <v>87.74</v>
      </c>
      <c r="DC7" s="39">
        <v>87.91</v>
      </c>
      <c r="DD7" s="39">
        <v>87.28</v>
      </c>
      <c r="DE7" s="39">
        <v>87.41</v>
      </c>
      <c r="DF7" s="39">
        <v>87.08</v>
      </c>
      <c r="DG7" s="39">
        <v>89.8</v>
      </c>
      <c r="DH7" s="39">
        <v>48.63</v>
      </c>
      <c r="DI7" s="39">
        <v>42.75</v>
      </c>
      <c r="DJ7" s="39">
        <v>43.86</v>
      </c>
      <c r="DK7" s="39">
        <v>45.16</v>
      </c>
      <c r="DL7" s="39">
        <v>46.7</v>
      </c>
      <c r="DM7" s="39">
        <v>46.27</v>
      </c>
      <c r="DN7" s="39">
        <v>46.88</v>
      </c>
      <c r="DO7" s="39">
        <v>46.94</v>
      </c>
      <c r="DP7" s="39">
        <v>47.62</v>
      </c>
      <c r="DQ7" s="39">
        <v>48.55</v>
      </c>
      <c r="DR7" s="39">
        <v>49.59</v>
      </c>
      <c r="DS7" s="39">
        <v>9.59</v>
      </c>
      <c r="DT7" s="39">
        <v>9.15</v>
      </c>
      <c r="DU7" s="39">
        <v>2.98</v>
      </c>
      <c r="DV7" s="39">
        <v>10.43</v>
      </c>
      <c r="DW7" s="39">
        <v>5.65</v>
      </c>
      <c r="DX7" s="39">
        <v>10.93</v>
      </c>
      <c r="DY7" s="39">
        <v>13.39</v>
      </c>
      <c r="DZ7" s="39">
        <v>14.48</v>
      </c>
      <c r="EA7" s="39">
        <v>16.27</v>
      </c>
      <c r="EB7" s="39">
        <v>17.11</v>
      </c>
      <c r="EC7" s="39">
        <v>19.440000000000001</v>
      </c>
      <c r="ED7" s="39">
        <v>0.7</v>
      </c>
      <c r="EE7" s="39">
        <v>0.56000000000000005</v>
      </c>
      <c r="EF7" s="39">
        <v>0.95</v>
      </c>
      <c r="EG7" s="39">
        <v>0.9</v>
      </c>
      <c r="EH7" s="39">
        <v>0.14000000000000001</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2020-12-04T02:02:33Z</dcterms:created>
  <dcterms:modified xsi:type="dcterms:W3CDTF">2021-01-22T01:03:30Z</dcterms:modified>
  <cp:category/>
</cp:coreProperties>
</file>