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1_平内町\04_確定版\"/>
    </mc:Choice>
  </mc:AlternateContent>
  <xr:revisionPtr revIDLastSave="0" documentId="13_ncr:1_{C0782AE4-F6CA-49A6-A352-290B5D2CEB10}" xr6:coauthVersionLast="36" xr6:coauthVersionMax="36" xr10:uidLastSave="{00000000-0000-0000-0000-000000000000}"/>
  <workbookProtection workbookAlgorithmName="SHA-512" workbookHashValue="TnaFl4CGRdgwsV/f7zrF8SwhW4LPSVl9Fm0Fi2WpgdJdAbVm2S9wqCX03q07NWsCPiw50dCIivo5sPA9rLYAjg==" workbookSaltValue="S+5OU/75a0bNkqWVUlflP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B10" i="4"/>
  <c r="BB8" i="4"/>
  <c r="AL8" i="4"/>
  <c r="AD8" i="4"/>
  <c r="P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<sst xmlns="http://schemas.openxmlformats.org/spreadsheetml/2006/main" count="247" uniqueCount="122">
  <si>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</si>
  <si>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</si>
  <si>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</si>
  <si>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</si>
  <si>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</si>
  <si>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</si>
  <si>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</si>
  <si>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</si>
  <si>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</si>
  <si>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</si>
  <si>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</si>
  <si>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</si>
  <si>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</si>
  <si>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</si>
  <si>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</si>
  <si>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</si>
  <si>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</si>
  <si>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</si>
  <si>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</si>
  <si>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</si>
  <si>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</si>
  <si>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</si>
  <si>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</si>
  <si>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</si>
  <si>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</si>
  <si>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</si>
  <si>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</si>
  <si>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</si>
  <si>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</si>
  <si>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</si>
  <si>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</si>
  <si>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</si>
  <si>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</si>
  <si>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</si>
  <si>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</si>
  <si>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</si>
  <si>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</si>
  <si>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</si>
  <si>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</si>
  <si>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</si>
  <si>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</si>
  <si>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</si>
  <si>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</si>
  <si>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</si>
  <si>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</si>
  <si>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</si>
  <si>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</si>
  <si>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</si>
  <si>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</si>
  <si>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</si>
  <si>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</si>
  <si>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</si>
  <si>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</si>
  <si>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</si>
  <si>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</si>
  <si>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</si>
  <si>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</si>
  <si>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</si>
  <si>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</si>
  <si>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</si>
  <si>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</si>
  <si>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</si>
  <si>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</si>
  <si>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</si>
  <si>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</si>
  <si>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</si>
  <si>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</si>
  <si>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</si>
  <si>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</si>
  <si>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</si>
  <si>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</si>
  <si>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</si>
  <si>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</si>
  <si>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</si>
  <si>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</si>
  <si>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</si>
  <si>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</si>
  <si>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</si>
  <si>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</si>
  <si>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</si>
  <si>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</si>
  <si>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</si>
  <si>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</si>
  <si>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</si>
  <si>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</si>
  <si>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</si>
  <si>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</si>
  <si>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</si>
  <si>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</si>
  <si>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</si>
  <si>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</si>
  <si>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</si>
  <si>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</si>
  <si>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</si>
  <si>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</si>
  <si>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</si>
  <si>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</si>
  <si>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</si>
  <si>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</si>
  <si>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</si>
  <si>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</si>
  <si>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</si>
  <si>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</si>
  <si>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</si>
  <si>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</si>
  <si>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</si>
  <si>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</si>
  <si>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</si>
  <si>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</si>
  <si>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</si>
  <si>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</si>
  <si>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</si>
  <si>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</si>
  <si>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</si>
  <si>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</si>
  <si>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</si>
  <si>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</si>
  <si>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</si>
  <si>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</si>
  <si>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施設の点検、清掃を専門業者に委託している。また、法定検査で異状が指摘されれば改善する。</t>
    <phoneticPr fontId="4"/>
  </si>
  <si>
    <t>節水傾向により料金収入の増は見込めない状況である。企業債残高は今後減少していく。経費のほとんどを占める浄化槽維持管理費は削れない経費であり、収入不足を一般会計繰入金に頼らざるを得ない状況である。</t>
    <rPh sb="0" eb="2">
      <t>セッスイ</t>
    </rPh>
    <rPh sb="2" eb="4">
      <t>ケイコウ</t>
    </rPh>
    <rPh sb="7" eb="9">
      <t>リョウキン</t>
    </rPh>
    <rPh sb="9" eb="11">
      <t>シュウニュウ</t>
    </rPh>
    <rPh sb="12" eb="13">
      <t>ゾウ</t>
    </rPh>
    <rPh sb="14" eb="16">
      <t>ミコ</t>
    </rPh>
    <rPh sb="19" eb="21">
      <t>ジョウキョウ</t>
    </rPh>
    <rPh sb="25" eb="28">
      <t>キギョウサイ</t>
    </rPh>
    <rPh sb="28" eb="30">
      <t>ザンダカ</t>
    </rPh>
    <rPh sb="31" eb="33">
      <t>コンゴ</t>
    </rPh>
    <rPh sb="33" eb="35">
      <t>ゲンショウ</t>
    </rPh>
    <rPh sb="40" eb="42">
      <t>ケイヒ</t>
    </rPh>
    <rPh sb="48" eb="49">
      <t>シ</t>
    </rPh>
    <rPh sb="51" eb="54">
      <t>ジョウカソウ</t>
    </rPh>
    <rPh sb="54" eb="56">
      <t>イジ</t>
    </rPh>
    <rPh sb="56" eb="59">
      <t>カンリヒ</t>
    </rPh>
    <rPh sb="60" eb="61">
      <t>ケズ</t>
    </rPh>
    <rPh sb="64" eb="66">
      <t>ケイヒ</t>
    </rPh>
    <rPh sb="70" eb="72">
      <t>シュウニュウ</t>
    </rPh>
    <rPh sb="72" eb="74">
      <t>ブソク</t>
    </rPh>
    <rPh sb="75" eb="77">
      <t>イッパン</t>
    </rPh>
    <rPh sb="77" eb="79">
      <t>カイケイ</t>
    </rPh>
    <rPh sb="79" eb="82">
      <t>クリイレキン</t>
    </rPh>
    <rPh sb="83" eb="84">
      <t>タヨ</t>
    </rPh>
    <rPh sb="88" eb="89">
      <t>エ</t>
    </rPh>
    <rPh sb="91" eb="93">
      <t>ジョウキョウ</t>
    </rPh>
    <phoneticPr fontId="4"/>
  </si>
  <si>
    <t>収益的収支比率は昨年度より若干下がり赤字状態である。収入不足は一般会計繰入金によって補っている。節水の傾向により収益の大幅な増は見込めない。
　経費回収率は昨年度に比べ低く類似団体平均値よりも下回る結果となっている。浄化槽維持管理費は義務的費用であり、抑制は難しい。
　汚水処理原価は昨年度より高くなっているが近年市町村設置型浄化槽の新規設置が多くはないため横ばい状態になっている。
　施設利用率は100％となっており有効に活用されている。
　水洗化率は市町村設置型浄化槽の設置数が少ないため低くなっている。
　料金改定については、消費税増税もあり、利用者の負担も考えると近いうちに改定する予定はないが経営状況が好転しない場合は検討していく。</t>
    <rPh sb="0" eb="3">
      <t>シュウエキテキ</t>
    </rPh>
    <rPh sb="3" eb="5">
      <t>シュウシ</t>
    </rPh>
    <rPh sb="5" eb="7">
      <t>ヒリツ</t>
    </rPh>
    <rPh sb="8" eb="11">
      <t>サクネンド</t>
    </rPh>
    <rPh sb="13" eb="15">
      <t>ジャッカン</t>
    </rPh>
    <rPh sb="15" eb="16">
      <t>サ</t>
    </rPh>
    <rPh sb="18" eb="20">
      <t>アカジ</t>
    </rPh>
    <rPh sb="20" eb="22">
      <t>ジョウタイ</t>
    </rPh>
    <rPh sb="26" eb="28">
      <t>シュウニュウ</t>
    </rPh>
    <rPh sb="28" eb="30">
      <t>ブソク</t>
    </rPh>
    <rPh sb="31" eb="33">
      <t>イッパン</t>
    </rPh>
    <rPh sb="33" eb="35">
      <t>カイケイ</t>
    </rPh>
    <rPh sb="35" eb="38">
      <t>クリイレキン</t>
    </rPh>
    <rPh sb="42" eb="43">
      <t>オギナ</t>
    </rPh>
    <rPh sb="48" eb="50">
      <t>セッスイ</t>
    </rPh>
    <rPh sb="51" eb="53">
      <t>ケイコウ</t>
    </rPh>
    <rPh sb="56" eb="58">
      <t>シュウエキ</t>
    </rPh>
    <rPh sb="59" eb="61">
      <t>オオハバ</t>
    </rPh>
    <rPh sb="62" eb="63">
      <t>ゾウ</t>
    </rPh>
    <rPh sb="64" eb="66">
      <t>ミコ</t>
    </rPh>
    <rPh sb="72" eb="74">
      <t>ケイヒ</t>
    </rPh>
    <rPh sb="74" eb="76">
      <t>カイシュウ</t>
    </rPh>
    <rPh sb="76" eb="77">
      <t>リツ</t>
    </rPh>
    <rPh sb="78" eb="81">
      <t>サクネンド</t>
    </rPh>
    <rPh sb="82" eb="83">
      <t>クラ</t>
    </rPh>
    <rPh sb="84" eb="85">
      <t>ヒク</t>
    </rPh>
    <rPh sb="86" eb="88">
      <t>ルイジ</t>
    </rPh>
    <rPh sb="88" eb="90">
      <t>ダンタイ</t>
    </rPh>
    <rPh sb="90" eb="93">
      <t>ヘイキンチ</t>
    </rPh>
    <rPh sb="96" eb="98">
      <t>シタマワ</t>
    </rPh>
    <rPh sb="99" eb="101">
      <t>ケッカ</t>
    </rPh>
    <rPh sb="108" eb="111">
      <t>ジョウカソウ</t>
    </rPh>
    <rPh sb="111" eb="113">
      <t>イジ</t>
    </rPh>
    <rPh sb="113" eb="116">
      <t>カンリヒ</t>
    </rPh>
    <rPh sb="117" eb="120">
      <t>ギムテキ</t>
    </rPh>
    <rPh sb="120" eb="122">
      <t>ヒヨウ</t>
    </rPh>
    <rPh sb="126" eb="128">
      <t>ヨクセイ</t>
    </rPh>
    <rPh sb="129" eb="130">
      <t>ムズカ</t>
    </rPh>
    <rPh sb="135" eb="137">
      <t>オスイ</t>
    </rPh>
    <rPh sb="137" eb="139">
      <t>ショリ</t>
    </rPh>
    <rPh sb="139" eb="141">
      <t>ゲンカ</t>
    </rPh>
    <rPh sb="142" eb="145">
      <t>サクネンド</t>
    </rPh>
    <rPh sb="147" eb="148">
      <t>タカ</t>
    </rPh>
    <rPh sb="155" eb="157">
      <t>キンネン</t>
    </rPh>
    <rPh sb="157" eb="160">
      <t>シチョウソン</t>
    </rPh>
    <rPh sb="160" eb="162">
      <t>セッチ</t>
    </rPh>
    <rPh sb="162" eb="163">
      <t>ガタ</t>
    </rPh>
    <rPh sb="163" eb="165">
      <t>ジョウカ</t>
    </rPh>
    <rPh sb="165" eb="166">
      <t>ソウ</t>
    </rPh>
    <rPh sb="167" eb="169">
      <t>シンキ</t>
    </rPh>
    <rPh sb="169" eb="171">
      <t>セッチ</t>
    </rPh>
    <rPh sb="172" eb="173">
      <t>オオ</t>
    </rPh>
    <rPh sb="179" eb="180">
      <t>ヨコ</t>
    </rPh>
    <rPh sb="182" eb="184">
      <t>ジョウタイ</t>
    </rPh>
    <rPh sb="193" eb="195">
      <t>シセツ</t>
    </rPh>
    <rPh sb="195" eb="198">
      <t>リヨウリツ</t>
    </rPh>
    <rPh sb="209" eb="211">
      <t>ユウコウ</t>
    </rPh>
    <rPh sb="212" eb="214">
      <t>カツヨウ</t>
    </rPh>
    <rPh sb="222" eb="224">
      <t>スイセン</t>
    </rPh>
    <rPh sb="224" eb="225">
      <t>カ</t>
    </rPh>
    <rPh sb="225" eb="226">
      <t>リツ</t>
    </rPh>
    <rPh sb="227" eb="230">
      <t>シチョウソン</t>
    </rPh>
    <rPh sb="230" eb="232">
      <t>セッチ</t>
    </rPh>
    <rPh sb="232" eb="233">
      <t>ガタ</t>
    </rPh>
    <rPh sb="233" eb="236">
      <t>ジョウカソウ</t>
    </rPh>
    <rPh sb="266" eb="269">
      <t>ショウヒゼイ</t>
    </rPh>
    <rPh sb="269" eb="271">
      <t>ゾウゼイ</t>
    </rPh>
    <rPh sb="275" eb="278">
      <t>リヨウシャ</t>
    </rPh>
    <rPh sb="279" eb="281">
      <t>フタン</t>
    </rPh>
    <rPh sb="282" eb="2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</si>
</sst>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A-45A8-9690-CE9A8EDF90A1}"/>
            </c:ext>
          </c:extLst>
        </c:ser>
        <c:dLbls>
          <c:showLegendKey val="0"/>
          <c:showVal val="0"/>
          <c:showCatName val="0"/>
          <c:showSerName val="0"/>
          <c:showPercent val="0"/>
          <c:showBubbleSize val="0"/>
        </c:dLbls>
        <c:gapWidth val="150"/>
        <c:axId val="183602176"/>
        <c:axId val="1836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45A-45A8-9690-CE9A8EDF90A1}"/>
            </c:ext>
          </c:extLst>
        </c:ser>
        <c:dLbls>
          <c:showLegendKey val="0"/>
          <c:showVal val="0"/>
          <c:showCatName val="0"/>
          <c:showSerName val="0"/>
          <c:showPercent val="0"/>
          <c:showBubbleSize val="0"/>
        </c:dLbls>
        <c:marker val="1"/>
        <c:smooth val="0"/>
        <c:axId val="183602176"/>
        <c:axId val="183608448"/>
      </c:lineChart>
      <c:dateAx>
        <c:axId val="183602176"/>
        <c:scaling>
          <c:orientation val="minMax"/>
        </c:scaling>
        <c:delete val="1"/>
        <c:axPos val="b"/>
        <c:numFmt formatCode="&quot;H&quot;yy" sourceLinked="1"/>
        <c:majorTickMark val="none"/>
        <c:minorTickMark val="none"/>
        <c:tickLblPos val="none"/>
        <c:crossAx val="183608448"/>
        <c:crosses val="autoZero"/>
        <c:auto val="1"/>
        <c:lblOffset val="100"/>
        <c:baseTimeUnit val="years"/>
      </c:dateAx>
      <c:valAx>
        <c:axId val="1836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5D-4EF4-8C28-E6338C2633EE}"/>
            </c:ext>
          </c:extLst>
        </c:ser>
        <c:dLbls>
          <c:showLegendKey val="0"/>
          <c:showVal val="0"/>
          <c:showCatName val="0"/>
          <c:showSerName val="0"/>
          <c:showPercent val="0"/>
          <c:showBubbleSize val="0"/>
        </c:dLbls>
        <c:gapWidth val="150"/>
        <c:axId val="184822016"/>
        <c:axId val="1848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2A5D-4EF4-8C28-E6338C2633EE}"/>
            </c:ext>
          </c:extLst>
        </c:ser>
        <c:dLbls>
          <c:showLegendKey val="0"/>
          <c:showVal val="0"/>
          <c:showCatName val="0"/>
          <c:showSerName val="0"/>
          <c:showPercent val="0"/>
          <c:showBubbleSize val="0"/>
        </c:dLbls>
        <c:marker val="1"/>
        <c:smooth val="0"/>
        <c:axId val="184822016"/>
        <c:axId val="184844672"/>
      </c:lineChart>
      <c:dateAx>
        <c:axId val="184822016"/>
        <c:scaling>
          <c:orientation val="minMax"/>
        </c:scaling>
        <c:delete val="1"/>
        <c:axPos val="b"/>
        <c:numFmt formatCode="&quot;H&quot;yy" sourceLinked="1"/>
        <c:majorTickMark val="none"/>
        <c:minorTickMark val="none"/>
        <c:tickLblPos val="none"/>
        <c:crossAx val="184844672"/>
        <c:crosses val="autoZero"/>
        <c:auto val="1"/>
        <c:lblOffset val="100"/>
        <c:baseTimeUnit val="years"/>
      </c:dateAx>
      <c:valAx>
        <c:axId val="184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8.07</c:v>
                </c:pt>
                <c:pt idx="1">
                  <c:v>8.92</c:v>
                </c:pt>
                <c:pt idx="2">
                  <c:v>8.6</c:v>
                </c:pt>
                <c:pt idx="3">
                  <c:v>10.91</c:v>
                </c:pt>
                <c:pt idx="4">
                  <c:v>11.23</c:v>
                </c:pt>
              </c:numCache>
            </c:numRef>
          </c:val>
          <c:extLst>
            <c:ext xmlns:c16="http://schemas.microsoft.com/office/drawing/2014/chart" uri="{C3380CC4-5D6E-409C-BE32-E72D297353CC}">
              <c16:uniqueId val="{00000000-1847-4A03-B86C-E3992A9B5A1E}"/>
            </c:ext>
          </c:extLst>
        </c:ser>
        <c:dLbls>
          <c:showLegendKey val="0"/>
          <c:showVal val="0"/>
          <c:showCatName val="0"/>
          <c:showSerName val="0"/>
          <c:showPercent val="0"/>
          <c:showBubbleSize val="0"/>
        </c:dLbls>
        <c:gapWidth val="150"/>
        <c:axId val="185150080"/>
        <c:axId val="1851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1847-4A03-B86C-E3992A9B5A1E}"/>
            </c:ext>
          </c:extLst>
        </c:ser>
        <c:dLbls>
          <c:showLegendKey val="0"/>
          <c:showVal val="0"/>
          <c:showCatName val="0"/>
          <c:showSerName val="0"/>
          <c:showPercent val="0"/>
          <c:showBubbleSize val="0"/>
        </c:dLbls>
        <c:marker val="1"/>
        <c:smooth val="0"/>
        <c:axId val="185150080"/>
        <c:axId val="185156352"/>
      </c:lineChart>
      <c:dateAx>
        <c:axId val="185150080"/>
        <c:scaling>
          <c:orientation val="minMax"/>
        </c:scaling>
        <c:delete val="1"/>
        <c:axPos val="b"/>
        <c:numFmt formatCode="&quot;H&quot;yy" sourceLinked="1"/>
        <c:majorTickMark val="none"/>
        <c:minorTickMark val="none"/>
        <c:tickLblPos val="none"/>
        <c:crossAx val="185156352"/>
        <c:crosses val="autoZero"/>
        <c:auto val="1"/>
        <c:lblOffset val="100"/>
        <c:baseTimeUnit val="years"/>
      </c:dateAx>
      <c:valAx>
        <c:axId val="185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93.41</c:v>
                </c:pt>
                <c:pt idx="2">
                  <c:v>84.43</c:v>
                </c:pt>
                <c:pt idx="3">
                  <c:v>79.25</c:v>
                </c:pt>
                <c:pt idx="4">
                  <c:v>76.89</c:v>
                </c:pt>
              </c:numCache>
            </c:numRef>
          </c:val>
          <c:extLst>
            <c:ext xmlns:c16="http://schemas.microsoft.com/office/drawing/2014/chart" uri="{C3380CC4-5D6E-409C-BE32-E72D297353CC}">
              <c16:uniqueId val="{00000000-A42B-437D-8148-76A5C4BB838C}"/>
            </c:ext>
          </c:extLst>
        </c:ser>
        <c:dLbls>
          <c:showLegendKey val="0"/>
          <c:showVal val="0"/>
          <c:showCatName val="0"/>
          <c:showSerName val="0"/>
          <c:showPercent val="0"/>
          <c:showBubbleSize val="0"/>
        </c:dLbls>
        <c:gapWidth val="150"/>
        <c:axId val="184376704"/>
        <c:axId val="1843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B-437D-8148-76A5C4BB838C}"/>
            </c:ext>
          </c:extLst>
        </c:ser>
        <c:dLbls>
          <c:showLegendKey val="0"/>
          <c:showVal val="0"/>
          <c:showCatName val="0"/>
          <c:showSerName val="0"/>
          <c:showPercent val="0"/>
          <c:showBubbleSize val="0"/>
        </c:dLbls>
        <c:marker val="1"/>
        <c:smooth val="0"/>
        <c:axId val="184376704"/>
        <c:axId val="184382208"/>
      </c:lineChart>
      <c:dateAx>
        <c:axId val="184376704"/>
        <c:scaling>
          <c:orientation val="minMax"/>
        </c:scaling>
        <c:delete val="1"/>
        <c:axPos val="b"/>
        <c:numFmt formatCode="&quot;H&quot;yy" sourceLinked="1"/>
        <c:majorTickMark val="none"/>
        <c:minorTickMark val="none"/>
        <c:tickLblPos val="none"/>
        <c:crossAx val="184382208"/>
        <c:crosses val="autoZero"/>
        <c:auto val="1"/>
        <c:lblOffset val="100"/>
        <c:baseTimeUnit val="years"/>
      </c:dateAx>
      <c:valAx>
        <c:axId val="184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3-4916-A24F-3E4AF26B2007}"/>
            </c:ext>
          </c:extLst>
        </c:ser>
        <c:dLbls>
          <c:showLegendKey val="0"/>
          <c:showVal val="0"/>
          <c:showCatName val="0"/>
          <c:showSerName val="0"/>
          <c:showPercent val="0"/>
          <c:showBubbleSize val="0"/>
        </c:dLbls>
        <c:gapWidth val="150"/>
        <c:axId val="184400896"/>
        <c:axId val="1846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3-4916-A24F-3E4AF26B2007}"/>
            </c:ext>
          </c:extLst>
        </c:ser>
        <c:dLbls>
          <c:showLegendKey val="0"/>
          <c:showVal val="0"/>
          <c:showCatName val="0"/>
          <c:showSerName val="0"/>
          <c:showPercent val="0"/>
          <c:showBubbleSize val="0"/>
        </c:dLbls>
        <c:marker val="1"/>
        <c:smooth val="0"/>
        <c:axId val="184400896"/>
        <c:axId val="184693888"/>
      </c:lineChart>
      <c:dateAx>
        <c:axId val="184400896"/>
        <c:scaling>
          <c:orientation val="minMax"/>
        </c:scaling>
        <c:delete val="1"/>
        <c:axPos val="b"/>
        <c:numFmt formatCode="&quot;H&quot;yy" sourceLinked="1"/>
        <c:majorTickMark val="none"/>
        <c:minorTickMark val="none"/>
        <c:tickLblPos val="none"/>
        <c:crossAx val="184693888"/>
        <c:crosses val="autoZero"/>
        <c:auto val="1"/>
        <c:lblOffset val="100"/>
        <c:baseTimeUnit val="years"/>
      </c:dateAx>
      <c:valAx>
        <c:axId val="184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B9-47BE-B1C9-719351AFC359}"/>
            </c:ext>
          </c:extLst>
        </c:ser>
        <c:dLbls>
          <c:showLegendKey val="0"/>
          <c:showVal val="0"/>
          <c:showCatName val="0"/>
          <c:showSerName val="0"/>
          <c:showPercent val="0"/>
          <c:showBubbleSize val="0"/>
        </c:dLbls>
        <c:gapWidth val="150"/>
        <c:axId val="184712576"/>
        <c:axId val="184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B9-47BE-B1C9-719351AFC359}"/>
            </c:ext>
          </c:extLst>
        </c:ser>
        <c:dLbls>
          <c:showLegendKey val="0"/>
          <c:showVal val="0"/>
          <c:showCatName val="0"/>
          <c:showSerName val="0"/>
          <c:showPercent val="0"/>
          <c:showBubbleSize val="0"/>
        </c:dLbls>
        <c:marker val="1"/>
        <c:smooth val="0"/>
        <c:axId val="184712576"/>
        <c:axId val="184722944"/>
      </c:lineChart>
      <c:dateAx>
        <c:axId val="184712576"/>
        <c:scaling>
          <c:orientation val="minMax"/>
        </c:scaling>
        <c:delete val="1"/>
        <c:axPos val="b"/>
        <c:numFmt formatCode="&quot;H&quot;yy" sourceLinked="1"/>
        <c:majorTickMark val="none"/>
        <c:minorTickMark val="none"/>
        <c:tickLblPos val="none"/>
        <c:crossAx val="184722944"/>
        <c:crosses val="autoZero"/>
        <c:auto val="1"/>
        <c:lblOffset val="100"/>
        <c:baseTimeUnit val="years"/>
      </c:dateAx>
      <c:valAx>
        <c:axId val="1847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C4-46AE-938D-1DE0A83850B6}"/>
            </c:ext>
          </c:extLst>
        </c:ser>
        <c:dLbls>
          <c:showLegendKey val="0"/>
          <c:showVal val="0"/>
          <c:showCatName val="0"/>
          <c:showSerName val="0"/>
          <c:showPercent val="0"/>
          <c:showBubbleSize val="0"/>
        </c:dLbls>
        <c:gapWidth val="150"/>
        <c:axId val="184500608"/>
        <c:axId val="1845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C4-46AE-938D-1DE0A83850B6}"/>
            </c:ext>
          </c:extLst>
        </c:ser>
        <c:dLbls>
          <c:showLegendKey val="0"/>
          <c:showVal val="0"/>
          <c:showCatName val="0"/>
          <c:showSerName val="0"/>
          <c:showPercent val="0"/>
          <c:showBubbleSize val="0"/>
        </c:dLbls>
        <c:marker val="1"/>
        <c:smooth val="0"/>
        <c:axId val="184500608"/>
        <c:axId val="184502528"/>
      </c:lineChart>
      <c:dateAx>
        <c:axId val="184500608"/>
        <c:scaling>
          <c:orientation val="minMax"/>
        </c:scaling>
        <c:delete val="1"/>
        <c:axPos val="b"/>
        <c:numFmt formatCode="&quot;H&quot;yy" sourceLinked="1"/>
        <c:majorTickMark val="none"/>
        <c:minorTickMark val="none"/>
        <c:tickLblPos val="none"/>
        <c:crossAx val="184502528"/>
        <c:crosses val="autoZero"/>
        <c:auto val="1"/>
        <c:lblOffset val="100"/>
        <c:baseTimeUnit val="years"/>
      </c:dateAx>
      <c:valAx>
        <c:axId val="1845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5-4D20-8288-BF5E4B5C12BA}"/>
            </c:ext>
          </c:extLst>
        </c:ser>
        <c:dLbls>
          <c:showLegendKey val="0"/>
          <c:showVal val="0"/>
          <c:showCatName val="0"/>
          <c:showSerName val="0"/>
          <c:showPercent val="0"/>
          <c:showBubbleSize val="0"/>
        </c:dLbls>
        <c:gapWidth val="150"/>
        <c:axId val="184529664"/>
        <c:axId val="184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5-4D20-8288-BF5E4B5C12BA}"/>
            </c:ext>
          </c:extLst>
        </c:ser>
        <c:dLbls>
          <c:showLegendKey val="0"/>
          <c:showVal val="0"/>
          <c:showCatName val="0"/>
          <c:showSerName val="0"/>
          <c:showPercent val="0"/>
          <c:showBubbleSize val="0"/>
        </c:dLbls>
        <c:marker val="1"/>
        <c:smooth val="0"/>
        <c:axId val="184529664"/>
        <c:axId val="184531584"/>
      </c:lineChart>
      <c:dateAx>
        <c:axId val="184529664"/>
        <c:scaling>
          <c:orientation val="minMax"/>
        </c:scaling>
        <c:delete val="1"/>
        <c:axPos val="b"/>
        <c:numFmt formatCode="&quot;H&quot;yy" sourceLinked="1"/>
        <c:majorTickMark val="none"/>
        <c:minorTickMark val="none"/>
        <c:tickLblPos val="none"/>
        <c:crossAx val="184531584"/>
        <c:crosses val="autoZero"/>
        <c:auto val="1"/>
        <c:lblOffset val="100"/>
        <c:baseTimeUnit val="years"/>
      </c:dateAx>
      <c:valAx>
        <c:axId val="184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3429.6</c:v>
                </c:pt>
                <c:pt idx="1">
                  <c:v>1850.36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AB-44FD-AAA5-95DCE5A980BD}"/>
            </c:ext>
          </c:extLst>
        </c:ser>
        <c:dLbls>
          <c:showLegendKey val="0"/>
          <c:showVal val="0"/>
          <c:showCatName val="0"/>
          <c:showSerName val="0"/>
          <c:showPercent val="0"/>
          <c:showBubbleSize val="0"/>
        </c:dLbls>
        <c:gapWidth val="150"/>
        <c:axId val="184595584"/>
        <c:axId val="1845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3DAB-44FD-AAA5-95DCE5A980BD}"/>
            </c:ext>
          </c:extLst>
        </c:ser>
        <c:dLbls>
          <c:showLegendKey val="0"/>
          <c:showVal val="0"/>
          <c:showCatName val="0"/>
          <c:showSerName val="0"/>
          <c:showPercent val="0"/>
          <c:showBubbleSize val="0"/>
        </c:dLbls>
        <c:marker val="1"/>
        <c:smooth val="0"/>
        <c:axId val="184595584"/>
        <c:axId val="184597504"/>
      </c:lineChart>
      <c:dateAx>
        <c:axId val="184595584"/>
        <c:scaling>
          <c:orientation val="minMax"/>
        </c:scaling>
        <c:delete val="1"/>
        <c:axPos val="b"/>
        <c:numFmt formatCode="&quot;H&quot;yy" sourceLinked="1"/>
        <c:majorTickMark val="none"/>
        <c:minorTickMark val="none"/>
        <c:tickLblPos val="none"/>
        <c:crossAx val="184597504"/>
        <c:crosses val="autoZero"/>
        <c:auto val="1"/>
        <c:lblOffset val="100"/>
        <c:baseTimeUnit val="years"/>
      </c:dateAx>
      <c:valAx>
        <c:axId val="1845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27.03</c:v>
                </c:pt>
                <c:pt idx="1">
                  <c:v>28.63</c:v>
                </c:pt>
                <c:pt idx="2">
                  <c:v>31.75</c:v>
                </c:pt>
                <c:pt idx="3">
                  <c:v>36.590000000000003</c:v>
                </c:pt>
                <c:pt idx="4">
                  <c:v>31.66</c:v>
                </c:pt>
              </c:numCache>
            </c:numRef>
          </c:val>
          <c:extLst>
            <c:ext xmlns:c16="http://schemas.microsoft.com/office/drawing/2014/chart" uri="{C3380CC4-5D6E-409C-BE32-E72D297353CC}">
              <c16:uniqueId val="{00000000-0FFE-4F57-B9D8-D2B8913A8868}"/>
            </c:ext>
          </c:extLst>
        </c:ser>
        <c:dLbls>
          <c:showLegendKey val="0"/>
          <c:showVal val="0"/>
          <c:showCatName val="0"/>
          <c:showSerName val="0"/>
          <c:showPercent val="0"/>
          <c:showBubbleSize val="0"/>
        </c:dLbls>
        <c:gapWidth val="150"/>
        <c:axId val="184751616"/>
        <c:axId val="1847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0FFE-4F57-B9D8-D2B8913A8868}"/>
            </c:ext>
          </c:extLst>
        </c:ser>
        <c:dLbls>
          <c:showLegendKey val="0"/>
          <c:showVal val="0"/>
          <c:showCatName val="0"/>
          <c:showSerName val="0"/>
          <c:showPercent val="0"/>
          <c:showBubbleSize val="0"/>
        </c:dLbls>
        <c:marker val="1"/>
        <c:smooth val="0"/>
        <c:axId val="184751616"/>
        <c:axId val="184753536"/>
      </c:lineChart>
      <c:dateAx>
        <c:axId val="184751616"/>
        <c:scaling>
          <c:orientation val="minMax"/>
        </c:scaling>
        <c:delete val="1"/>
        <c:axPos val="b"/>
        <c:numFmt formatCode="&quot;H&quot;yy" sourceLinked="1"/>
        <c:majorTickMark val="none"/>
        <c:minorTickMark val="none"/>
        <c:tickLblPos val="none"/>
        <c:crossAx val="184753536"/>
        <c:crosses val="autoZero"/>
        <c:auto val="1"/>
        <c:lblOffset val="100"/>
        <c:baseTimeUnit val="years"/>
      </c:dateAx>
      <c:valAx>
        <c:axId val="184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337.06</c:v>
                </c:pt>
                <c:pt idx="1">
                  <c:v>316.58</c:v>
                </c:pt>
                <c:pt idx="2">
                  <c:v>282.92</c:v>
                </c:pt>
                <c:pt idx="3">
                  <c:v>271.48</c:v>
                </c:pt>
                <c:pt idx="4">
                  <c:v>313.58999999999997</c:v>
                </c:pt>
              </c:numCache>
            </c:numRef>
          </c:val>
          <c:extLst>
            <c:ext xmlns:c16="http://schemas.microsoft.com/office/drawing/2014/chart" uri="{C3380CC4-5D6E-409C-BE32-E72D297353CC}">
              <c16:uniqueId val="{00000000-FA1B-43FE-B7AE-E6795B57E9DE}"/>
            </c:ext>
          </c:extLst>
        </c:ser>
        <c:dLbls>
          <c:showLegendKey val="0"/>
          <c:showVal val="0"/>
          <c:showCatName val="0"/>
          <c:showSerName val="0"/>
          <c:showPercent val="0"/>
          <c:showBubbleSize val="0"/>
        </c:dLbls>
        <c:gapWidth val="150"/>
        <c:axId val="184801152"/>
        <c:axId val="1848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FA1B-43FE-B7AE-E6795B57E9DE}"/>
            </c:ext>
          </c:extLst>
        </c:ser>
        <c:dLbls>
          <c:showLegendKey val="0"/>
          <c:showVal val="0"/>
          <c:showCatName val="0"/>
          <c:showSerName val="0"/>
          <c:showPercent val="0"/>
          <c:showBubbleSize val="0"/>
        </c:dLbls>
        <c:marker val="1"/>
        <c:smooth val="0"/>
        <c:axId val="184801152"/>
        <c:axId val="184807424"/>
      </c:lineChart>
      <c:dateAx>
        <c:axId val="184801152"/>
        <c:scaling>
          <c:orientation val="minMax"/>
        </c:scaling>
        <c:delete val="1"/>
        <c:axPos val="b"/>
        <c:numFmt formatCode="&quot;H&quot;yy" sourceLinked="1"/>
        <c:majorTickMark val="none"/>
        <c:minorTickMark val="none"/>
        <c:tickLblPos val="none"/>
        <c:crossAx val="184807424"/>
        <c:crosses val="autoZero"/>
        <c:auto val="1"/>
        <c:lblOffset val="100"/>
        <c:baseTimeUnit val="years"/>
      </c:dateAx>
      <c:valAx>
        <c:axId val="184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10874</v>
      </c>
      <c r="AM8" s="51"/>
      <c r="AN8" s="51"/>
      <c r="AO8" s="51"/>
      <c r="AP8" s="51"/>
      <c r="AQ8" s="51"/>
      <c r="AR8" s="51"/>
      <c r="AS8" s="51"/>
      <c r="AT8" s="46">
        <f>データ!T6</f>
        <v>217.09</v>
      </c>
      <c r="AU8" s="46"/>
      <c r="AV8" s="46"/>
      <c r="AW8" s="46"/>
      <c r="AX8" s="46"/>
      <c r="AY8" s="46"/>
      <c r="AZ8" s="46"/>
      <c r="BA8" s="46"/>
      <c r="BB8" s="46">
        <f>データ!U6</f>
        <v>50.09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16.75</v>
      </c>
      <c r="Q10" s="46"/>
      <c r="R10" s="46"/>
      <c r="S10" s="46"/>
      <c r="T10" s="46"/>
      <c r="U10" s="46"/>
      <c r="V10" s="46"/>
      <c r="W10" s="46">
        <f>データ!Q6</f>
        <v>100</v>
      </c>
      <c r="X10" s="46"/>
      <c r="Y10" s="46"/>
      <c r="Z10" s="46"/>
      <c r="AA10" s="46"/>
      <c r="AB10" s="46"/>
      <c r="AC10" s="46"/>
      <c r="AD10" s="51">
        <f>データ!R6</f>
        <v>2980</v>
      </c>
      <c r="AE10" s="51"/>
      <c r="AF10" s="51"/>
      <c r="AG10" s="51"/>
      <c r="AH10" s="51"/>
      <c r="AI10" s="51"/>
      <c r="AJ10" s="51"/>
      <c r="AK10" s="2"/>
      <c r="AL10" s="51">
        <f>データ!V6</f>
        <v>1808</v>
      </c>
      <c r="AM10" s="51"/>
      <c r="AN10" s="51"/>
      <c r="AO10" s="51"/>
      <c r="AP10" s="51"/>
      <c r="AQ10" s="51"/>
      <c r="AR10" s="51"/>
      <c r="AS10" s="51"/>
      <c r="AT10" s="46">
        <f>データ!W6</f>
        <v>0.48</v>
      </c>
      <c r="AU10" s="46"/>
      <c r="AV10" s="46"/>
      <c r="AW10" s="46"/>
      <c r="AX10" s="46"/>
      <c r="AY10" s="46"/>
      <c r="AZ10" s="46"/>
      <c r="BA10" s="46"/>
      <c r="BB10" s="46">
        <f>データ!X6</f>
        <v>3766.67</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121</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119</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120</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LdQ6C8F5ZwbGN7g7mnFaXdj3UiNY5DE+C/KJMP2XIxKDkProvdm99z8VB2w9VdNnEznqp2gJ7DniAX0Do7AXZQ==" saltValue="JqHII7A4wl27hKRldDLp6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23019</v>
      </c>
      <c r="D6" s="33">
        <f t="shared" si="3"/>
        <v>47</v>
      </c>
      <c r="E6" s="33">
        <f t="shared" si="3"/>
        <v>18</v>
      </c>
      <c r="F6" s="33">
        <f t="shared" si="3"/>
        <v>0</v>
      </c>
      <c r="G6" s="33">
        <f t="shared" si="3"/>
        <v>0</v>
      </c>
      <c r="H6" s="33" t="str">
        <f t="shared" si="3"/>
        <v>青森県　平内町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16.75</v>
      </c>
      <c r="Q6" s="34">
        <f t="shared" si="3"/>
        <v>100</v>
      </c>
      <c r="R6" s="34">
        <f t="shared" si="3"/>
        <v>2980</v>
      </c>
      <c r="S6" s="34">
        <f t="shared" si="3"/>
        <v>10874</v>
      </c>
      <c r="T6" s="34">
        <f t="shared" si="3"/>
        <v>217.09</v>
      </c>
      <c r="U6" s="34">
        <f t="shared" si="3"/>
        <v>50.09</v>
      </c>
      <c r="V6" s="34">
        <f t="shared" si="3"/>
        <v>1808</v>
      </c>
      <c r="W6" s="34">
        <f t="shared" si="3"/>
        <v>0.48</v>
      </c>
      <c r="X6" s="34">
        <f t="shared" si="3"/>
        <v>3766.67</v>
      </c>
      <c r="Y6" s="35">
        <f>IF(Y7="",NA(),Y7)</f>
        <v>100</v>
      </c>
      <c r="Z6" s="35">
        <f t="shared" ref="Z6:AH6" si="4">IF(Z7="",NA(),Z7)</f>
        <v>93.41</v>
      </c>
      <c r="AA6" s="35">
        <f t="shared" si="4"/>
        <v>84.43</v>
      </c>
      <c r="AB6" s="35">
        <f t="shared" si="4"/>
        <v>79.25</v>
      </c>
      <c r="AC6" s="35">
        <f t="shared" si="4"/>
        <v>76.89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3429.6</v>
      </c>
      <c r="BG6" s="35">
        <f t="shared" ref="BG6:BO6" si="7">IF(BG7="",NA(),BG7)</f>
        <v>1850.36</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27.03</v>
      </c>
      <c r="BR6" s="35">
        <f t="shared" ref="BR6:BZ6" si="8">IF(BR7="",NA(),BR7)</f>
        <v>28.63</v>
      </c>
      <c r="BS6" s="35">
        <f t="shared" si="8"/>
        <v>31.75</v>
      </c>
      <c r="BT6" s="35">
        <f t="shared" si="8"/>
        <v>36.590000000000003</v>
      </c>
      <c r="BU6" s="35">
        <f t="shared" si="8"/>
        <v>31.66</v>
      </c>
      <c r="BV6" s="35">
        <f t="shared" si="8"/>
        <v>57.03</v>
      </c>
      <c r="BW6" s="35">
        <f t="shared" si="8"/>
        <v>55.84</v>
      </c>
      <c r="BX6" s="35">
        <f t="shared" si="8"/>
        <v>57.08</v>
      </c>
      <c r="BY6" s="35">
        <f t="shared" si="8"/>
        <v>55.85</v>
      </c>
      <c r="BZ6" s="35">
        <f t="shared" si="8"/>
        <v>53.23</v>
      </c>
      <c r="CA6" s="34" t="str">
        <f>IF(CA7="","",IF(CA7="-","【-】","【"&amp;SUBSTITUTE(TEXT(CA7,"#,##0.00"),"-","△")&amp;"】"))</f>
        <v>【59.98】</v>
      </c>
      <c r="CB6" s="35">
        <f>IF(CB7="",NA(),CB7)</f>
        <v>337.06</v>
      </c>
      <c r="CC6" s="35">
        <f t="shared" ref="CC6:CK6" si="9">IF(CC7="",NA(),CC7)</f>
        <v>316.58</v>
      </c>
      <c r="CD6" s="35">
        <f t="shared" si="9"/>
        <v>282.92</v>
      </c>
      <c r="CE6" s="35">
        <f t="shared" si="9"/>
        <v>271.48</v>
      </c>
      <c r="CF6" s="35">
        <f t="shared" si="9"/>
        <v>313.58999999999997</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8.07</v>
      </c>
      <c r="CY6" s="35">
        <f t="shared" ref="CY6:DG6" si="11">IF(CY7="",NA(),CY7)</f>
        <v>8.92</v>
      </c>
      <c r="CZ6" s="35">
        <f t="shared" si="11"/>
        <v>8.6</v>
      </c>
      <c r="DA6" s="35">
        <f t="shared" si="11"/>
        <v>10.91</v>
      </c>
      <c r="DB6" s="35">
        <f t="shared" si="11"/>
        <v>11.23</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23019</v>
      </c>
      <c r="D7" s="37">
        <v>47</v>
      </c>
      <c r="E7" s="37">
        <v>18</v>
      </c>
      <c r="F7" s="37">
        <v>0</v>
      </c>
      <c r="G7" s="37">
        <v>0</v>
      </c>
      <c r="H7" s="37" t="s">
        <v>98</v>
      </c>
      <c r="I7" s="37" t="s">
        <v>99</v>
      </c>
      <c r="J7" s="37" t="s">
        <v>100</v>
      </c>
      <c r="K7" s="37" t="s">
        <v>101</v>
      </c>
      <c r="L7" s="37" t="s">
        <v>102</v>
      </c>
      <c r="M7" s="37" t="s">
        <v>103</v>
      </c>
      <c r="N7" s="38" t="s">
        <v>104</v>
      </c>
      <c r="O7" s="38" t="s">
        <v>105</v>
      </c>
      <c r="P7" s="38">
        <v>16.75</v>
      </c>
      <c r="Q7" s="38">
        <v>100</v>
      </c>
      <c r="R7" s="38">
        <v>2980</v>
      </c>
      <c r="S7" s="38">
        <v>10874</v>
      </c>
      <c r="T7" s="38">
        <v>217.09</v>
      </c>
      <c r="U7" s="38">
        <v>50.09</v>
      </c>
      <c r="V7" s="38">
        <v>1808</v>
      </c>
      <c r="W7" s="38">
        <v>0.48</v>
      </c>
      <c r="X7" s="38">
        <v>3766.67</v>
      </c>
      <c r="Y7" s="38">
        <v>100</v>
      </c>
      <c r="Z7" s="38">
        <v>93.41</v>
      </c>
      <c r="AA7" s="38">
        <v>84.43</v>
      </c>
      <c r="AB7" s="38">
        <v>79.25</v>
      </c>
      <c r="AC7" s="38">
        <v>76.89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3429.6</v>
      </c>
      <c r="BG7" s="38">
        <v>1850.36</v>
      </c>
      <c r="BH7" s="38">
        <v>0</v>
      </c>
      <c r="BI7" s="38">
        <v>0</v>
      </c>
      <c r="BJ7" s="38">
        <v>0</v>
      </c>
      <c r="BK7" s="38">
        <v>392.19</v>
      </c>
      <c r="BL7" s="38">
        <v>413.5</v>
      </c>
      <c r="BM7" s="38">
        <v>407.42</v>
      </c>
      <c r="BN7" s="38">
        <v>386.46</v>
      </c>
      <c r="BO7" s="38">
        <v>421.25</v>
      </c>
      <c r="BP7" s="38">
        <v>307.23</v>
      </c>
      <c r="BQ7" s="38">
        <v>27.03</v>
      </c>
      <c r="BR7" s="38">
        <v>28.63</v>
      </c>
      <c r="BS7" s="38">
        <v>31.75</v>
      </c>
      <c r="BT7" s="38">
        <v>36.590000000000003</v>
      </c>
      <c r="BU7" s="38">
        <v>31.66</v>
      </c>
      <c r="BV7" s="38">
        <v>57.03</v>
      </c>
      <c r="BW7" s="38">
        <v>55.84</v>
      </c>
      <c r="BX7" s="38">
        <v>57.08</v>
      </c>
      <c r="BY7" s="38">
        <v>55.85</v>
      </c>
      <c r="BZ7" s="38">
        <v>53.23</v>
      </c>
      <c r="CA7" s="38">
        <v>59.98</v>
      </c>
      <c r="CB7" s="38">
        <v>337.06</v>
      </c>
      <c r="CC7" s="38">
        <v>316.58</v>
      </c>
      <c r="CD7" s="38">
        <v>282.92</v>
      </c>
      <c r="CE7" s="38">
        <v>271.48</v>
      </c>
      <c r="CF7" s="38">
        <v>313.58999999999997</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8.07</v>
      </c>
      <c r="CY7" s="38">
        <v>8.92</v>
      </c>
      <c r="CZ7" s="38">
        <v>8.6</v>
      </c>
      <c r="DA7" s="38">
        <v>10.91</v>
      </c>
      <c r="DB7" s="38">
        <v>11.23</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2021-01-20T01:48:26Z</cp:lastPrinted>
  <dcterms:created xsi:type="dcterms:W3CDTF">2020-12-04T03:15:05Z</dcterms:created>
  <dcterms:modified xsi:type="dcterms:W3CDTF">2021-02-11T02:02:21Z</dcterms:modified>
</cp:coreProperties>
</file>