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1_上水\11_平内町\03_0208差替\"/>
    </mc:Choice>
  </mc:AlternateContent>
  <xr:revisionPtr revIDLastSave="0" documentId="13_ncr:1_{CBD8CACD-57A2-41E8-BB8D-C3F741987BC1}" xr6:coauthVersionLast="36" xr6:coauthVersionMax="36" xr10:uidLastSave="{00000000-0000-0000-0000-000000000000}"/>
  <workbookProtection workbookAlgorithmName="SHA-512" workbookHashValue="3UAZDMATg72ivQ/t3CW1Yxegd1ZCEygifYlXW93iM5S7rX+dbdiONtR09lv3mNLvTmSYr3fHyHW7QQJEhiIhag==" workbookSaltValue="qD2MM+wrgQbLVYhBChLmsw==" workbookSpinCount="100000" lockStructure="1"/>
  <bookViews>
    <workbookView xWindow="-12" yWindow="-12" windowWidth="9240" windowHeight="832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<sst xmlns="http://schemas.openxmlformats.org/spreadsheetml/2006/main" count="228" uniqueCount="113">
  <si>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</si>
  <si>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</si>
  <si>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</si>
  <si>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</si>
  <si>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</si>
  <si>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</si>
  <si>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</si>
  <si>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</si>
  <si>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</si>
  <si>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</si>
  <si>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</si>
  <si>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</si>
  <si>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</si>
  <si>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</si>
  <si>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</si>
  <si>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</si>
  <si>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</si>
  <si>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</si>
  <si>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</si>
  <si>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</si>
  <si>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</si>
  <si>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</si>
  <si>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</si>
  <si>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</si>
  <si>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</si>
  <si>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</si>
  <si>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</si>
  <si>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</si>
  <si>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</si>
  <si>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</si>
  <si>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</si>
  <si>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</si>
  <si>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</si>
  <si>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</si>
  <si>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</si>
  <si>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</si>
  <si>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</si>
  <si>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</si>
  <si>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</si>
  <si>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</si>
  <si>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</si>
  <si>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</si>
  <si>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</si>
  <si>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</si>
  <si>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</si>
  <si>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</si>
  <si>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</si>
  <si>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</si>
  <si>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</si>
  <si>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</si>
  <si>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</si>
  <si>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</si>
  <si>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</si>
  <si>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</si>
  <si>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</si>
  <si>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</si>
  <si>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</si>
  <si>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</si>
  <si>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</si>
  <si>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</si>
  <si>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</si>
  <si>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</si>
  <si>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</si>
  <si>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</si>
  <si>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</si>
  <si>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</si>
  <si>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</si>
  <si>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</si>
  <si>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</si>
  <si>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</si>
  <si>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</si>
  <si>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</si>
  <si>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</si>
  <si>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</si>
  <si>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</si>
  <si>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</si>
  <si>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</si>
  <si>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</si>
  <si>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</si>
  <si>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</si>
  <si>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</si>
  <si>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</si>
  <si>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</si>
  <si>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</si>
  <si>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</si>
  <si>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</si>
  <si>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</si>
  <si>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</si>
  <si>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</si>
  <si>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</si>
  <si>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</si>
  <si>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</si>
  <si>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</si>
  <si>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</si>
  <si>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</si>
  <si>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</si>
  <si>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</si>
  <si>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</si>
  <si>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</si>
  <si>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</si>
  <si>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</si>
  <si>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</si>
  <si>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</si>
  <si>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</si>
  <si>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</si>
  <si>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</si>
  <si>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</si>
  <si>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</si>
  <si>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</si>
  <si>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</si>
  <si>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phoneticPr fontId="4"/>
  </si>
  <si>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管路経年化率については、管路の布設年度の整備が進んでいないため、過去の資料をもとに精査してる状況にある。</t>
    <rPh sb="105" eb="107">
      <t>カンロ</t>
    </rPh>
    <rPh sb="107" eb="110">
      <t>ケイネンカ</t>
    </rPh>
    <rPh sb="110" eb="111">
      <t>リツ</t>
    </rPh>
    <rPh sb="117" eb="119">
      <t>カンロ</t>
    </rPh>
    <rPh sb="120" eb="122">
      <t>フセツ</t>
    </rPh>
    <rPh sb="122" eb="124">
      <t>ネンド</t>
    </rPh>
    <rPh sb="125" eb="127">
      <t>セイビ</t>
    </rPh>
    <rPh sb="128" eb="129">
      <t>スス</t>
    </rPh>
    <rPh sb="137" eb="139">
      <t>カコ</t>
    </rPh>
    <rPh sb="140" eb="142">
      <t>シリョウ</t>
    </rPh>
    <rPh sb="146" eb="148">
      <t>セイサ</t>
    </rPh>
    <rPh sb="151" eb="153">
      <t>ジョウキョウ</t>
    </rPh>
    <phoneticPr fontId="4"/>
  </si>
  <si>
    <t>　経常収支については、高い水準で維持しているが、これから人口減少に伴い収益が減少することが予想される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rPh sb="1" eb="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</si>
</sst>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0.23</c:v>
                </c:pt>
                <c:pt idx="1">
                  <c:v>0.17</c:v>
                </c:pt>
                <c:pt idx="2">
                  <c:v>1.01</c:v>
                </c:pt>
                <c:pt idx="3">
                  <c:v>0.9</c:v>
                </c:pt>
                <c:pt idx="4">
                  <c:v>1.03</c:v>
                </c:pt>
              </c:numCache>
            </c:numRef>
          </c:val>
          <c:extLst>
            <c:ext xmlns:c16="http://schemas.microsoft.com/office/drawing/2014/chart" uri="{C3380CC4-5D6E-409C-BE32-E72D297353CC}">
              <c16:uniqueId val="{00000000-9E1C-4827-9E21-0ECB78872AE9}"/>
            </c:ext>
          </c:extLst>
        </c:ser>
        <c:dLbls>
          <c:showLegendKey val="0"/>
          <c:showVal val="0"/>
          <c:showCatName val="0"/>
          <c:showSerName val="0"/>
          <c:showPercent val="0"/>
          <c:showBubbleSize val="0"/>
        </c:dLbls>
        <c:gapWidth val="150"/>
        <c:axId val="93885568"/>
        <c:axId val="938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9E1C-4827-9E21-0ECB78872AE9}"/>
            </c:ext>
          </c:extLst>
        </c:ser>
        <c:dLbls>
          <c:showLegendKey val="0"/>
          <c:showVal val="0"/>
          <c:showCatName val="0"/>
          <c:showSerName val="0"/>
          <c:showPercent val="0"/>
          <c:showBubbleSize val="0"/>
        </c:dLbls>
        <c:marker val="1"/>
        <c:smooth val="0"/>
        <c:axId val="93885568"/>
        <c:axId val="93887488"/>
      </c:lineChart>
      <c:dateAx>
        <c:axId val="93885568"/>
        <c:scaling>
          <c:orientation val="minMax"/>
        </c:scaling>
        <c:delete val="1"/>
        <c:axPos val="b"/>
        <c:numFmt formatCode="&quot;H&quot;yy" sourceLinked="1"/>
        <c:majorTickMark val="none"/>
        <c:minorTickMark val="none"/>
        <c:tickLblPos val="none"/>
        <c:crossAx val="93887488"/>
        <c:crosses val="autoZero"/>
        <c:auto val="1"/>
        <c:lblOffset val="100"/>
        <c:baseTimeUnit val="years"/>
      </c:dateAx>
      <c:valAx>
        <c:axId val="93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78.73</c:v>
                </c:pt>
                <c:pt idx="1">
                  <c:v>82.09</c:v>
                </c:pt>
                <c:pt idx="2">
                  <c:v>81.430000000000007</c:v>
                </c:pt>
                <c:pt idx="3">
                  <c:v>81.81</c:v>
                </c:pt>
                <c:pt idx="4">
                  <c:v>75.989999999999995</c:v>
                </c:pt>
              </c:numCache>
            </c:numRef>
          </c:val>
          <c:extLst>
            <c:ext xmlns:c16="http://schemas.microsoft.com/office/drawing/2014/chart" uri="{C3380CC4-5D6E-409C-BE32-E72D297353CC}">
              <c16:uniqueId val="{00000000-D978-41C5-B779-CB31A81E3F4E}"/>
            </c:ext>
          </c:extLst>
        </c:ser>
        <c:dLbls>
          <c:showLegendKey val="0"/>
          <c:showVal val="0"/>
          <c:showCatName val="0"/>
          <c:showSerName val="0"/>
          <c:showPercent val="0"/>
          <c:showBubbleSize val="0"/>
        </c:dLbls>
        <c:gapWidth val="150"/>
        <c:axId val="101991552"/>
        <c:axId val="1019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D978-41C5-B779-CB31A81E3F4E}"/>
            </c:ext>
          </c:extLst>
        </c:ser>
        <c:dLbls>
          <c:showLegendKey val="0"/>
          <c:showVal val="0"/>
          <c:showCatName val="0"/>
          <c:showSerName val="0"/>
          <c:showPercent val="0"/>
          <c:showBubbleSize val="0"/>
        </c:dLbls>
        <c:marker val="1"/>
        <c:smooth val="0"/>
        <c:axId val="101991552"/>
        <c:axId val="101993472"/>
      </c:lineChart>
      <c:dateAx>
        <c:axId val="101991552"/>
        <c:scaling>
          <c:orientation val="minMax"/>
        </c:scaling>
        <c:delete val="1"/>
        <c:axPos val="b"/>
        <c:numFmt formatCode="&quot;H&quot;yy" sourceLinked="1"/>
        <c:majorTickMark val="none"/>
        <c:minorTickMark val="none"/>
        <c:tickLblPos val="none"/>
        <c:crossAx val="101993472"/>
        <c:crosses val="autoZero"/>
        <c:auto val="1"/>
        <c:lblOffset val="100"/>
        <c:baseTimeUnit val="years"/>
      </c:dateAx>
      <c:valAx>
        <c:axId val="1019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70.05</c:v>
                </c:pt>
                <c:pt idx="1">
                  <c:v>67.61</c:v>
                </c:pt>
                <c:pt idx="2">
                  <c:v>65.14</c:v>
                </c:pt>
                <c:pt idx="3">
                  <c:v>66.069999999999993</c:v>
                </c:pt>
                <c:pt idx="4">
                  <c:v>70.739999999999995</c:v>
                </c:pt>
              </c:numCache>
            </c:numRef>
          </c:val>
          <c:extLst>
            <c:ext xmlns:c16="http://schemas.microsoft.com/office/drawing/2014/chart" uri="{C3380CC4-5D6E-409C-BE32-E72D297353CC}">
              <c16:uniqueId val="{00000000-B015-4DCF-B73B-9C3144FBC421}"/>
            </c:ext>
          </c:extLst>
        </c:ser>
        <c:dLbls>
          <c:showLegendKey val="0"/>
          <c:showVal val="0"/>
          <c:showCatName val="0"/>
          <c:showSerName val="0"/>
          <c:showPercent val="0"/>
          <c:showBubbleSize val="0"/>
        </c:dLbls>
        <c:gapWidth val="150"/>
        <c:axId val="102049280"/>
        <c:axId val="1020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B015-4DCF-B73B-9C3144FBC421}"/>
            </c:ext>
          </c:extLst>
        </c:ser>
        <c:dLbls>
          <c:showLegendKey val="0"/>
          <c:showVal val="0"/>
          <c:showCatName val="0"/>
          <c:showSerName val="0"/>
          <c:showPercent val="0"/>
          <c:showBubbleSize val="0"/>
        </c:dLbls>
        <c:marker val="1"/>
        <c:smooth val="0"/>
        <c:axId val="102049280"/>
        <c:axId val="102051200"/>
      </c:lineChart>
      <c:dateAx>
        <c:axId val="102049280"/>
        <c:scaling>
          <c:orientation val="minMax"/>
        </c:scaling>
        <c:delete val="1"/>
        <c:axPos val="b"/>
        <c:numFmt formatCode="&quot;H&quot;yy" sourceLinked="1"/>
        <c:majorTickMark val="none"/>
        <c:minorTickMark val="none"/>
        <c:tickLblPos val="none"/>
        <c:crossAx val="102051200"/>
        <c:crosses val="autoZero"/>
        <c:auto val="1"/>
        <c:lblOffset val="100"/>
        <c:baseTimeUnit val="years"/>
      </c:dateAx>
      <c:valAx>
        <c:axId val="1020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128.66999999999999</c:v>
                </c:pt>
                <c:pt idx="1">
                  <c:v>132.91999999999999</c:v>
                </c:pt>
                <c:pt idx="2">
                  <c:v>127.2</c:v>
                </c:pt>
                <c:pt idx="3">
                  <c:v>128.54</c:v>
                </c:pt>
                <c:pt idx="4">
                  <c:v>128.21</c:v>
                </c:pt>
              </c:numCache>
            </c:numRef>
          </c:val>
          <c:extLst>
            <c:ext xmlns:c16="http://schemas.microsoft.com/office/drawing/2014/chart" uri="{C3380CC4-5D6E-409C-BE32-E72D297353CC}">
              <c16:uniqueId val="{00000000-4A20-4A65-9FF1-28F02BCBEADD}"/>
            </c:ext>
          </c:extLst>
        </c:ser>
        <c:dLbls>
          <c:showLegendKey val="0"/>
          <c:showVal val="0"/>
          <c:showCatName val="0"/>
          <c:showSerName val="0"/>
          <c:showPercent val="0"/>
          <c:showBubbleSize val="0"/>
        </c:dLbls>
        <c:gapWidth val="150"/>
        <c:axId val="95368704"/>
        <c:axId val="953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4A20-4A65-9FF1-28F02BCBEADD}"/>
            </c:ext>
          </c:extLst>
        </c:ser>
        <c:dLbls>
          <c:showLegendKey val="0"/>
          <c:showVal val="0"/>
          <c:showCatName val="0"/>
          <c:showSerName val="0"/>
          <c:showPercent val="0"/>
          <c:showBubbleSize val="0"/>
        </c:dLbls>
        <c:marker val="1"/>
        <c:smooth val="0"/>
        <c:axId val="95368704"/>
        <c:axId val="95370624"/>
      </c:lineChart>
      <c:dateAx>
        <c:axId val="95368704"/>
        <c:scaling>
          <c:orientation val="minMax"/>
        </c:scaling>
        <c:delete val="1"/>
        <c:axPos val="b"/>
        <c:numFmt formatCode="&quot;H&quot;yy" sourceLinked="1"/>
        <c:majorTickMark val="none"/>
        <c:minorTickMark val="none"/>
        <c:tickLblPos val="none"/>
        <c:crossAx val="95370624"/>
        <c:crosses val="autoZero"/>
        <c:auto val="1"/>
        <c:lblOffset val="100"/>
        <c:baseTimeUnit val="years"/>
      </c:dateAx>
      <c:valAx>
        <c:axId val="9537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51.83</c:v>
                </c:pt>
                <c:pt idx="1">
                  <c:v>53.31</c:v>
                </c:pt>
                <c:pt idx="2">
                  <c:v>54.48</c:v>
                </c:pt>
                <c:pt idx="3">
                  <c:v>55.42</c:v>
                </c:pt>
                <c:pt idx="4">
                  <c:v>56.42</c:v>
                </c:pt>
              </c:numCache>
            </c:numRef>
          </c:val>
          <c:extLst>
            <c:ext xmlns:c16="http://schemas.microsoft.com/office/drawing/2014/chart" uri="{C3380CC4-5D6E-409C-BE32-E72D297353CC}">
              <c16:uniqueId val="{00000000-7A05-42D6-BA27-F388B2E0612F}"/>
            </c:ext>
          </c:extLst>
        </c:ser>
        <c:dLbls>
          <c:showLegendKey val="0"/>
          <c:showVal val="0"/>
          <c:showCatName val="0"/>
          <c:showSerName val="0"/>
          <c:showPercent val="0"/>
          <c:showBubbleSize val="0"/>
        </c:dLbls>
        <c:gapWidth val="150"/>
        <c:axId val="95414144"/>
        <c:axId val="1011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7A05-42D6-BA27-F388B2E0612F}"/>
            </c:ext>
          </c:extLst>
        </c:ser>
        <c:dLbls>
          <c:showLegendKey val="0"/>
          <c:showVal val="0"/>
          <c:showCatName val="0"/>
          <c:showSerName val="0"/>
          <c:showPercent val="0"/>
          <c:showBubbleSize val="0"/>
        </c:dLbls>
        <c:marker val="1"/>
        <c:smooth val="0"/>
        <c:axId val="95414144"/>
        <c:axId val="101122048"/>
      </c:lineChart>
      <c:dateAx>
        <c:axId val="95414144"/>
        <c:scaling>
          <c:orientation val="minMax"/>
        </c:scaling>
        <c:delete val="1"/>
        <c:axPos val="b"/>
        <c:numFmt formatCode="&quot;H&quot;yy" sourceLinked="1"/>
        <c:majorTickMark val="none"/>
        <c:minorTickMark val="none"/>
        <c:tickLblPos val="none"/>
        <c:crossAx val="101122048"/>
        <c:crosses val="autoZero"/>
        <c:auto val="1"/>
        <c:lblOffset val="100"/>
        <c:baseTimeUnit val="years"/>
      </c:dateAx>
      <c:valAx>
        <c:axId val="1011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F8-43E0-A57D-03652867F606}"/>
            </c:ext>
          </c:extLst>
        </c:ser>
        <c:dLbls>
          <c:showLegendKey val="0"/>
          <c:showVal val="0"/>
          <c:showCatName val="0"/>
          <c:showSerName val="0"/>
          <c:showPercent val="0"/>
          <c:showBubbleSize val="0"/>
        </c:dLbls>
        <c:gapWidth val="150"/>
        <c:axId val="101148928"/>
        <c:axId val="1011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34F8-43E0-A57D-03652867F606}"/>
            </c:ext>
          </c:extLst>
        </c:ser>
        <c:dLbls>
          <c:showLegendKey val="0"/>
          <c:showVal val="0"/>
          <c:showCatName val="0"/>
          <c:showSerName val="0"/>
          <c:showPercent val="0"/>
          <c:showBubbleSize val="0"/>
        </c:dLbls>
        <c:marker val="1"/>
        <c:smooth val="0"/>
        <c:axId val="101148928"/>
        <c:axId val="101151104"/>
      </c:lineChart>
      <c:dateAx>
        <c:axId val="101148928"/>
        <c:scaling>
          <c:orientation val="minMax"/>
        </c:scaling>
        <c:delete val="1"/>
        <c:axPos val="b"/>
        <c:numFmt formatCode="&quot;H&quot;yy" sourceLinked="1"/>
        <c:majorTickMark val="none"/>
        <c:minorTickMark val="none"/>
        <c:tickLblPos val="none"/>
        <c:crossAx val="101151104"/>
        <c:crosses val="autoZero"/>
        <c:auto val="1"/>
        <c:lblOffset val="100"/>
        <c:baseTimeUnit val="years"/>
      </c:dateAx>
      <c:valAx>
        <c:axId val="101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5-4996-9830-7C4D6F4F7161}"/>
            </c:ext>
          </c:extLst>
        </c:ser>
        <c:dLbls>
          <c:showLegendKey val="0"/>
          <c:showVal val="0"/>
          <c:showCatName val="0"/>
          <c:showSerName val="0"/>
          <c:showPercent val="0"/>
          <c:showBubbleSize val="0"/>
        </c:dLbls>
        <c:gapWidth val="150"/>
        <c:axId val="101209216"/>
        <c:axId val="1012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E5A5-4996-9830-7C4D6F4F7161}"/>
            </c:ext>
          </c:extLst>
        </c:ser>
        <c:dLbls>
          <c:showLegendKey val="0"/>
          <c:showVal val="0"/>
          <c:showCatName val="0"/>
          <c:showSerName val="0"/>
          <c:showPercent val="0"/>
          <c:showBubbleSize val="0"/>
        </c:dLbls>
        <c:marker val="1"/>
        <c:smooth val="0"/>
        <c:axId val="101209216"/>
        <c:axId val="101211136"/>
      </c:lineChart>
      <c:dateAx>
        <c:axId val="101209216"/>
        <c:scaling>
          <c:orientation val="minMax"/>
        </c:scaling>
        <c:delete val="1"/>
        <c:axPos val="b"/>
        <c:numFmt formatCode="&quot;H&quot;yy" sourceLinked="1"/>
        <c:majorTickMark val="none"/>
        <c:minorTickMark val="none"/>
        <c:tickLblPos val="none"/>
        <c:crossAx val="101211136"/>
        <c:crosses val="autoZero"/>
        <c:auto val="1"/>
        <c:lblOffset val="100"/>
        <c:baseTimeUnit val="years"/>
      </c:dateAx>
      <c:valAx>
        <c:axId val="10121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78.83</c:v>
                </c:pt>
                <c:pt idx="1">
                  <c:v>79.25</c:v>
                </c:pt>
                <c:pt idx="2">
                  <c:v>69.84</c:v>
                </c:pt>
                <c:pt idx="3">
                  <c:v>63.14</c:v>
                </c:pt>
                <c:pt idx="4">
                  <c:v>63.85</c:v>
                </c:pt>
              </c:numCache>
            </c:numRef>
          </c:val>
          <c:extLst>
            <c:ext xmlns:c16="http://schemas.microsoft.com/office/drawing/2014/chart" uri="{C3380CC4-5D6E-409C-BE32-E72D297353CC}">
              <c16:uniqueId val="{00000000-1A70-4536-9864-C2CE6794CB58}"/>
            </c:ext>
          </c:extLst>
        </c:ser>
        <c:dLbls>
          <c:showLegendKey val="0"/>
          <c:showVal val="0"/>
          <c:showCatName val="0"/>
          <c:showSerName val="0"/>
          <c:showPercent val="0"/>
          <c:showBubbleSize val="0"/>
        </c:dLbls>
        <c:gapWidth val="150"/>
        <c:axId val="101246464"/>
        <c:axId val="1012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1A70-4536-9864-C2CE6794CB58}"/>
            </c:ext>
          </c:extLst>
        </c:ser>
        <c:dLbls>
          <c:showLegendKey val="0"/>
          <c:showVal val="0"/>
          <c:showCatName val="0"/>
          <c:showSerName val="0"/>
          <c:showPercent val="0"/>
          <c:showBubbleSize val="0"/>
        </c:dLbls>
        <c:marker val="1"/>
        <c:smooth val="0"/>
        <c:axId val="101246464"/>
        <c:axId val="101248384"/>
      </c:lineChart>
      <c:dateAx>
        <c:axId val="101246464"/>
        <c:scaling>
          <c:orientation val="minMax"/>
        </c:scaling>
        <c:delete val="1"/>
        <c:axPos val="b"/>
        <c:numFmt formatCode="&quot;H&quot;yy" sourceLinked="1"/>
        <c:majorTickMark val="none"/>
        <c:minorTickMark val="none"/>
        <c:tickLblPos val="none"/>
        <c:crossAx val="101248384"/>
        <c:crosses val="autoZero"/>
        <c:auto val="1"/>
        <c:lblOffset val="100"/>
        <c:baseTimeUnit val="years"/>
      </c:dateAx>
      <c:valAx>
        <c:axId val="10124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678.37</c:v>
                </c:pt>
                <c:pt idx="1">
                  <c:v>628.62</c:v>
                </c:pt>
                <c:pt idx="2">
                  <c:v>612.42999999999995</c:v>
                </c:pt>
                <c:pt idx="3">
                  <c:v>565.16</c:v>
                </c:pt>
                <c:pt idx="4">
                  <c:v>534.59</c:v>
                </c:pt>
              </c:numCache>
            </c:numRef>
          </c:val>
          <c:extLst>
            <c:ext xmlns:c16="http://schemas.microsoft.com/office/drawing/2014/chart" uri="{C3380CC4-5D6E-409C-BE32-E72D297353CC}">
              <c16:uniqueId val="{00000000-B2E7-4A6E-8E1F-4EB4EAB52229}"/>
            </c:ext>
          </c:extLst>
        </c:ser>
        <c:dLbls>
          <c:showLegendKey val="0"/>
          <c:showVal val="0"/>
          <c:showCatName val="0"/>
          <c:showSerName val="0"/>
          <c:showPercent val="0"/>
          <c:showBubbleSize val="0"/>
        </c:dLbls>
        <c:gapWidth val="150"/>
        <c:axId val="101287808"/>
        <c:axId val="1012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B2E7-4A6E-8E1F-4EB4EAB52229}"/>
            </c:ext>
          </c:extLst>
        </c:ser>
        <c:dLbls>
          <c:showLegendKey val="0"/>
          <c:showVal val="0"/>
          <c:showCatName val="0"/>
          <c:showSerName val="0"/>
          <c:showPercent val="0"/>
          <c:showBubbleSize val="0"/>
        </c:dLbls>
        <c:marker val="1"/>
        <c:smooth val="0"/>
        <c:axId val="101287808"/>
        <c:axId val="101294080"/>
      </c:lineChart>
      <c:dateAx>
        <c:axId val="101287808"/>
        <c:scaling>
          <c:orientation val="minMax"/>
        </c:scaling>
        <c:delete val="1"/>
        <c:axPos val="b"/>
        <c:numFmt formatCode="&quot;H&quot;yy" sourceLinked="1"/>
        <c:majorTickMark val="none"/>
        <c:minorTickMark val="none"/>
        <c:tickLblPos val="none"/>
        <c:crossAx val="101294080"/>
        <c:crosses val="autoZero"/>
        <c:auto val="1"/>
        <c:lblOffset val="100"/>
        <c:baseTimeUnit val="years"/>
      </c:dateAx>
      <c:valAx>
        <c:axId val="10129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125.24</c:v>
                </c:pt>
                <c:pt idx="1">
                  <c:v>129.44</c:v>
                </c:pt>
                <c:pt idx="2">
                  <c:v>123.77</c:v>
                </c:pt>
                <c:pt idx="3">
                  <c:v>125.3</c:v>
                </c:pt>
                <c:pt idx="4">
                  <c:v>124.53</c:v>
                </c:pt>
              </c:numCache>
            </c:numRef>
          </c:val>
          <c:extLst>
            <c:ext xmlns:c16="http://schemas.microsoft.com/office/drawing/2014/chart" uri="{C3380CC4-5D6E-409C-BE32-E72D297353CC}">
              <c16:uniqueId val="{00000000-5EFA-4E3B-A7FC-3C800FD13E8F}"/>
            </c:ext>
          </c:extLst>
        </c:ser>
        <c:dLbls>
          <c:showLegendKey val="0"/>
          <c:showVal val="0"/>
          <c:showCatName val="0"/>
          <c:showSerName val="0"/>
          <c:showPercent val="0"/>
          <c:showBubbleSize val="0"/>
        </c:dLbls>
        <c:gapWidth val="150"/>
        <c:axId val="102246656"/>
        <c:axId val="1022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5EFA-4E3B-A7FC-3C800FD13E8F}"/>
            </c:ext>
          </c:extLst>
        </c:ser>
        <c:dLbls>
          <c:showLegendKey val="0"/>
          <c:showVal val="0"/>
          <c:showCatName val="0"/>
          <c:showSerName val="0"/>
          <c:showPercent val="0"/>
          <c:showBubbleSize val="0"/>
        </c:dLbls>
        <c:marker val="1"/>
        <c:smooth val="0"/>
        <c:axId val="102246656"/>
        <c:axId val="102257024"/>
      </c:lineChart>
      <c:dateAx>
        <c:axId val="102246656"/>
        <c:scaling>
          <c:orientation val="minMax"/>
        </c:scaling>
        <c:delete val="1"/>
        <c:axPos val="b"/>
        <c:numFmt formatCode="&quot;H&quot;yy" sourceLinked="1"/>
        <c:majorTickMark val="none"/>
        <c:minorTickMark val="none"/>
        <c:tickLblPos val="none"/>
        <c:crossAx val="102257024"/>
        <c:crosses val="autoZero"/>
        <c:auto val="1"/>
        <c:lblOffset val="100"/>
        <c:baseTimeUnit val="years"/>
      </c:dateAx>
      <c:valAx>
        <c:axId val="102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202.35</c:v>
                </c:pt>
                <c:pt idx="1">
                  <c:v>196</c:v>
                </c:pt>
                <c:pt idx="2">
                  <c:v>204.58</c:v>
                </c:pt>
                <c:pt idx="3">
                  <c:v>202.66</c:v>
                </c:pt>
                <c:pt idx="4">
                  <c:v>203.7</c:v>
                </c:pt>
              </c:numCache>
            </c:numRef>
          </c:val>
          <c:extLst>
            <c:ext xmlns:c16="http://schemas.microsoft.com/office/drawing/2014/chart" uri="{C3380CC4-5D6E-409C-BE32-E72D297353CC}">
              <c16:uniqueId val="{00000000-BF6E-419B-87DC-8C2765DFCEBB}"/>
            </c:ext>
          </c:extLst>
        </c:ser>
        <c:dLbls>
          <c:showLegendKey val="0"/>
          <c:showVal val="0"/>
          <c:showCatName val="0"/>
          <c:showSerName val="0"/>
          <c:showPercent val="0"/>
          <c:showBubbleSize val="0"/>
        </c:dLbls>
        <c:gapWidth val="150"/>
        <c:axId val="102290176"/>
        <c:axId val="1022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BF6E-419B-87DC-8C2765DFCEBB}"/>
            </c:ext>
          </c:extLst>
        </c:ser>
        <c:dLbls>
          <c:showLegendKey val="0"/>
          <c:showVal val="0"/>
          <c:showCatName val="0"/>
          <c:showSerName val="0"/>
          <c:showPercent val="0"/>
          <c:showBubbleSize val="0"/>
        </c:dLbls>
        <c:marker val="1"/>
        <c:smooth val="0"/>
        <c:axId val="102290176"/>
        <c:axId val="102292096"/>
      </c:lineChart>
      <c:dateAx>
        <c:axId val="102290176"/>
        <c:scaling>
          <c:orientation val="minMax"/>
        </c:scaling>
        <c:delete val="1"/>
        <c:axPos val="b"/>
        <c:numFmt formatCode="&quot;H&quot;yy" sourceLinked="1"/>
        <c:majorTickMark val="none"/>
        <c:minorTickMark val="none"/>
        <c:tickLblPos val="none"/>
        <c:crossAx val="102292096"/>
        <c:crosses val="autoZero"/>
        <c:auto val="1"/>
        <c:lblOffset val="100"/>
        <c:baseTimeUnit val="years"/>
      </c:dateAx>
      <c:valAx>
        <c:axId val="102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青森県　平内町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10874</v>
      </c>
      <c r="AM8" s="71"/>
      <c r="AN8" s="71"/>
      <c r="AO8" s="71"/>
      <c r="AP8" s="71"/>
      <c r="AQ8" s="71"/>
      <c r="AR8" s="71"/>
      <c r="AS8" s="71"/>
      <c r="AT8" s="67">
        <f>データ!$S$6</f>
        <v>217.09</v>
      </c>
      <c r="AU8" s="68"/>
      <c r="AV8" s="68"/>
      <c r="AW8" s="68"/>
      <c r="AX8" s="68"/>
      <c r="AY8" s="68"/>
      <c r="AZ8" s="68"/>
      <c r="BA8" s="68"/>
      <c r="BB8" s="70">
        <f>データ!$T$6</f>
        <v>50.09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49.57</v>
      </c>
      <c r="J10" s="68"/>
      <c r="K10" s="68"/>
      <c r="L10" s="68"/>
      <c r="M10" s="68"/>
      <c r="N10" s="68"/>
      <c r="O10" s="69"/>
      <c r="P10" s="70">
        <f>データ!$P$6</f>
        <v>95.44</v>
      </c>
      <c r="Q10" s="70"/>
      <c r="R10" s="70"/>
      <c r="S10" s="70"/>
      <c r="T10" s="70"/>
      <c r="U10" s="70"/>
      <c r="V10" s="70"/>
      <c r="W10" s="71">
        <f>データ!$Q$6</f>
        <v>5049</v>
      </c>
      <c r="X10" s="71"/>
      <c r="Y10" s="71"/>
      <c r="Z10" s="71"/>
      <c r="AA10" s="71"/>
      <c r="AB10" s="71"/>
      <c r="AC10" s="71"/>
      <c r="AD10" s="2"/>
      <c r="AE10" s="2"/>
      <c r="AF10" s="2"/>
      <c r="AG10" s="2"/>
      <c r="AH10" s="4"/>
      <c r="AI10" s="4"/>
      <c r="AJ10" s="4"/>
      <c r="AK10" s="4"/>
      <c r="AL10" s="71">
        <f>データ!$U$6</f>
        <v>10299</v>
      </c>
      <c r="AM10" s="71"/>
      <c r="AN10" s="71"/>
      <c r="AO10" s="71"/>
      <c r="AP10" s="71"/>
      <c r="AQ10" s="71"/>
      <c r="AR10" s="71"/>
      <c r="AS10" s="71"/>
      <c r="AT10" s="67">
        <f>データ!$V$6</f>
        <v>43.36</v>
      </c>
      <c r="AU10" s="68"/>
      <c r="AV10" s="68"/>
      <c r="AW10" s="68"/>
      <c r="AX10" s="68"/>
      <c r="AY10" s="68"/>
      <c r="AZ10" s="68"/>
      <c r="BA10" s="68"/>
      <c r="BB10" s="70">
        <f>データ!$W$6</f>
        <v>237.52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42G7I96MJ+6Y0FQJn1arUPBeLNkXPFapNXWT7XAO136C/5TDCHVAsjSxRphfIspM3hl5Mk9f+6BEq+nhIp4Fw==" saltValue="KVAUS95c2CAEETHmJXVw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2019</v>
      </c>
      <c r="C6" s="34">
        <f t="shared" ref="C6:W6" si="3">C7</f>
        <v>23019</v>
      </c>
      <c r="D6" s="34">
        <f t="shared" si="3"/>
        <v>46</v>
      </c>
      <c r="E6" s="34">
        <f t="shared" si="3"/>
        <v>1</v>
      </c>
      <c r="F6" s="34">
        <f t="shared" si="3"/>
        <v>0</v>
      </c>
      <c r="G6" s="34">
        <f t="shared" si="3"/>
        <v>1</v>
      </c>
      <c r="H6" s="34" t="str">
        <f t="shared" si="3"/>
        <v>青森県　平内町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49.57</v>
      </c>
      <c r="P6" s="35">
        <f t="shared" si="3"/>
        <v>95.44</v>
      </c>
      <c r="Q6" s="35">
        <f t="shared" si="3"/>
        <v>5049</v>
      </c>
      <c r="R6" s="35">
        <f t="shared" si="3"/>
        <v>10874</v>
      </c>
      <c r="S6" s="35">
        <f t="shared" si="3"/>
        <v>217.09</v>
      </c>
      <c r="T6" s="35">
        <f t="shared" si="3"/>
        <v>50.09</v>
      </c>
      <c r="U6" s="35">
        <f t="shared" si="3"/>
        <v>10299</v>
      </c>
      <c r="V6" s="35">
        <f t="shared" si="3"/>
        <v>43.36</v>
      </c>
      <c r="W6" s="35">
        <f t="shared" si="3"/>
        <v>237.52</v>
      </c>
      <c r="X6" s="36">
        <f>IF(X7="",NA(),X7)</f>
        <v>128.66999999999999</v>
      </c>
      <c r="Y6" s="36">
        <f t="shared" ref="Y6:AG6" si="4">IF(Y7="",NA(),Y7)</f>
        <v>132.91999999999999</v>
      </c>
      <c r="Z6" s="36">
        <f t="shared" si="4"/>
        <v>127.2</v>
      </c>
      <c r="AA6" s="36">
        <f t="shared" si="4"/>
        <v>128.54</v>
      </c>
      <c r="AB6" s="36">
        <f t="shared" si="4"/>
        <v>128.21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78.83</v>
      </c>
      <c r="AU6" s="36">
        <f t="shared" ref="AU6:BC6" si="6">IF(AU7="",NA(),AU7)</f>
        <v>79.25</v>
      </c>
      <c r="AV6" s="36">
        <f t="shared" si="6"/>
        <v>69.84</v>
      </c>
      <c r="AW6" s="36">
        <f t="shared" si="6"/>
        <v>63.14</v>
      </c>
      <c r="AX6" s="36">
        <f t="shared" si="6"/>
        <v>63.85</v>
      </c>
      <c r="AY6" s="36">
        <f t="shared" si="6"/>
        <v>398.29</v>
      </c>
      <c r="AZ6" s="36">
        <f t="shared" si="6"/>
        <v>388.67</v>
      </c>
      <c r="BA6" s="36">
        <f t="shared" si="6"/>
        <v>355.27</v>
      </c>
      <c r="BB6" s="36">
        <f t="shared" si="6"/>
        <v>359.7</v>
      </c>
      <c r="BC6" s="36">
        <f t="shared" si="6"/>
        <v>362.93</v>
      </c>
      <c r="BD6" s="35" t="str">
        <f>IF(BD7="","",IF(BD7="-","【-】","【"&amp;SUBSTITUTE(TEXT(BD7,"#,##0.00"),"-","△")&amp;"】"))</f>
        <v>【264.97】</v>
      </c>
      <c r="BE6" s="36">
        <f>IF(BE7="",NA(),BE7)</f>
        <v>678.37</v>
      </c>
      <c r="BF6" s="36">
        <f t="shared" ref="BF6:BN6" si="7">IF(BF7="",NA(),BF7)</f>
        <v>628.62</v>
      </c>
      <c r="BG6" s="36">
        <f t="shared" si="7"/>
        <v>612.42999999999995</v>
      </c>
      <c r="BH6" s="36">
        <f t="shared" si="7"/>
        <v>565.16</v>
      </c>
      <c r="BI6" s="36">
        <f t="shared" si="7"/>
        <v>534.59</v>
      </c>
      <c r="BJ6" s="36">
        <f t="shared" si="7"/>
        <v>431</v>
      </c>
      <c r="BK6" s="36">
        <f t="shared" si="7"/>
        <v>422.5</v>
      </c>
      <c r="BL6" s="36">
        <f t="shared" si="7"/>
        <v>458.27</v>
      </c>
      <c r="BM6" s="36">
        <f t="shared" si="7"/>
        <v>447.01</v>
      </c>
      <c r="BN6" s="36">
        <f t="shared" si="7"/>
        <v>439.05</v>
      </c>
      <c r="BO6" s="35" t="str">
        <f>IF(BO7="","",IF(BO7="-","【-】","【"&amp;SUBSTITUTE(TEXT(BO7,"#,##0.00"),"-","△")&amp;"】"))</f>
        <v>【266.61】</v>
      </c>
      <c r="BP6" s="36">
        <f>IF(BP7="",NA(),BP7)</f>
        <v>125.24</v>
      </c>
      <c r="BQ6" s="36">
        <f t="shared" ref="BQ6:BY6" si="8">IF(BQ7="",NA(),BQ7)</f>
        <v>129.44</v>
      </c>
      <c r="BR6" s="36">
        <f t="shared" si="8"/>
        <v>123.77</v>
      </c>
      <c r="BS6" s="36">
        <f t="shared" si="8"/>
        <v>125.3</v>
      </c>
      <c r="BT6" s="36">
        <f t="shared" si="8"/>
        <v>124.53</v>
      </c>
      <c r="BU6" s="36">
        <f t="shared" si="8"/>
        <v>100.82</v>
      </c>
      <c r="BV6" s="36">
        <f t="shared" si="8"/>
        <v>101.64</v>
      </c>
      <c r="BW6" s="36">
        <f t="shared" si="8"/>
        <v>96.77</v>
      </c>
      <c r="BX6" s="36">
        <f t="shared" si="8"/>
        <v>95.81</v>
      </c>
      <c r="BY6" s="36">
        <f t="shared" si="8"/>
        <v>95.26</v>
      </c>
      <c r="BZ6" s="35" t="str">
        <f>IF(BZ7="","",IF(BZ7="-","【-】","【"&amp;SUBSTITUTE(TEXT(BZ7,"#,##0.00"),"-","△")&amp;"】"))</f>
        <v>【103.24】</v>
      </c>
      <c r="CA6" s="36">
        <f>IF(CA7="",NA(),CA7)</f>
        <v>202.35</v>
      </c>
      <c r="CB6" s="36">
        <f t="shared" ref="CB6:CJ6" si="9">IF(CB7="",NA(),CB7)</f>
        <v>196</v>
      </c>
      <c r="CC6" s="36">
        <f t="shared" si="9"/>
        <v>204.58</v>
      </c>
      <c r="CD6" s="36">
        <f t="shared" si="9"/>
        <v>202.66</v>
      </c>
      <c r="CE6" s="36">
        <f t="shared" si="9"/>
        <v>203.7</v>
      </c>
      <c r="CF6" s="36">
        <f t="shared" si="9"/>
        <v>179.55</v>
      </c>
      <c r="CG6" s="36">
        <f t="shared" si="9"/>
        <v>179.16</v>
      </c>
      <c r="CH6" s="36">
        <f t="shared" si="9"/>
        <v>187.18</v>
      </c>
      <c r="CI6" s="36">
        <f t="shared" si="9"/>
        <v>189.58</v>
      </c>
      <c r="CJ6" s="36">
        <f t="shared" si="9"/>
        <v>192.82</v>
      </c>
      <c r="CK6" s="35" t="str">
        <f>IF(CK7="","",IF(CK7="-","【-】","【"&amp;SUBSTITUTE(TEXT(CK7,"#,##0.00"),"-","△")&amp;"】"))</f>
        <v>【168.38】</v>
      </c>
      <c r="CL6" s="36">
        <f>IF(CL7="",NA(),CL7)</f>
        <v>78.73</v>
      </c>
      <c r="CM6" s="36">
        <f t="shared" ref="CM6:CU6" si="10">IF(CM7="",NA(),CM7)</f>
        <v>82.09</v>
      </c>
      <c r="CN6" s="36">
        <f t="shared" si="10"/>
        <v>81.430000000000007</v>
      </c>
      <c r="CO6" s="36">
        <f t="shared" si="10"/>
        <v>81.81</v>
      </c>
      <c r="CP6" s="36">
        <f t="shared" si="10"/>
        <v>75.989999999999995</v>
      </c>
      <c r="CQ6" s="36">
        <f t="shared" si="10"/>
        <v>53.52</v>
      </c>
      <c r="CR6" s="36">
        <f t="shared" si="10"/>
        <v>54.24</v>
      </c>
      <c r="CS6" s="36">
        <f t="shared" si="10"/>
        <v>55.88</v>
      </c>
      <c r="CT6" s="36">
        <f t="shared" si="10"/>
        <v>55.22</v>
      </c>
      <c r="CU6" s="36">
        <f t="shared" si="10"/>
        <v>54.05</v>
      </c>
      <c r="CV6" s="35" t="str">
        <f>IF(CV7="","",IF(CV7="-","【-】","【"&amp;SUBSTITUTE(TEXT(CV7,"#,##0.00"),"-","△")&amp;"】"))</f>
        <v>【60.00】</v>
      </c>
      <c r="CW6" s="36">
        <f>IF(CW7="",NA(),CW7)</f>
        <v>70.05</v>
      </c>
      <c r="CX6" s="36">
        <f t="shared" ref="CX6:DF6" si="11">IF(CX7="",NA(),CX7)</f>
        <v>67.61</v>
      </c>
      <c r="CY6" s="36">
        <f t="shared" si="11"/>
        <v>65.14</v>
      </c>
      <c r="CZ6" s="36">
        <f t="shared" si="11"/>
        <v>66.069999999999993</v>
      </c>
      <c r="DA6" s="36">
        <f t="shared" si="11"/>
        <v>70.739999999999995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51.83</v>
      </c>
      <c r="DI6" s="36">
        <f t="shared" ref="DI6:DQ6" si="12">IF(DI7="",NA(),DI7)</f>
        <v>53.31</v>
      </c>
      <c r="DJ6" s="36">
        <f t="shared" si="12"/>
        <v>54.48</v>
      </c>
      <c r="DK6" s="36">
        <f t="shared" si="12"/>
        <v>55.42</v>
      </c>
      <c r="DL6" s="36">
        <f t="shared" si="12"/>
        <v>56.42</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0.23</v>
      </c>
      <c r="EE6" s="36">
        <f t="shared" ref="EE6:EM6" si="14">IF(EE7="",NA(),EE7)</f>
        <v>0.17</v>
      </c>
      <c r="EF6" s="36">
        <f t="shared" si="14"/>
        <v>1.01</v>
      </c>
      <c r="EG6" s="36">
        <f t="shared" si="14"/>
        <v>0.9</v>
      </c>
      <c r="EH6" s="36">
        <f t="shared" si="14"/>
        <v>1.03</v>
      </c>
      <c r="EI6" s="36">
        <f t="shared" si="14"/>
        <v>1.65</v>
      </c>
      <c r="EJ6" s="36">
        <f t="shared" si="14"/>
        <v>0.47</v>
      </c>
      <c r="EK6" s="36">
        <f t="shared" si="14"/>
        <v>0.39</v>
      </c>
      <c r="EL6" s="36">
        <f t="shared" si="14"/>
        <v>0.43</v>
      </c>
      <c r="EM6" s="36">
        <f t="shared" si="14"/>
        <v>0.42</v>
      </c>
      <c r="EN6" s="35" t="str">
        <f>IF(EN7="","",IF(EN7="-","【-】","【"&amp;SUBSTITUTE(TEXT(EN7,"#,##0.00"),"-","△")&amp;"】"))</f>
        <v>【0.68】</v>
      </c>
    </row>
    <row r="7" spans="1:144" s="37" customFormat="1">
      <c r="A7" s="29"/>
      <c r="B7" s="38">
        <v>2019</v>
      </c>
      <c r="C7" s="38">
        <v>23019</v>
      </c>
      <c r="D7" s="38">
        <v>46</v>
      </c>
      <c r="E7" s="38">
        <v>1</v>
      </c>
      <c r="F7" s="38">
        <v>0</v>
      </c>
      <c r="G7" s="38">
        <v>1</v>
      </c>
      <c r="H7" s="38" t="s">
        <v>92</v>
      </c>
      <c r="I7" s="38" t="s">
        <v>93</v>
      </c>
      <c r="J7" s="38" t="s">
        <v>94</v>
      </c>
      <c r="K7" s="38" t="s">
        <v>95</v>
      </c>
      <c r="L7" s="38" t="s">
        <v>96</v>
      </c>
      <c r="M7" s="38" t="s">
        <v>97</v>
      </c>
      <c r="N7" s="39" t="s">
        <v>98</v>
      </c>
      <c r="O7" s="39">
        <v>49.57</v>
      </c>
      <c r="P7" s="39">
        <v>95.44</v>
      </c>
      <c r="Q7" s="39">
        <v>5049</v>
      </c>
      <c r="R7" s="39">
        <v>10874</v>
      </c>
      <c r="S7" s="39">
        <v>217.09</v>
      </c>
      <c r="T7" s="39">
        <v>50.09</v>
      </c>
      <c r="U7" s="39">
        <v>10299</v>
      </c>
      <c r="V7" s="39">
        <v>43.36</v>
      </c>
      <c r="W7" s="39">
        <v>237.52</v>
      </c>
      <c r="X7" s="39">
        <v>128.66999999999999</v>
      </c>
      <c r="Y7" s="39">
        <v>132.91999999999999</v>
      </c>
      <c r="Z7" s="39">
        <v>127.2</v>
      </c>
      <c r="AA7" s="39">
        <v>128.54</v>
      </c>
      <c r="AB7" s="39">
        <v>128.21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78.83</v>
      </c>
      <c r="AU7" s="39">
        <v>79.25</v>
      </c>
      <c r="AV7" s="39">
        <v>69.84</v>
      </c>
      <c r="AW7" s="39">
        <v>63.14</v>
      </c>
      <c r="AX7" s="39">
        <v>63.85</v>
      </c>
      <c r="AY7" s="39">
        <v>398.29</v>
      </c>
      <c r="AZ7" s="39">
        <v>388.67</v>
      </c>
      <c r="BA7" s="39">
        <v>355.27</v>
      </c>
      <c r="BB7" s="39">
        <v>359.7</v>
      </c>
      <c r="BC7" s="39">
        <v>362.93</v>
      </c>
      <c r="BD7" s="39">
        <v>264.97000000000003</v>
      </c>
      <c r="BE7" s="39">
        <v>678.37</v>
      </c>
      <c r="BF7" s="39">
        <v>628.62</v>
      </c>
      <c r="BG7" s="39">
        <v>612.42999999999995</v>
      </c>
      <c r="BH7" s="39">
        <v>565.16</v>
      </c>
      <c r="BI7" s="39">
        <v>534.59</v>
      </c>
      <c r="BJ7" s="39">
        <v>431</v>
      </c>
      <c r="BK7" s="39">
        <v>422.5</v>
      </c>
      <c r="BL7" s="39">
        <v>458.27</v>
      </c>
      <c r="BM7" s="39">
        <v>447.01</v>
      </c>
      <c r="BN7" s="39">
        <v>439.05</v>
      </c>
      <c r="BO7" s="39">
        <v>266.61</v>
      </c>
      <c r="BP7" s="39">
        <v>125.24</v>
      </c>
      <c r="BQ7" s="39">
        <v>129.44</v>
      </c>
      <c r="BR7" s="39">
        <v>123.77</v>
      </c>
      <c r="BS7" s="39">
        <v>125.3</v>
      </c>
      <c r="BT7" s="39">
        <v>124.53</v>
      </c>
      <c r="BU7" s="39">
        <v>100.82</v>
      </c>
      <c r="BV7" s="39">
        <v>101.64</v>
      </c>
      <c r="BW7" s="39">
        <v>96.77</v>
      </c>
      <c r="BX7" s="39">
        <v>95.81</v>
      </c>
      <c r="BY7" s="39">
        <v>95.26</v>
      </c>
      <c r="BZ7" s="39">
        <v>103.24</v>
      </c>
      <c r="CA7" s="39">
        <v>202.35</v>
      </c>
      <c r="CB7" s="39">
        <v>196</v>
      </c>
      <c r="CC7" s="39">
        <v>204.58</v>
      </c>
      <c r="CD7" s="39">
        <v>202.66</v>
      </c>
      <c r="CE7" s="39">
        <v>203.7</v>
      </c>
      <c r="CF7" s="39">
        <v>179.55</v>
      </c>
      <c r="CG7" s="39">
        <v>179.16</v>
      </c>
      <c r="CH7" s="39">
        <v>187.18</v>
      </c>
      <c r="CI7" s="39">
        <v>189.58</v>
      </c>
      <c r="CJ7" s="39">
        <v>192.82</v>
      </c>
      <c r="CK7" s="39">
        <v>168.38</v>
      </c>
      <c r="CL7" s="39">
        <v>78.73</v>
      </c>
      <c r="CM7" s="39">
        <v>82.09</v>
      </c>
      <c r="CN7" s="39">
        <v>81.430000000000007</v>
      </c>
      <c r="CO7" s="39">
        <v>81.81</v>
      </c>
      <c r="CP7" s="39">
        <v>75.989999999999995</v>
      </c>
      <c r="CQ7" s="39">
        <v>53.52</v>
      </c>
      <c r="CR7" s="39">
        <v>54.24</v>
      </c>
      <c r="CS7" s="39">
        <v>55.88</v>
      </c>
      <c r="CT7" s="39">
        <v>55.22</v>
      </c>
      <c r="CU7" s="39">
        <v>54.05</v>
      </c>
      <c r="CV7" s="39">
        <v>60</v>
      </c>
      <c r="CW7" s="39">
        <v>70.05</v>
      </c>
      <c r="CX7" s="39">
        <v>67.61</v>
      </c>
      <c r="CY7" s="39">
        <v>65.14</v>
      </c>
      <c r="CZ7" s="39">
        <v>66.069999999999993</v>
      </c>
      <c r="DA7" s="39">
        <v>70.739999999999995</v>
      </c>
      <c r="DB7" s="39">
        <v>81.459999999999994</v>
      </c>
      <c r="DC7" s="39">
        <v>81.680000000000007</v>
      </c>
      <c r="DD7" s="39">
        <v>80.989999999999995</v>
      </c>
      <c r="DE7" s="39">
        <v>80.930000000000007</v>
      </c>
      <c r="DF7" s="39">
        <v>80.510000000000005</v>
      </c>
      <c r="DG7" s="39">
        <v>89.8</v>
      </c>
      <c r="DH7" s="39">
        <v>51.83</v>
      </c>
      <c r="DI7" s="39">
        <v>53.31</v>
      </c>
      <c r="DJ7" s="39">
        <v>54.48</v>
      </c>
      <c r="DK7" s="39">
        <v>55.42</v>
      </c>
      <c r="DL7" s="39">
        <v>56.42</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0.23</v>
      </c>
      <c r="EE7" s="39">
        <v>0.17</v>
      </c>
      <c r="EF7" s="39">
        <v>1.01</v>
      </c>
      <c r="EG7" s="39">
        <v>0.9</v>
      </c>
      <c r="EH7" s="39">
        <v>1.03</v>
      </c>
      <c r="EI7" s="39">
        <v>1.65</v>
      </c>
      <c r="EJ7" s="39">
        <v>0.47</v>
      </c>
      <c r="EK7" s="39">
        <v>0.39</v>
      </c>
      <c r="EL7" s="39">
        <v>0.43</v>
      </c>
      <c r="EM7" s="39">
        <v>0.42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2021-02-08T05:41:40Z</cp:lastPrinted>
  <dcterms:created xsi:type="dcterms:W3CDTF">2020-12-04T02:02:34Z</dcterms:created>
  <dcterms:modified xsi:type="dcterms:W3CDTF">2021-02-08T05:41:40Z</dcterms:modified>
  <cp:category/>
</cp:coreProperties>
</file>