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nas01\NAS\7000上下水道課\@@2庶務１(荒関)\水道課\【国・県等機関】照会・会議・調査関係\【青森県総務部市町村課】経営比較分析表等\R2\【令和３年１月29日（金）17時提出期限】公営企業に係る経営比較分析表（令和元年度決算）の分析等について\20210112_公営企業に係る経営比較分析表（令和元年度決算）の分析等について\報告用ファイル\"/>
    </mc:Choice>
  </mc:AlternateContent>
  <workbookProtection workbookAlgorithmName="SHA-512" workbookHashValue="bg2QCJCdwa359sTfZsiTM/3IBmmy5ZVIrNaOhxgo8s/2xWDumTZwEEkxmCs6zPvNc9FndN4Xk9KFlWLmFcVEAg==" workbookSaltValue="zeTngzhHCjGUO/VawesaUg==" workbookSpinCount="100000" lockStructure="1"/>
  <bookViews>
    <workbookView xWindow="0" yWindow="0" windowWidth="21600" windowHeight="96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<sst xmlns="http://schemas.openxmlformats.org/spreadsheetml/2006/main" count="228" uniqueCount="114">
  <si>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</si>
  <si>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</si>
  <si>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</si>
  <si>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</si>
  <si>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</si>
  <si>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</si>
  <si>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</si>
  <si>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</si>
  <si>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</si>
  <si>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</si>
  <si>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</si>
  <si>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</si>
  <si>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</si>
  <si>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</si>
  <si>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</si>
  <si>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</si>
  <si>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</si>
  <si>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</si>
  <si>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</si>
  <si>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</si>
  <si>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</si>
  <si>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</si>
  <si>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</si>
  <si>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</si>
  <si>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</si>
  <si>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</si>
  <si>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</si>
  <si>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</si>
  <si>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</si>
  <si>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</si>
  <si>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</si>
  <si>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</si>
  <si>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</si>
  <si>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</si>
  <si>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</si>
  <si>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</si>
  <si>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</si>
  <si>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</si>
  <si>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</si>
  <si>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</si>
  <si>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</si>
  <si>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</si>
  <si>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</si>
  <si>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</si>
  <si>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</si>
  <si>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</si>
  <si>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</si>
  <si>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</si>
  <si>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</si>
  <si>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</si>
  <si>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</si>
  <si>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</si>
  <si>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</si>
  <si>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</si>
  <si>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</si>
  <si>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</si>
  <si>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</si>
  <si>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</si>
  <si>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</si>
  <si>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</si>
  <si>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</si>
  <si>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</si>
  <si>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</si>
  <si>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</si>
  <si>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</si>
  <si>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</si>
  <si>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</si>
  <si>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</si>
  <si>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</si>
  <si>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</si>
  <si>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</si>
  <si>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</si>
  <si>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</si>
  <si>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</si>
  <si>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</si>
  <si>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</si>
  <si>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</si>
  <si>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</si>
  <si>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</si>
  <si>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</si>
  <si>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</si>
  <si>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</si>
  <si>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</si>
  <si>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</si>
  <si>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</si>
  <si>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</si>
  <si>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</si>
  <si>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</si>
  <si>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</si>
  <si>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</si>
  <si>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</si>
  <si>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</si>
  <si>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</si>
  <si>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</si>
  <si>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</si>
  <si>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</si>
  <si>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</si>
  <si>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</si>
  <si>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</si>
  <si>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</si>
  <si>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</si>
  <si>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</si>
  <si>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</si>
  <si>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</si>
  <si>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</si>
  <si>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</si>
  <si>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</si>
  <si>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</si>
  <si>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</si>
  <si>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</si>
  <si>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</si>
  <si>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健全性については、経常収支比率の安定により、永年抱えていた累積欠損金が平成27年度で解消することが出来た。しかし、流動比率は１００％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施設の効率性に関しては、施設利用率が毎年微減しており、将来的には施設利用の規模縮小等を検討し、管理運営等の見直しを図る必要がある。
　有収率は類似団体及び全国平均より上回っているが、これまで以上に関係施設等の管理に注視し、更に向上できるよう努める。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8" eb="60">
      <t>リュウドウ</t>
    </rPh>
    <rPh sb="60" eb="62">
      <t>ヒリツ</t>
    </rPh>
    <rPh sb="68" eb="69">
      <t>コ</t>
    </rPh>
    <rPh sb="76" eb="78">
      <t>イゼン</t>
    </rPh>
    <rPh sb="81" eb="84">
      <t>フアンテイ</t>
    </rPh>
    <rPh sb="85" eb="87">
      <t>ケイエイ</t>
    </rPh>
    <rPh sb="87" eb="89">
      <t>ジョウキョウ</t>
    </rPh>
    <rPh sb="90" eb="91">
      <t>カ</t>
    </rPh>
    <rPh sb="97" eb="99">
      <t>キュウスイ</t>
    </rPh>
    <rPh sb="99" eb="101">
      <t>ゲンカ</t>
    </rPh>
    <rPh sb="106" eb="108">
      <t>ヘイセイ</t>
    </rPh>
    <rPh sb="110" eb="112">
      <t>ネンド</t>
    </rPh>
    <rPh sb="113" eb="115">
      <t>ジッシ</t>
    </rPh>
    <rPh sb="117" eb="120">
      <t>ダイキボ</t>
    </rPh>
    <rPh sb="120" eb="122">
      <t>コウシン</t>
    </rPh>
    <rPh sb="122" eb="124">
      <t>コウジ</t>
    </rPh>
    <rPh sb="127" eb="129">
      <t>シホン</t>
    </rPh>
    <rPh sb="129" eb="130">
      <t>ヒ</t>
    </rPh>
    <rPh sb="131" eb="132">
      <t>フ</t>
    </rPh>
    <rPh sb="136" eb="137">
      <t>ナド</t>
    </rPh>
    <rPh sb="139" eb="140">
      <t>フタタ</t>
    </rPh>
    <rPh sb="141" eb="143">
      <t>ルイセキ</t>
    </rPh>
    <rPh sb="143" eb="146">
      <t>ケッソンキン</t>
    </rPh>
    <rPh sb="147" eb="148">
      <t>ショウ</t>
    </rPh>
    <rPh sb="154" eb="155">
      <t>サラ</t>
    </rPh>
    <rPh sb="156" eb="158">
      <t>ケイヒ</t>
    </rPh>
    <rPh sb="158" eb="160">
      <t>ヨクセイ</t>
    </rPh>
    <rPh sb="161" eb="163">
      <t>ジュウシ</t>
    </rPh>
    <rPh sb="165" eb="167">
      <t>ケイエイ</t>
    </rPh>
    <rPh sb="168" eb="169">
      <t>ツト</t>
    </rPh>
    <rPh sb="182" eb="184">
      <t>シセツ</t>
    </rPh>
    <rPh sb="185" eb="188">
      <t>コウリツセイ</t>
    </rPh>
    <rPh sb="189" eb="190">
      <t>カン</t>
    </rPh>
    <rPh sb="194" eb="196">
      <t>シセツ</t>
    </rPh>
    <rPh sb="196" eb="198">
      <t>リヨウ</t>
    </rPh>
    <rPh sb="198" eb="199">
      <t>リツ</t>
    </rPh>
    <rPh sb="200" eb="202">
      <t>マイトシ</t>
    </rPh>
    <rPh sb="202" eb="204">
      <t>ビゲン</t>
    </rPh>
    <rPh sb="209" eb="212">
      <t>ショウライテキ</t>
    </rPh>
    <rPh sb="214" eb="216">
      <t>シセツ</t>
    </rPh>
    <rPh sb="216" eb="218">
      <t>リヨウ</t>
    </rPh>
    <rPh sb="219" eb="221">
      <t>キボ</t>
    </rPh>
    <rPh sb="221" eb="223">
      <t>シュクショウ</t>
    </rPh>
    <rPh sb="223" eb="224">
      <t>トウ</t>
    </rPh>
    <rPh sb="225" eb="227">
      <t>ケントウ</t>
    </rPh>
    <rPh sb="229" eb="231">
      <t>カンリ</t>
    </rPh>
    <rPh sb="231" eb="233">
      <t>ウンエイ</t>
    </rPh>
    <rPh sb="233" eb="234">
      <t>トウ</t>
    </rPh>
    <rPh sb="235" eb="237">
      <t>ミナオ</t>
    </rPh>
    <rPh sb="239" eb="240">
      <t>ハカ</t>
    </rPh>
    <rPh sb="241" eb="243">
      <t>ヒツヨウ</t>
    </rPh>
    <rPh sb="250" eb="252">
      <t>ユウシュウ</t>
    </rPh>
    <rPh sb="252" eb="253">
      <t>リツ</t>
    </rPh>
    <rPh sb="254" eb="256">
      <t>ルイジ</t>
    </rPh>
    <rPh sb="256" eb="258">
      <t>ダンタイ</t>
    </rPh>
    <rPh sb="258" eb="259">
      <t>オヨ</t>
    </rPh>
    <rPh sb="260" eb="262">
      <t>ゼンコク</t>
    </rPh>
    <rPh sb="262" eb="264">
      <t>ヘイキン</t>
    </rPh>
    <rPh sb="266" eb="268">
      <t>ウワマワ</t>
    </rPh>
    <rPh sb="278" eb="280">
      <t>イジョウ</t>
    </rPh>
    <rPh sb="281" eb="283">
      <t>カンケイ</t>
    </rPh>
    <rPh sb="283" eb="285">
      <t>シセツ</t>
    </rPh>
    <rPh sb="285" eb="286">
      <t>トウ</t>
    </rPh>
    <rPh sb="287" eb="289">
      <t>カンリ</t>
    </rPh>
    <rPh sb="290" eb="292">
      <t>チュウシ</t>
    </rPh>
    <rPh sb="294" eb="295">
      <t>サラ</t>
    </rPh>
    <rPh sb="296" eb="298">
      <t>コウジョウ</t>
    </rPh>
    <rPh sb="303" eb="304">
      <t>ツト</t>
    </rPh>
    <phoneticPr fontId="4"/>
  </si>
  <si>
    <t>　今後の人口減少にともなう給水収益の減少は深刻な問題と予測され、更なる経費削減に取り組み、水道事業運営をする必要がある。また、当町は水道料金が全国でも高額な団体であり、これ以上の値上げは避けたいと考えている。
　今後も経常収支比率を安定させ、再び累積欠損金を抱えないよう、管理業務全般にわたり見直しを検討するなど更なる経費の削減に努める必要がある。</t>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5" eb="47">
      <t>スイドウ</t>
    </rPh>
    <rPh sb="47" eb="49">
      <t>ジギョウ</t>
    </rPh>
    <rPh sb="49" eb="51">
      <t>ウンエイ</t>
    </rPh>
    <rPh sb="54" eb="56">
      <t>ヒツヨウ</t>
    </rPh>
    <rPh sb="63" eb="65">
      <t>トウチョウ</t>
    </rPh>
    <rPh sb="66" eb="68">
      <t>スイドウ</t>
    </rPh>
    <rPh sb="68" eb="70">
      <t>リョウキン</t>
    </rPh>
    <rPh sb="71" eb="73">
      <t>ゼンコク</t>
    </rPh>
    <rPh sb="75" eb="77">
      <t>コウガク</t>
    </rPh>
    <rPh sb="78" eb="80">
      <t>ダンタイ</t>
    </rPh>
    <rPh sb="86" eb="88">
      <t>イジョウ</t>
    </rPh>
    <rPh sb="89" eb="91">
      <t>ネア</t>
    </rPh>
    <rPh sb="93" eb="94">
      <t>サ</t>
    </rPh>
    <rPh sb="98" eb="99">
      <t>カンガ</t>
    </rPh>
    <rPh sb="108" eb="110">
      <t>コンゴ</t>
    </rPh>
    <rPh sb="111" eb="113">
      <t>ケイジョウ</t>
    </rPh>
    <rPh sb="113" eb="115">
      <t>シュウシ</t>
    </rPh>
    <rPh sb="115" eb="117">
      <t>ヒリツ</t>
    </rPh>
    <rPh sb="118" eb="120">
      <t>アンテイ</t>
    </rPh>
    <rPh sb="123" eb="124">
      <t>フタタ</t>
    </rPh>
    <rPh sb="125" eb="127">
      <t>ルイセキ</t>
    </rPh>
    <rPh sb="127" eb="130">
      <t>ケッソンキン</t>
    </rPh>
    <rPh sb="131" eb="132">
      <t>カカ</t>
    </rPh>
    <rPh sb="138" eb="140">
      <t>カンリ</t>
    </rPh>
    <rPh sb="140" eb="142">
      <t>ギョウム</t>
    </rPh>
    <rPh sb="142" eb="144">
      <t>ゼンパン</t>
    </rPh>
    <rPh sb="148" eb="150">
      <t>ミナオ</t>
    </rPh>
    <rPh sb="152" eb="154">
      <t>ケントウ</t>
    </rPh>
    <rPh sb="158" eb="159">
      <t>サラ</t>
    </rPh>
    <rPh sb="161" eb="163">
      <t>ケイヒ</t>
    </rPh>
    <rPh sb="164" eb="166">
      <t>サクゲン</t>
    </rPh>
    <rPh sb="167" eb="168">
      <t>ツト</t>
    </rPh>
    <rPh sb="170" eb="172">
      <t>ヒツヨウ</t>
    </rPh>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</si>
  <si>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管路経年化率に関しては、現在まで1％以下で推移し類似団体や全国平均と比べかなり低い状況である。今後老朽化する施設・管路は計画的に更新を行っていくが、今現在急務な状況ではない。
　財政状況も踏まえた健全経営維持の為にも単年度に負担が集中しないよう、効率的に施設等の延命化を図る必要がある。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3" eb="45">
      <t>コンゴ</t>
    </rPh>
    <rPh sb="46" eb="48">
      <t>シセツ</t>
    </rPh>
    <rPh sb="49" eb="52">
      <t>ロウキュウカ</t>
    </rPh>
    <rPh sb="53" eb="54">
      <t>トモナ</t>
    </rPh>
    <rPh sb="64" eb="65">
      <t>オモ</t>
    </rPh>
    <rPh sb="71" eb="73">
      <t>カンロ</t>
    </rPh>
    <rPh sb="73" eb="76">
      <t>ケイネンカ</t>
    </rPh>
    <rPh sb="76" eb="77">
      <t>リツ</t>
    </rPh>
    <rPh sb="78" eb="79">
      <t>カン</t>
    </rPh>
    <rPh sb="83" eb="85">
      <t>ゲンザイ</t>
    </rPh>
    <rPh sb="89" eb="91">
      <t>イカ</t>
    </rPh>
    <rPh sb="92" eb="94">
      <t>スイイ</t>
    </rPh>
    <rPh sb="95" eb="97">
      <t>ルイジ</t>
    </rPh>
    <rPh sb="97" eb="99">
      <t>ダンタイ</t>
    </rPh>
    <rPh sb="100" eb="102">
      <t>ゼンコク</t>
    </rPh>
    <rPh sb="102" eb="104">
      <t>ヘイキン</t>
    </rPh>
    <rPh sb="105" eb="106">
      <t>クラ</t>
    </rPh>
    <rPh sb="110" eb="111">
      <t>ヒク</t>
    </rPh>
    <rPh sb="112" eb="114">
      <t>ジョウキョウ</t>
    </rPh>
    <rPh sb="118" eb="120">
      <t>コンゴ</t>
    </rPh>
    <rPh sb="120" eb="123">
      <t>ロウキュウカ</t>
    </rPh>
    <rPh sb="125" eb="127">
      <t>シセツ</t>
    </rPh>
    <rPh sb="128" eb="130">
      <t>カンロ</t>
    </rPh>
    <rPh sb="131" eb="133">
      <t>ケイカク</t>
    </rPh>
    <rPh sb="133" eb="134">
      <t>テキ</t>
    </rPh>
    <rPh sb="135" eb="137">
      <t>コウシン</t>
    </rPh>
    <rPh sb="138" eb="139">
      <t>オコナ</t>
    </rPh>
    <rPh sb="145" eb="148">
      <t>イマゲンザイ</t>
    </rPh>
    <rPh sb="151" eb="153">
      <t>ジョウキョウ</t>
    </rPh>
    <rPh sb="173" eb="175">
      <t>イジ</t>
    </rPh>
    <rPh sb="176" eb="177">
      <t>タメ</t>
    </rPh>
    <rPh sb="179" eb="182">
      <t>タンネンド</t>
    </rPh>
    <rPh sb="183" eb="185">
      <t>フタン</t>
    </rPh>
    <rPh sb="186" eb="188">
      <t>シュウチュウ</t>
    </rPh>
    <rPh sb="194" eb="197">
      <t>コウリツテキ</t>
    </rPh>
    <rPh sb="198" eb="200">
      <t>シセツ</t>
    </rPh>
    <rPh sb="200" eb="201">
      <t>トウ</t>
    </rPh>
    <rPh sb="202" eb="204">
      <t>エンメイ</t>
    </rPh>
    <rPh sb="204" eb="205">
      <t>カ</t>
    </rPh>
    <rPh sb="206" eb="207">
      <t>ハカ</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</si>
</sst>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6-4F95-998D-A217FC3568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FDE6-4F95-998D-A217FC3568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33.39</c:v>
                </c:pt>
                <c:pt idx="1">
                  <c:v>33.08</c:v>
                </c:pt>
                <c:pt idx="2">
                  <c:v>32.56</c:v>
                </c:pt>
                <c:pt idx="3">
                  <c:v>32.17</c:v>
                </c:pt>
                <c:pt idx="4">
                  <c:v>31.69</c:v>
                </c:pt>
              </c:numCache>
            </c:numRef>
          </c:val>
          <c:extLst>
            <c:ext xmlns:c16="http://schemas.microsoft.com/office/drawing/2014/chart" uri="{C3380CC4-5D6E-409C-BE32-E72D297353CC}">
              <c16:uniqueId val="{00000000-25C0-4BDD-8FA4-152387377C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25C0-4BDD-8FA4-152387377C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c:v>
                </c:pt>
                <c:pt idx="1">
                  <c:v>91.82</c:v>
                </c:pt>
                <c:pt idx="2">
                  <c:v>91.8</c:v>
                </c:pt>
                <c:pt idx="3">
                  <c:v>91.67</c:v>
                </c:pt>
                <c:pt idx="4">
                  <c:v>91.87</c:v>
                </c:pt>
              </c:numCache>
            </c:numRef>
          </c:val>
          <c:extLst>
            <c:ext xmlns:c16="http://schemas.microsoft.com/office/drawing/2014/chart" uri="{C3380CC4-5D6E-409C-BE32-E72D297353CC}">
              <c16:uniqueId val="{00000000-FBD1-4EB8-8DFE-009E58F184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FBD1-4EB8-8DFE-009E58F184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128.35</c:v>
                </c:pt>
                <c:pt idx="1">
                  <c:v>125.81</c:v>
                </c:pt>
                <c:pt idx="2">
                  <c:v>112.48</c:v>
                </c:pt>
                <c:pt idx="3">
                  <c:v>121.91</c:v>
                </c:pt>
                <c:pt idx="4">
                  <c:v>118.42</c:v>
                </c:pt>
              </c:numCache>
            </c:numRef>
          </c:val>
          <c:extLst>
            <c:ext xmlns:c16="http://schemas.microsoft.com/office/drawing/2014/chart" uri="{C3380CC4-5D6E-409C-BE32-E72D297353CC}">
              <c16:uniqueId val="{00000000-2952-4790-A911-1841D79607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2952-4790-A911-1841D79607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45.2</c:v>
                </c:pt>
                <c:pt idx="1">
                  <c:v>47.34</c:v>
                </c:pt>
                <c:pt idx="2">
                  <c:v>49.43</c:v>
                </c:pt>
                <c:pt idx="3">
                  <c:v>51.6</c:v>
                </c:pt>
                <c:pt idx="4">
                  <c:v>53.71</c:v>
                </c:pt>
              </c:numCache>
            </c:numRef>
          </c:val>
          <c:extLst>
            <c:ext xmlns:c16="http://schemas.microsoft.com/office/drawing/2014/chart" uri="{C3380CC4-5D6E-409C-BE32-E72D297353CC}">
              <c16:uniqueId val="{00000000-34FD-46DF-ADF9-E8CA350BBA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34FD-46DF-ADF9-E8CA350BBA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4249-4CB6-8A54-E781E4D783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4249-4CB6-8A54-E781E4D783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C-4D68-B96F-C0E1BB64CD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89AC-4D68-B96F-C0E1BB64CD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112.44</c:v>
                </c:pt>
                <c:pt idx="1">
                  <c:v>159.75</c:v>
                </c:pt>
                <c:pt idx="2">
                  <c:v>156.19</c:v>
                </c:pt>
                <c:pt idx="3">
                  <c:v>146.72</c:v>
                </c:pt>
                <c:pt idx="4">
                  <c:v>141.24</c:v>
                </c:pt>
              </c:numCache>
            </c:numRef>
          </c:val>
          <c:extLst>
            <c:ext xmlns:c16="http://schemas.microsoft.com/office/drawing/2014/chart" uri="{C3380CC4-5D6E-409C-BE32-E72D297353CC}">
              <c16:uniqueId val="{00000000-6B7B-4055-A054-7D6A598B56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6B7B-4055-A054-7D6A598B56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810.55</c:v>
                </c:pt>
                <c:pt idx="1">
                  <c:v>771.61</c:v>
                </c:pt>
                <c:pt idx="2">
                  <c:v>744.86</c:v>
                </c:pt>
                <c:pt idx="3">
                  <c:v>698.69</c:v>
                </c:pt>
                <c:pt idx="4">
                  <c:v>639.05999999999995</c:v>
                </c:pt>
              </c:numCache>
            </c:numRef>
          </c:val>
          <c:extLst>
            <c:ext xmlns:c16="http://schemas.microsoft.com/office/drawing/2014/chart" uri="{C3380CC4-5D6E-409C-BE32-E72D297353CC}">
              <c16:uniqueId val="{00000000-9279-4DD6-8ADD-0EC67205D7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9279-4DD6-8ADD-0EC67205D7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126.7</c:v>
                </c:pt>
                <c:pt idx="1">
                  <c:v>112.73</c:v>
                </c:pt>
                <c:pt idx="2">
                  <c:v>109.35</c:v>
                </c:pt>
                <c:pt idx="3">
                  <c:v>110.22</c:v>
                </c:pt>
                <c:pt idx="4">
                  <c:v>108.22</c:v>
                </c:pt>
              </c:numCache>
            </c:numRef>
          </c:val>
          <c:extLst>
            <c:ext xmlns:c16="http://schemas.microsoft.com/office/drawing/2014/chart" uri="{C3380CC4-5D6E-409C-BE32-E72D297353CC}">
              <c16:uniqueId val="{00000000-A20F-4097-A954-646DBB0AFB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A20F-4097-A954-646DBB0AFB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253.85</c:v>
                </c:pt>
                <c:pt idx="1">
                  <c:v>285.32</c:v>
                </c:pt>
                <c:pt idx="2">
                  <c:v>290.14999999999998</c:v>
                </c:pt>
                <c:pt idx="3">
                  <c:v>289.67</c:v>
                </c:pt>
                <c:pt idx="4">
                  <c:v>294.72000000000003</c:v>
                </c:pt>
              </c:numCache>
            </c:numRef>
          </c:val>
          <c:extLst>
            <c:ext xmlns:c16="http://schemas.microsoft.com/office/drawing/2014/chart" uri="{C3380CC4-5D6E-409C-BE32-E72D297353CC}">
              <c16:uniqueId val="{00000000-D666-4480-982F-CD62E581B9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D666-4480-982F-CD62E581B9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26"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中泊町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10891</v>
      </c>
      <c r="AM8" s="71"/>
      <c r="AN8" s="71"/>
      <c r="AO8" s="71"/>
      <c r="AP8" s="71"/>
      <c r="AQ8" s="71"/>
      <c r="AR8" s="71"/>
      <c r="AS8" s="71"/>
      <c r="AT8" s="67">
        <f>データ!$S$6</f>
        <v>216.34</v>
      </c>
      <c r="AU8" s="68"/>
      <c r="AV8" s="68"/>
      <c r="AW8" s="68"/>
      <c r="AX8" s="68"/>
      <c r="AY8" s="68"/>
      <c r="AZ8" s="68"/>
      <c r="BA8" s="68"/>
      <c r="BB8" s="70">
        <f>データ!$T$6</f>
        <v>50.34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53.22</v>
      </c>
      <c r="J10" s="68"/>
      <c r="K10" s="68"/>
      <c r="L10" s="68"/>
      <c r="M10" s="68"/>
      <c r="N10" s="68"/>
      <c r="O10" s="69"/>
      <c r="P10" s="70">
        <f>データ!$P$6</f>
        <v>98.8</v>
      </c>
      <c r="Q10" s="70"/>
      <c r="R10" s="70"/>
      <c r="S10" s="70"/>
      <c r="T10" s="70"/>
      <c r="U10" s="70"/>
      <c r="V10" s="70"/>
      <c r="W10" s="71">
        <f>データ!$Q$6</f>
        <v>6017</v>
      </c>
      <c r="X10" s="71"/>
      <c r="Y10" s="71"/>
      <c r="Z10" s="71"/>
      <c r="AA10" s="71"/>
      <c r="AB10" s="71"/>
      <c r="AC10" s="71"/>
      <c r="AD10" s="2"/>
      <c r="AE10" s="2"/>
      <c r="AF10" s="2"/>
      <c r="AG10" s="2"/>
      <c r="AH10" s="4"/>
      <c r="AI10" s="4"/>
      <c r="AJ10" s="4"/>
      <c r="AK10" s="4"/>
      <c r="AL10" s="71">
        <f>データ!$U$6</f>
        <v>10650</v>
      </c>
      <c r="AM10" s="71"/>
      <c r="AN10" s="71"/>
      <c r="AO10" s="71"/>
      <c r="AP10" s="71"/>
      <c r="AQ10" s="71"/>
      <c r="AR10" s="71"/>
      <c r="AS10" s="71"/>
      <c r="AT10" s="67">
        <f>データ!$V$6</f>
        <v>68.5</v>
      </c>
      <c r="AU10" s="68"/>
      <c r="AV10" s="68"/>
      <c r="AW10" s="68"/>
      <c r="AX10" s="68"/>
      <c r="AY10" s="68"/>
      <c r="AZ10" s="68"/>
      <c r="BA10" s="68"/>
      <c r="BB10" s="70">
        <f>データ!$W$6</f>
        <v>155.47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CBm+EZ2nVG/eGuu0/d3r+vVPgxcjBLTIdv3Hhk8rRYA3I6siO2S6GpGyNgzvw9Xee6bZKD5hfBI9ZdIF1rMtg==" saltValue="upCcoSz5N/b1+AOyVC89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23876</v>
      </c>
      <c r="D6" s="34">
        <f t="shared" si="3"/>
        <v>46</v>
      </c>
      <c r="E6" s="34">
        <f t="shared" si="3"/>
        <v>1</v>
      </c>
      <c r="F6" s="34">
        <f t="shared" si="3"/>
        <v>0</v>
      </c>
      <c r="G6" s="34">
        <f t="shared" si="3"/>
        <v>1</v>
      </c>
      <c r="H6" s="34" t="str">
        <f t="shared" si="3"/>
        <v>青森県　中泊町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53.22</v>
      </c>
      <c r="P6" s="35">
        <f t="shared" si="3"/>
        <v>98.8</v>
      </c>
      <c r="Q6" s="35">
        <f t="shared" si="3"/>
        <v>6017</v>
      </c>
      <c r="R6" s="35">
        <f t="shared" si="3"/>
        <v>10891</v>
      </c>
      <c r="S6" s="35">
        <f t="shared" si="3"/>
        <v>216.34</v>
      </c>
      <c r="T6" s="35">
        <f t="shared" si="3"/>
        <v>50.34</v>
      </c>
      <c r="U6" s="35">
        <f t="shared" si="3"/>
        <v>10650</v>
      </c>
      <c r="V6" s="35">
        <f t="shared" si="3"/>
        <v>68.5</v>
      </c>
      <c r="W6" s="35">
        <f t="shared" si="3"/>
        <v>155.47</v>
      </c>
      <c r="X6" s="36">
        <f>IF(X7="",NA(),X7)</f>
        <v>128.35</v>
      </c>
      <c r="Y6" s="36">
        <f t="shared" ref="Y6:AG6" si="4">IF(Y7="",NA(),Y7)</f>
        <v>125.81</v>
      </c>
      <c r="Z6" s="36">
        <f t="shared" si="4"/>
        <v>112.48</v>
      </c>
      <c r="AA6" s="36">
        <f t="shared" si="4"/>
        <v>121.91</v>
      </c>
      <c r="AB6" s="36">
        <f t="shared" si="4"/>
        <v>118.42</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112.44</v>
      </c>
      <c r="AU6" s="36">
        <f t="shared" ref="AU6:BC6" si="6">IF(AU7="",NA(),AU7)</f>
        <v>159.75</v>
      </c>
      <c r="AV6" s="36">
        <f t="shared" si="6"/>
        <v>156.19</v>
      </c>
      <c r="AW6" s="36">
        <f t="shared" si="6"/>
        <v>146.72</v>
      </c>
      <c r="AX6" s="36">
        <f t="shared" si="6"/>
        <v>141.24</v>
      </c>
      <c r="AY6" s="36">
        <f t="shared" si="6"/>
        <v>398.29</v>
      </c>
      <c r="AZ6" s="36">
        <f t="shared" si="6"/>
        <v>388.67</v>
      </c>
      <c r="BA6" s="36">
        <f t="shared" si="6"/>
        <v>355.27</v>
      </c>
      <c r="BB6" s="36">
        <f t="shared" si="6"/>
        <v>359.7</v>
      </c>
      <c r="BC6" s="36">
        <f t="shared" si="6"/>
        <v>362.93</v>
      </c>
      <c r="BD6" s="35" t="str">
        <f>IF(BD7="","",IF(BD7="-","【-】","【"&amp;SUBSTITUTE(TEXT(BD7,"#,##0.00"),"-","△")&amp;"】"))</f>
        <v>【264.97】</v>
      </c>
      <c r="BE6" s="36">
        <f>IF(BE7="",NA(),BE7)</f>
        <v>810.55</v>
      </c>
      <c r="BF6" s="36">
        <f t="shared" ref="BF6:BN6" si="7">IF(BF7="",NA(),BF7)</f>
        <v>771.61</v>
      </c>
      <c r="BG6" s="36">
        <f t="shared" si="7"/>
        <v>744.86</v>
      </c>
      <c r="BH6" s="36">
        <f t="shared" si="7"/>
        <v>698.69</v>
      </c>
      <c r="BI6" s="36">
        <f t="shared" si="7"/>
        <v>639.05999999999995</v>
      </c>
      <c r="BJ6" s="36">
        <f t="shared" si="7"/>
        <v>431</v>
      </c>
      <c r="BK6" s="36">
        <f t="shared" si="7"/>
        <v>422.5</v>
      </c>
      <c r="BL6" s="36">
        <f t="shared" si="7"/>
        <v>458.27</v>
      </c>
      <c r="BM6" s="36">
        <f t="shared" si="7"/>
        <v>447.01</v>
      </c>
      <c r="BN6" s="36">
        <f t="shared" si="7"/>
        <v>439.05</v>
      </c>
      <c r="BO6" s="35" t="str">
        <f>IF(BO7="","",IF(BO7="-","【-】","【"&amp;SUBSTITUTE(TEXT(BO7,"#,##0.00"),"-","△")&amp;"】"))</f>
        <v>【266.61】</v>
      </c>
      <c r="BP6" s="36">
        <f>IF(BP7="",NA(),BP7)</f>
        <v>126.7</v>
      </c>
      <c r="BQ6" s="36">
        <f t="shared" ref="BQ6:BY6" si="8">IF(BQ7="",NA(),BQ7)</f>
        <v>112.73</v>
      </c>
      <c r="BR6" s="36">
        <f t="shared" si="8"/>
        <v>109.35</v>
      </c>
      <c r="BS6" s="36">
        <f t="shared" si="8"/>
        <v>110.22</v>
      </c>
      <c r="BT6" s="36">
        <f t="shared" si="8"/>
        <v>108.22</v>
      </c>
      <c r="BU6" s="36">
        <f t="shared" si="8"/>
        <v>100.82</v>
      </c>
      <c r="BV6" s="36">
        <f t="shared" si="8"/>
        <v>101.64</v>
      </c>
      <c r="BW6" s="36">
        <f t="shared" si="8"/>
        <v>96.77</v>
      </c>
      <c r="BX6" s="36">
        <f t="shared" si="8"/>
        <v>95.81</v>
      </c>
      <c r="BY6" s="36">
        <f t="shared" si="8"/>
        <v>95.26</v>
      </c>
      <c r="BZ6" s="35" t="str">
        <f>IF(BZ7="","",IF(BZ7="-","【-】","【"&amp;SUBSTITUTE(TEXT(BZ7,"#,##0.00"),"-","△")&amp;"】"))</f>
        <v>【103.24】</v>
      </c>
      <c r="CA6" s="36">
        <f>IF(CA7="",NA(),CA7)</f>
        <v>253.85</v>
      </c>
      <c r="CB6" s="36">
        <f t="shared" ref="CB6:CJ6" si="9">IF(CB7="",NA(),CB7)</f>
        <v>285.32</v>
      </c>
      <c r="CC6" s="36">
        <f t="shared" si="9"/>
        <v>290.14999999999998</v>
      </c>
      <c r="CD6" s="36">
        <f t="shared" si="9"/>
        <v>289.67</v>
      </c>
      <c r="CE6" s="36">
        <f t="shared" si="9"/>
        <v>294.72000000000003</v>
      </c>
      <c r="CF6" s="36">
        <f t="shared" si="9"/>
        <v>179.55</v>
      </c>
      <c r="CG6" s="36">
        <f t="shared" si="9"/>
        <v>179.16</v>
      </c>
      <c r="CH6" s="36">
        <f t="shared" si="9"/>
        <v>187.18</v>
      </c>
      <c r="CI6" s="36">
        <f t="shared" si="9"/>
        <v>189.58</v>
      </c>
      <c r="CJ6" s="36">
        <f t="shared" si="9"/>
        <v>192.82</v>
      </c>
      <c r="CK6" s="35" t="str">
        <f>IF(CK7="","",IF(CK7="-","【-】","【"&amp;SUBSTITUTE(TEXT(CK7,"#,##0.00"),"-","△")&amp;"】"))</f>
        <v>【168.38】</v>
      </c>
      <c r="CL6" s="36">
        <f>IF(CL7="",NA(),CL7)</f>
        <v>33.39</v>
      </c>
      <c r="CM6" s="36">
        <f t="shared" ref="CM6:CU6" si="10">IF(CM7="",NA(),CM7)</f>
        <v>33.08</v>
      </c>
      <c r="CN6" s="36">
        <f t="shared" si="10"/>
        <v>32.56</v>
      </c>
      <c r="CO6" s="36">
        <f t="shared" si="10"/>
        <v>32.17</v>
      </c>
      <c r="CP6" s="36">
        <f t="shared" si="10"/>
        <v>31.69</v>
      </c>
      <c r="CQ6" s="36">
        <f t="shared" si="10"/>
        <v>53.52</v>
      </c>
      <c r="CR6" s="36">
        <f t="shared" si="10"/>
        <v>54.24</v>
      </c>
      <c r="CS6" s="36">
        <f t="shared" si="10"/>
        <v>55.88</v>
      </c>
      <c r="CT6" s="36">
        <f t="shared" si="10"/>
        <v>55.22</v>
      </c>
      <c r="CU6" s="36">
        <f t="shared" si="10"/>
        <v>54.05</v>
      </c>
      <c r="CV6" s="35" t="str">
        <f>IF(CV7="","",IF(CV7="-","【-】","【"&amp;SUBSTITUTE(TEXT(CV7,"#,##0.00"),"-","△")&amp;"】"))</f>
        <v>【60.00】</v>
      </c>
      <c r="CW6" s="36">
        <f>IF(CW7="",NA(),CW7)</f>
        <v>91.8</v>
      </c>
      <c r="CX6" s="36">
        <f t="shared" ref="CX6:DF6" si="11">IF(CX7="",NA(),CX7)</f>
        <v>91.82</v>
      </c>
      <c r="CY6" s="36">
        <f t="shared" si="11"/>
        <v>91.8</v>
      </c>
      <c r="CZ6" s="36">
        <f t="shared" si="11"/>
        <v>91.67</v>
      </c>
      <c r="DA6" s="36">
        <f t="shared" si="11"/>
        <v>91.87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45.2</v>
      </c>
      <c r="DI6" s="36">
        <f t="shared" ref="DI6:DQ6" si="12">IF(DI7="",NA(),DI7)</f>
        <v>47.34</v>
      </c>
      <c r="DJ6" s="36">
        <f t="shared" si="12"/>
        <v>49.43</v>
      </c>
      <c r="DK6" s="36">
        <f t="shared" si="12"/>
        <v>51.6</v>
      </c>
      <c r="DL6" s="36">
        <f t="shared" si="12"/>
        <v>53.71</v>
      </c>
      <c r="DM6" s="36">
        <f t="shared" si="12"/>
        <v>47.7</v>
      </c>
      <c r="DN6" s="36">
        <f t="shared" si="12"/>
        <v>48.14</v>
      </c>
      <c r="DO6" s="36">
        <f t="shared" si="12"/>
        <v>46.61</v>
      </c>
      <c r="DP6" s="36">
        <f t="shared" si="12"/>
        <v>47.97</v>
      </c>
      <c r="DQ6" s="36">
        <f t="shared" si="12"/>
        <v>49.12</v>
      </c>
      <c r="DR6" s="35" t="str">
        <f>IF(DR7="","",IF(DR7="-","【-】","【"&amp;SUBSTITUTE(TEXT(DR7,"#,##0.00"),"-","△")&amp;"】"))</f>
        <v>【49.59】</v>
      </c>
      <c r="DS6" s="36">
        <f>IF(DS7="",NA(),DS7)</f>
        <v>0.9</v>
      </c>
      <c r="DT6" s="36">
        <f t="shared" ref="DT6:EB6" si="13">IF(DT7="",NA(),DT7)</f>
        <v>0.9</v>
      </c>
      <c r="DU6" s="36">
        <f t="shared" si="13"/>
        <v>0.9</v>
      </c>
      <c r="DV6" s="36">
        <f t="shared" si="13"/>
        <v>0.9</v>
      </c>
      <c r="DW6" s="36">
        <f t="shared" si="13"/>
        <v>0.9</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23876</v>
      </c>
      <c r="D7" s="38">
        <v>46</v>
      </c>
      <c r="E7" s="38">
        <v>1</v>
      </c>
      <c r="F7" s="38">
        <v>0</v>
      </c>
      <c r="G7" s="38">
        <v>1</v>
      </c>
      <c r="H7" s="38" t="s">
        <v>92</v>
      </c>
      <c r="I7" s="38" t="s">
        <v>93</v>
      </c>
      <c r="J7" s="38" t="s">
        <v>94</v>
      </c>
      <c r="K7" s="38" t="s">
        <v>95</v>
      </c>
      <c r="L7" s="38" t="s">
        <v>96</v>
      </c>
      <c r="M7" s="38" t="s">
        <v>97</v>
      </c>
      <c r="N7" s="39" t="s">
        <v>98</v>
      </c>
      <c r="O7" s="39">
        <v>53.22</v>
      </c>
      <c r="P7" s="39">
        <v>98.8</v>
      </c>
      <c r="Q7" s="39">
        <v>6017</v>
      </c>
      <c r="R7" s="39">
        <v>10891</v>
      </c>
      <c r="S7" s="39">
        <v>216.34</v>
      </c>
      <c r="T7" s="39">
        <v>50.34</v>
      </c>
      <c r="U7" s="39">
        <v>10650</v>
      </c>
      <c r="V7" s="39">
        <v>68.5</v>
      </c>
      <c r="W7" s="39">
        <v>155.47</v>
      </c>
      <c r="X7" s="39">
        <v>128.35</v>
      </c>
      <c r="Y7" s="39">
        <v>125.81</v>
      </c>
      <c r="Z7" s="39">
        <v>112.48</v>
      </c>
      <c r="AA7" s="39">
        <v>121.91</v>
      </c>
      <c r="AB7" s="39">
        <v>118.42</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112.44</v>
      </c>
      <c r="AU7" s="39">
        <v>159.75</v>
      </c>
      <c r="AV7" s="39">
        <v>156.19</v>
      </c>
      <c r="AW7" s="39">
        <v>146.72</v>
      </c>
      <c r="AX7" s="39">
        <v>141.24</v>
      </c>
      <c r="AY7" s="39">
        <v>398.29</v>
      </c>
      <c r="AZ7" s="39">
        <v>388.67</v>
      </c>
      <c r="BA7" s="39">
        <v>355.27</v>
      </c>
      <c r="BB7" s="39">
        <v>359.7</v>
      </c>
      <c r="BC7" s="39">
        <v>362.93</v>
      </c>
      <c r="BD7" s="39">
        <v>264.97000000000003</v>
      </c>
      <c r="BE7" s="39">
        <v>810.55</v>
      </c>
      <c r="BF7" s="39">
        <v>771.61</v>
      </c>
      <c r="BG7" s="39">
        <v>744.86</v>
      </c>
      <c r="BH7" s="39">
        <v>698.69</v>
      </c>
      <c r="BI7" s="39">
        <v>639.05999999999995</v>
      </c>
      <c r="BJ7" s="39">
        <v>431</v>
      </c>
      <c r="BK7" s="39">
        <v>422.5</v>
      </c>
      <c r="BL7" s="39">
        <v>458.27</v>
      </c>
      <c r="BM7" s="39">
        <v>447.01</v>
      </c>
      <c r="BN7" s="39">
        <v>439.05</v>
      </c>
      <c r="BO7" s="39">
        <v>266.61</v>
      </c>
      <c r="BP7" s="39">
        <v>126.7</v>
      </c>
      <c r="BQ7" s="39">
        <v>112.73</v>
      </c>
      <c r="BR7" s="39">
        <v>109.35</v>
      </c>
      <c r="BS7" s="39">
        <v>110.22</v>
      </c>
      <c r="BT7" s="39">
        <v>108.22</v>
      </c>
      <c r="BU7" s="39">
        <v>100.82</v>
      </c>
      <c r="BV7" s="39">
        <v>101.64</v>
      </c>
      <c r="BW7" s="39">
        <v>96.77</v>
      </c>
      <c r="BX7" s="39">
        <v>95.81</v>
      </c>
      <c r="BY7" s="39">
        <v>95.26</v>
      </c>
      <c r="BZ7" s="39">
        <v>103.24</v>
      </c>
      <c r="CA7" s="39">
        <v>253.85</v>
      </c>
      <c r="CB7" s="39">
        <v>285.32</v>
      </c>
      <c r="CC7" s="39">
        <v>290.14999999999998</v>
      </c>
      <c r="CD7" s="39">
        <v>289.67</v>
      </c>
      <c r="CE7" s="39">
        <v>294.72000000000003</v>
      </c>
      <c r="CF7" s="39">
        <v>179.55</v>
      </c>
      <c r="CG7" s="39">
        <v>179.16</v>
      </c>
      <c r="CH7" s="39">
        <v>187.18</v>
      </c>
      <c r="CI7" s="39">
        <v>189.58</v>
      </c>
      <c r="CJ7" s="39">
        <v>192.82</v>
      </c>
      <c r="CK7" s="39">
        <v>168.38</v>
      </c>
      <c r="CL7" s="39">
        <v>33.39</v>
      </c>
      <c r="CM7" s="39">
        <v>33.08</v>
      </c>
      <c r="CN7" s="39">
        <v>32.56</v>
      </c>
      <c r="CO7" s="39">
        <v>32.17</v>
      </c>
      <c r="CP7" s="39">
        <v>31.69</v>
      </c>
      <c r="CQ7" s="39">
        <v>53.52</v>
      </c>
      <c r="CR7" s="39">
        <v>54.24</v>
      </c>
      <c r="CS7" s="39">
        <v>55.88</v>
      </c>
      <c r="CT7" s="39">
        <v>55.22</v>
      </c>
      <c r="CU7" s="39">
        <v>54.05</v>
      </c>
      <c r="CV7" s="39">
        <v>60</v>
      </c>
      <c r="CW7" s="39">
        <v>91.8</v>
      </c>
      <c r="CX7" s="39">
        <v>91.82</v>
      </c>
      <c r="CY7" s="39">
        <v>91.8</v>
      </c>
      <c r="CZ7" s="39">
        <v>91.67</v>
      </c>
      <c r="DA7" s="39">
        <v>91.87</v>
      </c>
      <c r="DB7" s="39">
        <v>81.459999999999994</v>
      </c>
      <c r="DC7" s="39">
        <v>81.680000000000007</v>
      </c>
      <c r="DD7" s="39">
        <v>80.989999999999995</v>
      </c>
      <c r="DE7" s="39">
        <v>80.930000000000007</v>
      </c>
      <c r="DF7" s="39">
        <v>80.510000000000005</v>
      </c>
      <c r="DG7" s="39">
        <v>89.8</v>
      </c>
      <c r="DH7" s="39">
        <v>45.2</v>
      </c>
      <c r="DI7" s="39">
        <v>47.34</v>
      </c>
      <c r="DJ7" s="39">
        <v>49.43</v>
      </c>
      <c r="DK7" s="39">
        <v>51.6</v>
      </c>
      <c r="DL7" s="39">
        <v>53.71</v>
      </c>
      <c r="DM7" s="39">
        <v>47.7</v>
      </c>
      <c r="DN7" s="39">
        <v>48.14</v>
      </c>
      <c r="DO7" s="39">
        <v>46.61</v>
      </c>
      <c r="DP7" s="39">
        <v>47.97</v>
      </c>
      <c r="DQ7" s="39">
        <v>49.12</v>
      </c>
      <c r="DR7" s="39">
        <v>49.59</v>
      </c>
      <c r="DS7" s="39">
        <v>0.9</v>
      </c>
      <c r="DT7" s="39">
        <v>0.9</v>
      </c>
      <c r="DU7" s="39">
        <v>0.9</v>
      </c>
      <c r="DV7" s="39">
        <v>0.9</v>
      </c>
      <c r="DW7" s="39">
        <v>0.9</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106</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2019T099</cp:lastModifiedBy>
  <cp:lastPrinted>2021-01-27T02:12:16Z</cp:lastPrinted>
  <dcterms:created xsi:type="dcterms:W3CDTF">2020-12-04T02:02:40Z</dcterms:created>
  <dcterms:modified xsi:type="dcterms:W3CDTF">2021-01-27T05:01:07Z</dcterms:modified>
  <cp:category/>
</cp:coreProperties>
</file>