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適用\17_下水\29_六ヶ所村\05_確定版\"/>
    </mc:Choice>
  </mc:AlternateContent>
  <xr:revisionPtr revIDLastSave="0" documentId="13_ncr:1_{5E84FCD1-D457-4760-872F-56FB80B9AA63}" xr6:coauthVersionLast="36" xr6:coauthVersionMax="36" xr10:uidLastSave="{00000000-0000-0000-0000-000000000000}"/>
  <workbookProtection lockStructure="1"/>
  <bookViews>
    <workbookView xWindow="0" yWindow="0" windowWidth="15360" windowHeight="7635" xr2:uid="{00000000-000D-0000-FFFF-FFFF00000000}"/>
  </bookViews>
  <sheets>
    <sheet name="法適用_下水道事業" sheetId="4" r:id="rId1"/>
    <sheet name="データ" sheetId="5" state="hidden" r:id="rId2"/>
  </sheets>
  <calcPr calcId="191029"/>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c r="P6" i="5"/>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G85" i="4"/>
  <c r="E85" i="4"/>
  <c r="AT10" i="4"/>
  <c r="P10" i="4"/>
  <c r="I10" i="4"/>
  <c r="AT8" i="4"/>
  <c r="AL8" i="4"/>
  <c r="I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<sst xmlns="http://schemas.openxmlformats.org/spreadsheetml/2006/main" count="231" uniqueCount="117">
  <si>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</si>
  <si>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</si>
  <si>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</si>
  <si>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</si>
  <si>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</si>
  <si>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</si>
  <si>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</si>
  <si>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</si>
  <si>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</si>
  <si>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</si>
  <si>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</si>
  <si>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</si>
  <si>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</si>
  <si>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</si>
  <si>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</si>
  <si>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</si>
  <si>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</si>
  <si>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</si>
  <si>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4"/>
  </si>
  <si>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</si>
  <si>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</si>
  <si>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</si>
  <si>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</si>
  <si>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</si>
  <si>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</si>
  <si>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</si>
  <si>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</si>
  <si>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</si>
  <si>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</si>
  <si>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</si>
  <si>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</si>
  <si>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</si>
  <si>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</si>
  <si>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</si>
  <si>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</si>
  <si>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</si>
  <si>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</si>
  <si>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</si>
  <si>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</si>
  <si>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</si>
  <si>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</si>
  <si>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</si>
  <si>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</si>
  <si>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</si>
  <si>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</si>
  <si>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</si>
  <si>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</si>
  <si>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</si>
  <si>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</si>
  <si>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</si>
  <si>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</si>
  <si>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</si>
  <si>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</si>
  <si>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</si>
  <si>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</si>
  <si>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</si>
  <si>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</si>
  <si>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</si>
  <si>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</si>
  <si>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</si>
  <si>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</si>
  <si>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</si>
  <si>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</si>
  <si>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</si>
  <si>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</si>
  <si>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</si>
  <si>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</si>
  <si>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</si>
  <si>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</si>
  <si>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</si>
  <si>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</si>
  <si>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</si>
  <si>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</si>
  <si>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</si>
  <si>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</si>
  <si>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</si>
  <si>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</si>
  <si>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</si>
  <si>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</si>
  <si>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</si>
  <si>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</si>
  <si>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</si>
  <si>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</si>
  <si>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</si>
  <si>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</si>
  <si>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</si>
  <si>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</si>
  <si>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</si>
  <si>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</si>
  <si>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</si>
  <si>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</si>
  <si>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</si>
  <si>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</si>
  <si>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</si>
  <si>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</si>
  <si>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</si>
  <si>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</si>
  <si>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</si>
  <si>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</si>
  <si>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</si>
  <si>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</si>
  <si>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</si>
  <si>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</si>
  <si>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</si>
  <si>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</si>
  <si>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</si>
  <si>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</si>
  <si>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</si>
  <si>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</si>
  <si>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</si>
  <si>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</si>
  <si>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</si>
  <si>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</si>
  <si>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</si>
  <si>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整備が概ね完了し、水洗化率も高い水準となっているが、経費の回収は使用料収入で賄うことができず、一般会計からの繰入金に頼っている状況であり、使用料単価の改定や管理の効率化など、経営基盤の強化を図る必要がある。</t>
    <rPh sb="1" eb="3">
      <t>セイビ</t>
    </rPh>
    <rPh sb="4" eb="5">
      <t>オオム</t>
    </rPh>
    <rPh sb="6" eb="8">
      <t>カンリョウ</t>
    </rPh>
    <rPh sb="10" eb="13">
      <t>スイセンカ</t>
    </rPh>
    <rPh sb="13" eb="14">
      <t>リツ</t>
    </rPh>
    <rPh sb="17" eb="19">
      <t>スイジュン</t>
    </rPh>
    <rPh sb="27" eb="29">
      <t>ケイヒ</t>
    </rPh>
    <rPh sb="30" eb="32">
      <t>カイシュウ</t>
    </rPh>
    <rPh sb="33" eb="36">
      <t>シヨウリョウ</t>
    </rPh>
    <rPh sb="36" eb="38">
      <t>シュウニュウ</t>
    </rPh>
    <rPh sb="39" eb="40">
      <t>マカナ</t>
    </rPh>
    <rPh sb="48" eb="50">
      <t>イッパン</t>
    </rPh>
    <rPh sb="50" eb="52">
      <t>カイケイ</t>
    </rPh>
    <rPh sb="55" eb="57">
      <t>クリイレ</t>
    </rPh>
    <rPh sb="57" eb="58">
      <t>キン</t>
    </rPh>
    <rPh sb="59" eb="60">
      <t>タヨ</t>
    </rPh>
    <rPh sb="64" eb="66">
      <t>ジョウキョウ</t>
    </rPh>
    <rPh sb="70" eb="73">
      <t>シヨウリョウ</t>
    </rPh>
    <rPh sb="73" eb="75">
      <t>タンカ</t>
    </rPh>
    <rPh sb="76" eb="78">
      <t>カイテイ</t>
    </rPh>
    <rPh sb="79" eb="81">
      <t>カンリ</t>
    </rPh>
    <rPh sb="82" eb="85">
      <t>コウリツカ</t>
    </rPh>
    <rPh sb="88" eb="90">
      <t>ケイエイ</t>
    </rPh>
    <rPh sb="90" eb="92">
      <t>キバン</t>
    </rPh>
    <rPh sb="93" eb="95">
      <t>キョウカ</t>
    </rPh>
    <rPh sb="96" eb="97">
      <t>ハカ</t>
    </rPh>
    <rPh sb="98" eb="100">
      <t>ヒツヨウ</t>
    </rPh>
    <phoneticPr fontId="4"/>
  </si>
  <si>
    <t>　公共下水道の供用開始は平成14年からであり、比較的新しいため、老朽化による更新はまだ行っていない。
　今後、施設の設備の耐用年数が超過して来ることから、個々の資産の老朽化について詳細なストックマネジメント計画を策定し、適切な点検・更新を進めていくように努める。</t>
    <rPh sb="1" eb="3">
      <t>コウキョウ</t>
    </rPh>
    <rPh sb="3" eb="5">
      <t>ゲスイ</t>
    </rPh>
    <rPh sb="5" eb="6">
      <t>ドウ</t>
    </rPh>
    <rPh sb="7" eb="9">
      <t>キョウヨウ</t>
    </rPh>
    <rPh sb="9" eb="11">
      <t>カイシ</t>
    </rPh>
    <rPh sb="12" eb="14">
      <t>ヘイセイ</t>
    </rPh>
    <rPh sb="16" eb="17">
      <t>ネン</t>
    </rPh>
    <rPh sb="23" eb="26">
      <t>ヒカクテキ</t>
    </rPh>
    <rPh sb="26" eb="27">
      <t>シン</t>
    </rPh>
    <rPh sb="32" eb="35">
      <t>ロウキュウカ</t>
    </rPh>
    <rPh sb="38" eb="40">
      <t>コウシン</t>
    </rPh>
    <rPh sb="43" eb="44">
      <t>オコナ</t>
    </rPh>
    <rPh sb="52" eb="54">
      <t>コンゴ</t>
    </rPh>
    <rPh sb="55" eb="57">
      <t>シセツ</t>
    </rPh>
    <rPh sb="58" eb="60">
      <t>セツビ</t>
    </rPh>
    <rPh sb="61" eb="63">
      <t>タイヨウ</t>
    </rPh>
    <rPh sb="63" eb="65">
      <t>ネンスウ</t>
    </rPh>
    <rPh sb="66" eb="68">
      <t>チョウカ</t>
    </rPh>
    <rPh sb="70" eb="71">
      <t>ク</t>
    </rPh>
    <rPh sb="77" eb="79">
      <t>ココ</t>
    </rPh>
    <rPh sb="80" eb="82">
      <t>シサン</t>
    </rPh>
    <rPh sb="83" eb="86">
      <t>ロウキュウカ</t>
    </rPh>
    <rPh sb="90" eb="92">
      <t>ショウサイ</t>
    </rPh>
    <rPh sb="103" eb="105">
      <t>ケイカク</t>
    </rPh>
    <rPh sb="106" eb="108">
      <t>サクテイ</t>
    </rPh>
    <rPh sb="110" eb="112">
      <t>テキセツ</t>
    </rPh>
    <rPh sb="113" eb="115">
      <t>テンケン</t>
    </rPh>
    <rPh sb="116" eb="118">
      <t>コウシン</t>
    </rPh>
    <rPh sb="119" eb="120">
      <t>スス</t>
    </rPh>
    <rPh sb="127" eb="128">
      <t>ツト</t>
    </rPh>
    <phoneticPr fontId="4"/>
  </si>
  <si>
    <t>　経常収支率は100％を超えているが、経費回収率は20％前後で推移していることから、使用料によって必要経費を賄うことが出来ていない状況で、一般会計からの繰入に頼っている。
　経費回収率が5ポイントほど低下している理由として、旧終末処理場の解体工事を行ったため、その費用が影響していると考えられる。
　水洗化率は高い水準となっているが、汚水処理原価は類似団体と比較して高額となっているため、より効率的な管理を図っていく。</t>
    <rPh sb="1" eb="3">
      <t>ケイジョウ</t>
    </rPh>
    <rPh sb="3" eb="5">
      <t>シュウシ</t>
    </rPh>
    <rPh sb="5" eb="6">
      <t>リツ</t>
    </rPh>
    <rPh sb="12" eb="13">
      <t>コ</t>
    </rPh>
    <rPh sb="19" eb="21">
      <t>ケイヒ</t>
    </rPh>
    <rPh sb="21" eb="23">
      <t>カイシュウ</t>
    </rPh>
    <rPh sb="23" eb="24">
      <t>リツ</t>
    </rPh>
    <rPh sb="28" eb="30">
      <t>ゼンゴ</t>
    </rPh>
    <rPh sb="31" eb="33">
      <t>スイイ</t>
    </rPh>
    <rPh sb="42" eb="45">
      <t>シヨウリョウ</t>
    </rPh>
    <rPh sb="49" eb="51">
      <t>ヒツヨウ</t>
    </rPh>
    <rPh sb="51" eb="53">
      <t>ケイヒ</t>
    </rPh>
    <rPh sb="54" eb="55">
      <t>マカナ</t>
    </rPh>
    <rPh sb="59" eb="61">
      <t>デキ</t>
    </rPh>
    <rPh sb="65" eb="67">
      <t>ジョウキョウ</t>
    </rPh>
    <rPh sb="69" eb="71">
      <t>イッパン</t>
    </rPh>
    <rPh sb="71" eb="73">
      <t>カイケイ</t>
    </rPh>
    <rPh sb="76" eb="78">
      <t>クリイレ</t>
    </rPh>
    <rPh sb="79" eb="80">
      <t>タヨ</t>
    </rPh>
    <rPh sb="88" eb="90">
      <t>ケイヒ</t>
    </rPh>
    <rPh sb="90" eb="92">
      <t>カイシュウ</t>
    </rPh>
    <rPh sb="92" eb="93">
      <t>リツ</t>
    </rPh>
    <rPh sb="101" eb="103">
      <t>テイカ</t>
    </rPh>
    <rPh sb="107" eb="109">
      <t>リユウ</t>
    </rPh>
    <rPh sb="113" eb="114">
      <t>キュウ</t>
    </rPh>
    <rPh sb="114" eb="116">
      <t>シュウマツ</t>
    </rPh>
    <rPh sb="116" eb="119">
      <t>ショリジョウ</t>
    </rPh>
    <rPh sb="120" eb="122">
      <t>カイタイ</t>
    </rPh>
    <rPh sb="122" eb="124">
      <t>コウジ</t>
    </rPh>
    <rPh sb="125" eb="126">
      <t>オコナ</t>
    </rPh>
    <rPh sb="133" eb="135">
      <t>ヒヨウ</t>
    </rPh>
    <rPh sb="136" eb="138">
      <t>エイキョウ</t>
    </rPh>
    <rPh sb="143" eb="144">
      <t>カンガ</t>
    </rPh>
    <rPh sb="152" eb="155">
      <t>スイセンカ</t>
    </rPh>
    <rPh sb="155" eb="156">
      <t>リツ</t>
    </rPh>
    <rPh sb="159" eb="161">
      <t>スイジュン</t>
    </rPh>
    <rPh sb="169" eb="171">
      <t>オスイ</t>
    </rPh>
    <rPh sb="171" eb="173">
      <t>ショリ</t>
    </rPh>
    <rPh sb="173" eb="175">
      <t>ゲンカ</t>
    </rPh>
    <rPh sb="176" eb="178">
      <t>ルイジ</t>
    </rPh>
    <rPh sb="178" eb="180">
      <t>ダンタイ</t>
    </rPh>
    <rPh sb="181" eb="183">
      <t>ヒカク</t>
    </rPh>
    <rPh sb="185" eb="187">
      <t>コウガク</t>
    </rPh>
    <rPh sb="198" eb="201">
      <t>コウリツテキ</t>
    </rPh>
    <rPh sb="202" eb="204">
      <t>カンリ</t>
    </rPh>
    <rPh sb="205" eb="20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</si>
</sst>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1"/>
      <name val="ＭＳ 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5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179" fontId="0" fillId="0" borderId="0" xfId="0" applyNumberFormat="1">
      <alignment vertical="center"/>
    </xf>
    <xf numFmtId="0" fontId="0" fillId="4" borderId="9" xfId="0" applyFill="1" applyBorder="1">
      <alignment vertical="center"/>
    </xf>
    <xf numFmtId="180" fontId="0" fillId="0" borderId="9" xfId="0" applyNumberFormat="1" applyBorder="1">
      <alignment vertical="center"/>
    </xf>
    <xf numFmtId="181" fontId="0" fillId="0" borderId="9" xfId="0" applyNumberFormat="1" applyBorder="1">
      <alignment vertical="center"/>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176" fontId="5" fillId="0" borderId="9" xfId="0" applyNumberFormat="1" applyFont="1" applyBorder="1" applyAlignment="1" applyProtection="1">
      <alignment horizontal="center" vertical="center"/>
      <protection hidden="1"/>
    </xf>
    <xf numFmtId="177" fontId="5" fillId="0" borderId="9" xfId="0" applyNumberFormat="1" applyFont="1" applyBorder="1" applyAlignment="1" applyProtection="1">
      <alignment horizontal="center" vertical="center"/>
      <protection hidden="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3" fillId="5" borderId="9" xfId="0" applyFont="1" applyFill="1" applyBorder="1" applyAlignment="1">
      <alignment horizontal="center" vertical="center" shrinkToFit="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5" fillId="0" borderId="9" xfId="0" applyNumberFormat="1" applyFont="1" applyBorder="1" applyAlignment="1" applyProtection="1">
      <alignment horizontal="center" vertical="center"/>
      <protection hidden="1"/>
    </xf>
    <xf numFmtId="0" fontId="5"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xf numFmtId="0" fontId="15" fillId="0" borderId="7"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2.4700000000000002</c:v>
                </c:pt>
                <c:pt idx="1">
                  <c:v>1.17</c:v>
                </c:pt>
                <c:pt idx="2">
                  <c:v>2.29</c:v>
                </c:pt>
                <c:pt idx="3">
                  <c:v>2.42</c:v>
                </c:pt>
                <c:pt idx="4" formatCode="#,##0.00;&quot;△&quot;#,##0.00">
                  <c:v>0</c:v>
                </c:pt>
              </c:numCache>
            </c:numRef>
          </c:val>
          <c:extLst>
            <c:ext xmlns:c16="http://schemas.microsoft.com/office/drawing/2014/chart" uri="{C3380CC4-5D6E-409C-BE32-E72D297353CC}">
              <c16:uniqueId val="{00000000-30D4-4659-AEA1-B83C19178F60}"/>
            </c:ext>
          </c:extLst>
        </c:ser>
        <c:dLbls>
          <c:showLegendKey val="0"/>
          <c:showVal val="0"/>
          <c:showCatName val="0"/>
          <c:showSerName val="0"/>
          <c:showPercent val="0"/>
          <c:showBubbleSize val="0"/>
        </c:dLbls>
        <c:gapWidth val="150"/>
        <c:axId val="229781848"/>
        <c:axId val="22978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0.13</c:v>
                </c:pt>
                <c:pt idx="3">
                  <c:v>0.12</c:v>
                </c:pt>
                <c:pt idx="4">
                  <c:v>0.1</c:v>
                </c:pt>
              </c:numCache>
            </c:numRef>
          </c:val>
          <c:smooth val="0"/>
          <c:extLst>
            <c:ext xmlns:c16="http://schemas.microsoft.com/office/drawing/2014/chart" uri="{C3380CC4-5D6E-409C-BE32-E72D297353CC}">
              <c16:uniqueId val="{00000001-30D4-4659-AEA1-B83C19178F60}"/>
            </c:ext>
          </c:extLst>
        </c:ser>
        <c:dLbls>
          <c:showLegendKey val="0"/>
          <c:showVal val="0"/>
          <c:showCatName val="0"/>
          <c:showSerName val="0"/>
          <c:showPercent val="0"/>
          <c:showBubbleSize val="0"/>
        </c:dLbls>
        <c:marker val="1"/>
        <c:smooth val="0"/>
        <c:axId val="229781848"/>
        <c:axId val="229783024"/>
      </c:lineChart>
      <c:dateAx>
        <c:axId val="229781848"/>
        <c:scaling>
          <c:orientation val="minMax"/>
        </c:scaling>
        <c:delete val="1"/>
        <c:axPos val="b"/>
        <c:numFmt formatCode="&quot;H&quot;yy" sourceLinked="1"/>
        <c:majorTickMark val="out"/>
        <c:minorTickMark val="none"/>
        <c:tickLblPos val="none"/>
        <c:crossAx val="229783024"/>
        <c:crosses val="autoZero"/>
        <c:auto val="1"/>
        <c:lblOffset val="100"/>
        <c:baseTimeUnit val="years"/>
      </c:dateAx>
      <c:valAx>
        <c:axId val="22978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8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51-4391-B6A5-AB211F6EF265}"/>
            </c:ext>
          </c:extLst>
        </c:ser>
        <c:dLbls>
          <c:showLegendKey val="0"/>
          <c:showVal val="0"/>
          <c:showCatName val="0"/>
          <c:showSerName val="0"/>
          <c:showPercent val="0"/>
          <c:showBubbleSize val="0"/>
        </c:dLbls>
        <c:gapWidth val="150"/>
        <c:axId val="230484472"/>
        <c:axId val="2310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50.24</c:v>
                </c:pt>
                <c:pt idx="3">
                  <c:v>49.68</c:v>
                </c:pt>
                <c:pt idx="4">
                  <c:v>49.27</c:v>
                </c:pt>
              </c:numCache>
            </c:numRef>
          </c:val>
          <c:smooth val="0"/>
          <c:extLst>
            <c:ext xmlns:c16="http://schemas.microsoft.com/office/drawing/2014/chart" uri="{C3380CC4-5D6E-409C-BE32-E72D297353CC}">
              <c16:uniqueId val="{00000001-FB51-4391-B6A5-AB211F6EF265}"/>
            </c:ext>
          </c:extLst>
        </c:ser>
        <c:dLbls>
          <c:showLegendKey val="0"/>
          <c:showVal val="0"/>
          <c:showCatName val="0"/>
          <c:showSerName val="0"/>
          <c:showPercent val="0"/>
          <c:showBubbleSize val="0"/>
        </c:dLbls>
        <c:marker val="1"/>
        <c:smooth val="0"/>
        <c:axId val="230484472"/>
        <c:axId val="231085344"/>
      </c:lineChart>
      <c:dateAx>
        <c:axId val="230484472"/>
        <c:scaling>
          <c:orientation val="minMax"/>
        </c:scaling>
        <c:delete val="1"/>
        <c:axPos val="b"/>
        <c:numFmt formatCode="&quot;H&quot;yy" sourceLinked="1"/>
        <c:majorTickMark val="out"/>
        <c:minorTickMark val="none"/>
        <c:tickLblPos val="none"/>
        <c:crossAx val="231085344"/>
        <c:crosses val="autoZero"/>
        <c:auto val="1"/>
        <c:lblOffset val="100"/>
        <c:baseTimeUnit val="years"/>
      </c:dateAx>
      <c:valAx>
        <c:axId val="2310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8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83.74</c:v>
                </c:pt>
                <c:pt idx="1">
                  <c:v>89.37</c:v>
                </c:pt>
                <c:pt idx="2">
                  <c:v>88.27</c:v>
                </c:pt>
                <c:pt idx="3">
                  <c:v>87</c:v>
                </c:pt>
                <c:pt idx="4">
                  <c:v>90.35</c:v>
                </c:pt>
              </c:numCache>
            </c:numRef>
          </c:val>
          <c:extLst>
            <c:ext xmlns:c16="http://schemas.microsoft.com/office/drawing/2014/chart" uri="{C3380CC4-5D6E-409C-BE32-E72D297353CC}">
              <c16:uniqueId val="{00000000-62C7-4607-94EE-1870974940BD}"/>
            </c:ext>
          </c:extLst>
        </c:ser>
        <c:dLbls>
          <c:showLegendKey val="0"/>
          <c:showVal val="0"/>
          <c:showCatName val="0"/>
          <c:showSerName val="0"/>
          <c:showPercent val="0"/>
          <c:showBubbleSize val="0"/>
        </c:dLbls>
        <c:gapWidth val="150"/>
        <c:axId val="231086520"/>
        <c:axId val="2310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84.17</c:v>
                </c:pt>
                <c:pt idx="3">
                  <c:v>83.35</c:v>
                </c:pt>
                <c:pt idx="4">
                  <c:v>83.16</c:v>
                </c:pt>
              </c:numCache>
            </c:numRef>
          </c:val>
          <c:smooth val="0"/>
          <c:extLst>
            <c:ext xmlns:c16="http://schemas.microsoft.com/office/drawing/2014/chart" uri="{C3380CC4-5D6E-409C-BE32-E72D297353CC}">
              <c16:uniqueId val="{00000001-62C7-4607-94EE-1870974940BD}"/>
            </c:ext>
          </c:extLst>
        </c:ser>
        <c:dLbls>
          <c:showLegendKey val="0"/>
          <c:showVal val="0"/>
          <c:showCatName val="0"/>
          <c:showSerName val="0"/>
          <c:showPercent val="0"/>
          <c:showBubbleSize val="0"/>
        </c:dLbls>
        <c:marker val="1"/>
        <c:smooth val="0"/>
        <c:axId val="231086520"/>
        <c:axId val="231086912"/>
      </c:lineChart>
      <c:dateAx>
        <c:axId val="231086520"/>
        <c:scaling>
          <c:orientation val="minMax"/>
        </c:scaling>
        <c:delete val="1"/>
        <c:axPos val="b"/>
        <c:numFmt formatCode="&quot;H&quot;yy" sourceLinked="1"/>
        <c:majorTickMark val="out"/>
        <c:minorTickMark val="none"/>
        <c:tickLblPos val="none"/>
        <c:crossAx val="231086912"/>
        <c:crosses val="autoZero"/>
        <c:auto val="1"/>
        <c:lblOffset val="100"/>
        <c:baseTimeUnit val="years"/>
      </c:dateAx>
      <c:valAx>
        <c:axId val="2310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8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102.7</c:v>
                </c:pt>
                <c:pt idx="1">
                  <c:v>101.94</c:v>
                </c:pt>
                <c:pt idx="2">
                  <c:v>100.96</c:v>
                </c:pt>
                <c:pt idx="3">
                  <c:v>100.48</c:v>
                </c:pt>
                <c:pt idx="4">
                  <c:v>100.15</c:v>
                </c:pt>
              </c:numCache>
            </c:numRef>
          </c:val>
          <c:extLst>
            <c:ext xmlns:c16="http://schemas.microsoft.com/office/drawing/2014/chart" uri="{C3380CC4-5D6E-409C-BE32-E72D297353CC}">
              <c16:uniqueId val="{00000000-2217-4178-8402-88546E0742B8}"/>
            </c:ext>
          </c:extLst>
        </c:ser>
        <c:dLbls>
          <c:showLegendKey val="0"/>
          <c:showVal val="0"/>
          <c:showCatName val="0"/>
          <c:showSerName val="0"/>
          <c:showPercent val="0"/>
          <c:showBubbleSize val="0"/>
        </c:dLbls>
        <c:gapWidth val="150"/>
        <c:axId val="229784200"/>
        <c:axId val="22978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103.72</c:v>
                </c:pt>
                <c:pt idx="1">
                  <c:v>101.12</c:v>
                </c:pt>
                <c:pt idx="2">
                  <c:v>106.7</c:v>
                </c:pt>
                <c:pt idx="3">
                  <c:v>106.83</c:v>
                </c:pt>
                <c:pt idx="4">
                  <c:v>109.21</c:v>
                </c:pt>
              </c:numCache>
            </c:numRef>
          </c:val>
          <c:smooth val="0"/>
          <c:extLst>
            <c:ext xmlns:c16="http://schemas.microsoft.com/office/drawing/2014/chart" uri="{C3380CC4-5D6E-409C-BE32-E72D297353CC}">
              <c16:uniqueId val="{00000001-2217-4178-8402-88546E0742B8}"/>
            </c:ext>
          </c:extLst>
        </c:ser>
        <c:dLbls>
          <c:showLegendKey val="0"/>
          <c:showVal val="0"/>
          <c:showCatName val="0"/>
          <c:showSerName val="0"/>
          <c:showPercent val="0"/>
          <c:showBubbleSize val="0"/>
        </c:dLbls>
        <c:marker val="1"/>
        <c:smooth val="0"/>
        <c:axId val="229784200"/>
        <c:axId val="229784592"/>
      </c:lineChart>
      <c:dateAx>
        <c:axId val="229784200"/>
        <c:scaling>
          <c:orientation val="minMax"/>
        </c:scaling>
        <c:delete val="1"/>
        <c:axPos val="b"/>
        <c:numFmt formatCode="&quot;H&quot;yy" sourceLinked="1"/>
        <c:majorTickMark val="out"/>
        <c:minorTickMark val="none"/>
        <c:tickLblPos val="none"/>
        <c:crossAx val="229784592"/>
        <c:crosses val="autoZero"/>
        <c:auto val="1"/>
        <c:lblOffset val="100"/>
        <c:baseTimeUnit val="years"/>
      </c:dateAx>
      <c:valAx>
        <c:axId val="22978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78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24.46</c:v>
                </c:pt>
                <c:pt idx="1">
                  <c:v>26.35</c:v>
                </c:pt>
                <c:pt idx="2">
                  <c:v>29.13</c:v>
                </c:pt>
                <c:pt idx="3">
                  <c:v>31.56</c:v>
                </c:pt>
                <c:pt idx="4">
                  <c:v>34.130000000000003</c:v>
                </c:pt>
              </c:numCache>
            </c:numRef>
          </c:val>
          <c:extLst>
            <c:ext xmlns:c16="http://schemas.microsoft.com/office/drawing/2014/chart" uri="{C3380CC4-5D6E-409C-BE32-E72D297353CC}">
              <c16:uniqueId val="{00000000-9060-4961-8FB8-616279516EDD}"/>
            </c:ext>
          </c:extLst>
        </c:ser>
        <c:dLbls>
          <c:showLegendKey val="0"/>
          <c:showVal val="0"/>
          <c:showCatName val="0"/>
          <c:showSerName val="0"/>
          <c:showPercent val="0"/>
          <c:showBubbleSize val="0"/>
        </c:dLbls>
        <c:gapWidth val="150"/>
        <c:axId val="230482904"/>
        <c:axId val="2304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17.739999999999998</c:v>
                </c:pt>
                <c:pt idx="1">
                  <c:v>14.42</c:v>
                </c:pt>
                <c:pt idx="2">
                  <c:v>26.81</c:v>
                </c:pt>
                <c:pt idx="3">
                  <c:v>26.06</c:v>
                </c:pt>
                <c:pt idx="4">
                  <c:v>24.1</c:v>
                </c:pt>
              </c:numCache>
            </c:numRef>
          </c:val>
          <c:smooth val="0"/>
          <c:extLst>
            <c:ext xmlns:c16="http://schemas.microsoft.com/office/drawing/2014/chart" uri="{C3380CC4-5D6E-409C-BE32-E72D297353CC}">
              <c16:uniqueId val="{00000001-9060-4961-8FB8-616279516EDD}"/>
            </c:ext>
          </c:extLst>
        </c:ser>
        <c:dLbls>
          <c:showLegendKey val="0"/>
          <c:showVal val="0"/>
          <c:showCatName val="0"/>
          <c:showSerName val="0"/>
          <c:showPercent val="0"/>
          <c:showBubbleSize val="0"/>
        </c:dLbls>
        <c:marker val="1"/>
        <c:smooth val="0"/>
        <c:axId val="230482904"/>
        <c:axId val="230483296"/>
      </c:lineChart>
      <c:dateAx>
        <c:axId val="230482904"/>
        <c:scaling>
          <c:orientation val="minMax"/>
        </c:scaling>
        <c:delete val="1"/>
        <c:axPos val="b"/>
        <c:numFmt formatCode="&quot;H&quot;yy" sourceLinked="1"/>
        <c:majorTickMark val="out"/>
        <c:minorTickMark val="none"/>
        <c:tickLblPos val="none"/>
        <c:crossAx val="230483296"/>
        <c:crosses val="autoZero"/>
        <c:auto val="1"/>
        <c:lblOffset val="100"/>
        <c:baseTimeUnit val="years"/>
      </c:dateAx>
      <c:valAx>
        <c:axId val="2304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8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C1-4AED-B66E-9C873CABF6D0}"/>
            </c:ext>
          </c:extLst>
        </c:ser>
        <c:dLbls>
          <c:showLegendKey val="0"/>
          <c:showVal val="0"/>
          <c:showCatName val="0"/>
          <c:showSerName val="0"/>
          <c:showPercent val="0"/>
          <c:showBubbleSize val="0"/>
        </c:dLbls>
        <c:gapWidth val="150"/>
        <c:axId val="230486040"/>
        <c:axId val="2306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C1-4AED-B66E-9C873CABF6D0}"/>
            </c:ext>
          </c:extLst>
        </c:ser>
        <c:dLbls>
          <c:showLegendKey val="0"/>
          <c:showVal val="0"/>
          <c:showCatName val="0"/>
          <c:showSerName val="0"/>
          <c:showPercent val="0"/>
          <c:showBubbleSize val="0"/>
        </c:dLbls>
        <c:marker val="1"/>
        <c:smooth val="0"/>
        <c:axId val="230486040"/>
        <c:axId val="230606728"/>
      </c:lineChart>
      <c:dateAx>
        <c:axId val="230486040"/>
        <c:scaling>
          <c:orientation val="minMax"/>
        </c:scaling>
        <c:delete val="1"/>
        <c:axPos val="b"/>
        <c:numFmt formatCode="&quot;H&quot;yy" sourceLinked="1"/>
        <c:majorTickMark val="out"/>
        <c:minorTickMark val="none"/>
        <c:tickLblPos val="none"/>
        <c:crossAx val="230606728"/>
        <c:crosses val="autoZero"/>
        <c:auto val="1"/>
        <c:lblOffset val="100"/>
        <c:baseTimeUnit val="years"/>
      </c:dateAx>
      <c:valAx>
        <c:axId val="23060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8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406.68</c:v>
                </c:pt>
                <c:pt idx="1">
                  <c:v>366.26</c:v>
                </c:pt>
                <c:pt idx="2">
                  <c:v>387.46</c:v>
                </c:pt>
                <c:pt idx="3">
                  <c:v>386.58</c:v>
                </c:pt>
                <c:pt idx="4">
                  <c:v>397.39</c:v>
                </c:pt>
              </c:numCache>
            </c:numRef>
          </c:val>
          <c:extLst>
            <c:ext xmlns:c16="http://schemas.microsoft.com/office/drawing/2014/chart" uri="{C3380CC4-5D6E-409C-BE32-E72D297353CC}">
              <c16:uniqueId val="{00000000-62B0-4EAB-88A9-0BEF154EB3B0}"/>
            </c:ext>
          </c:extLst>
        </c:ser>
        <c:dLbls>
          <c:showLegendKey val="0"/>
          <c:showVal val="0"/>
          <c:showCatName val="0"/>
          <c:showSerName val="0"/>
          <c:showPercent val="0"/>
          <c:showBubbleSize val="0"/>
        </c:dLbls>
        <c:gapWidth val="150"/>
        <c:axId val="230607904"/>
        <c:axId val="23060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129.75</c:v>
                </c:pt>
                <c:pt idx="1">
                  <c:v>110.94</c:v>
                </c:pt>
                <c:pt idx="2">
                  <c:v>26.14</c:v>
                </c:pt>
                <c:pt idx="3">
                  <c:v>22.02</c:v>
                </c:pt>
                <c:pt idx="4">
                  <c:v>15.73</c:v>
                </c:pt>
              </c:numCache>
            </c:numRef>
          </c:val>
          <c:smooth val="0"/>
          <c:extLst>
            <c:ext xmlns:c16="http://schemas.microsoft.com/office/drawing/2014/chart" uri="{C3380CC4-5D6E-409C-BE32-E72D297353CC}">
              <c16:uniqueId val="{00000001-62B0-4EAB-88A9-0BEF154EB3B0}"/>
            </c:ext>
          </c:extLst>
        </c:ser>
        <c:dLbls>
          <c:showLegendKey val="0"/>
          <c:showVal val="0"/>
          <c:showCatName val="0"/>
          <c:showSerName val="0"/>
          <c:showPercent val="0"/>
          <c:showBubbleSize val="0"/>
        </c:dLbls>
        <c:marker val="1"/>
        <c:smooth val="0"/>
        <c:axId val="230607904"/>
        <c:axId val="230608296"/>
      </c:lineChart>
      <c:dateAx>
        <c:axId val="230607904"/>
        <c:scaling>
          <c:orientation val="minMax"/>
        </c:scaling>
        <c:delete val="1"/>
        <c:axPos val="b"/>
        <c:numFmt formatCode="&quot;H&quot;yy" sourceLinked="1"/>
        <c:majorTickMark val="out"/>
        <c:minorTickMark val="none"/>
        <c:tickLblPos val="none"/>
        <c:crossAx val="230608296"/>
        <c:crosses val="autoZero"/>
        <c:auto val="1"/>
        <c:lblOffset val="100"/>
        <c:baseTimeUnit val="years"/>
      </c:dateAx>
      <c:valAx>
        <c:axId val="23060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71.05</c:v>
                </c:pt>
                <c:pt idx="1">
                  <c:v>98.38</c:v>
                </c:pt>
                <c:pt idx="2">
                  <c:v>99.68</c:v>
                </c:pt>
                <c:pt idx="3">
                  <c:v>113.3</c:v>
                </c:pt>
                <c:pt idx="4">
                  <c:v>117.75</c:v>
                </c:pt>
              </c:numCache>
            </c:numRef>
          </c:val>
          <c:extLst>
            <c:ext xmlns:c16="http://schemas.microsoft.com/office/drawing/2014/chart" uri="{C3380CC4-5D6E-409C-BE32-E72D297353CC}">
              <c16:uniqueId val="{00000000-6DE6-4446-9F35-0055BB69B629}"/>
            </c:ext>
          </c:extLst>
        </c:ser>
        <c:dLbls>
          <c:showLegendKey val="0"/>
          <c:showVal val="0"/>
          <c:showCatName val="0"/>
          <c:showSerName val="0"/>
          <c:showPercent val="0"/>
          <c:showBubbleSize val="0"/>
        </c:dLbls>
        <c:gapWidth val="150"/>
        <c:axId val="230609864"/>
        <c:axId val="2306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90.5</c:v>
                </c:pt>
                <c:pt idx="1">
                  <c:v>103.49</c:v>
                </c:pt>
                <c:pt idx="2">
                  <c:v>68.290000000000006</c:v>
                </c:pt>
                <c:pt idx="3">
                  <c:v>68.040000000000006</c:v>
                </c:pt>
                <c:pt idx="4">
                  <c:v>57.26</c:v>
                </c:pt>
              </c:numCache>
            </c:numRef>
          </c:val>
          <c:smooth val="0"/>
          <c:extLst>
            <c:ext xmlns:c16="http://schemas.microsoft.com/office/drawing/2014/chart" uri="{C3380CC4-5D6E-409C-BE32-E72D297353CC}">
              <c16:uniqueId val="{00000001-6DE6-4446-9F35-0055BB69B629}"/>
            </c:ext>
          </c:extLst>
        </c:ser>
        <c:dLbls>
          <c:showLegendKey val="0"/>
          <c:showVal val="0"/>
          <c:showCatName val="0"/>
          <c:showSerName val="0"/>
          <c:showPercent val="0"/>
          <c:showBubbleSize val="0"/>
        </c:dLbls>
        <c:marker val="1"/>
        <c:smooth val="0"/>
        <c:axId val="230609864"/>
        <c:axId val="230610256"/>
      </c:lineChart>
      <c:dateAx>
        <c:axId val="230609864"/>
        <c:scaling>
          <c:orientation val="minMax"/>
        </c:scaling>
        <c:delete val="1"/>
        <c:axPos val="b"/>
        <c:numFmt formatCode="&quot;H&quot;yy" sourceLinked="1"/>
        <c:majorTickMark val="out"/>
        <c:minorTickMark val="none"/>
        <c:tickLblPos val="none"/>
        <c:crossAx val="230610256"/>
        <c:crosses val="autoZero"/>
        <c:auto val="1"/>
        <c:lblOffset val="100"/>
        <c:baseTimeUnit val="years"/>
      </c:dateAx>
      <c:valAx>
        <c:axId val="23061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0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A1-4C0B-9549-358067732983}"/>
            </c:ext>
          </c:extLst>
        </c:ser>
        <c:dLbls>
          <c:showLegendKey val="0"/>
          <c:showVal val="0"/>
          <c:showCatName val="0"/>
          <c:showSerName val="0"/>
          <c:showPercent val="0"/>
          <c:showBubbleSize val="0"/>
        </c:dLbls>
        <c:gapWidth val="150"/>
        <c:axId val="231310680"/>
        <c:axId val="2313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1124.26</c:v>
                </c:pt>
                <c:pt idx="3">
                  <c:v>1048.23</c:v>
                </c:pt>
                <c:pt idx="4">
                  <c:v>1130.42</c:v>
                </c:pt>
              </c:numCache>
            </c:numRef>
          </c:val>
          <c:smooth val="0"/>
          <c:extLst>
            <c:ext xmlns:c16="http://schemas.microsoft.com/office/drawing/2014/chart" uri="{C3380CC4-5D6E-409C-BE32-E72D297353CC}">
              <c16:uniqueId val="{00000001-26A1-4C0B-9549-358067732983}"/>
            </c:ext>
          </c:extLst>
        </c:ser>
        <c:dLbls>
          <c:showLegendKey val="0"/>
          <c:showVal val="0"/>
          <c:showCatName val="0"/>
          <c:showSerName val="0"/>
          <c:showPercent val="0"/>
          <c:showBubbleSize val="0"/>
        </c:dLbls>
        <c:marker val="1"/>
        <c:smooth val="0"/>
        <c:axId val="231310680"/>
        <c:axId val="231311072"/>
      </c:lineChart>
      <c:dateAx>
        <c:axId val="231310680"/>
        <c:scaling>
          <c:orientation val="minMax"/>
        </c:scaling>
        <c:delete val="1"/>
        <c:axPos val="b"/>
        <c:numFmt formatCode="&quot;H&quot;yy" sourceLinked="1"/>
        <c:majorTickMark val="out"/>
        <c:minorTickMark val="none"/>
        <c:tickLblPos val="none"/>
        <c:crossAx val="231311072"/>
        <c:crosses val="autoZero"/>
        <c:auto val="1"/>
        <c:lblOffset val="100"/>
        <c:baseTimeUnit val="years"/>
      </c:dateAx>
      <c:valAx>
        <c:axId val="2313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1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24.67</c:v>
                </c:pt>
                <c:pt idx="1">
                  <c:v>20.53</c:v>
                </c:pt>
                <c:pt idx="2">
                  <c:v>22.18</c:v>
                </c:pt>
                <c:pt idx="3">
                  <c:v>20.39</c:v>
                </c:pt>
                <c:pt idx="4">
                  <c:v>15.92</c:v>
                </c:pt>
              </c:numCache>
            </c:numRef>
          </c:val>
          <c:extLst>
            <c:ext xmlns:c16="http://schemas.microsoft.com/office/drawing/2014/chart" uri="{C3380CC4-5D6E-409C-BE32-E72D297353CC}">
              <c16:uniqueId val="{00000000-8894-4427-8104-36090DD8DD74}"/>
            </c:ext>
          </c:extLst>
        </c:ser>
        <c:dLbls>
          <c:showLegendKey val="0"/>
          <c:showVal val="0"/>
          <c:showCatName val="0"/>
          <c:showSerName val="0"/>
          <c:showPercent val="0"/>
          <c:showBubbleSize val="0"/>
        </c:dLbls>
        <c:gapWidth val="150"/>
        <c:axId val="230609472"/>
        <c:axId val="23131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80.58</c:v>
                </c:pt>
                <c:pt idx="3">
                  <c:v>78.92</c:v>
                </c:pt>
                <c:pt idx="4">
                  <c:v>74.17</c:v>
                </c:pt>
              </c:numCache>
            </c:numRef>
          </c:val>
          <c:smooth val="0"/>
          <c:extLst>
            <c:ext xmlns:c16="http://schemas.microsoft.com/office/drawing/2014/chart" uri="{C3380CC4-5D6E-409C-BE32-E72D297353CC}">
              <c16:uniqueId val="{00000001-8894-4427-8104-36090DD8DD74}"/>
            </c:ext>
          </c:extLst>
        </c:ser>
        <c:dLbls>
          <c:showLegendKey val="0"/>
          <c:showVal val="0"/>
          <c:showCatName val="0"/>
          <c:showSerName val="0"/>
          <c:showPercent val="0"/>
          <c:showBubbleSize val="0"/>
        </c:dLbls>
        <c:marker val="1"/>
        <c:smooth val="0"/>
        <c:axId val="230609472"/>
        <c:axId val="231312248"/>
      </c:lineChart>
      <c:dateAx>
        <c:axId val="230609472"/>
        <c:scaling>
          <c:orientation val="minMax"/>
        </c:scaling>
        <c:delete val="1"/>
        <c:axPos val="b"/>
        <c:numFmt formatCode="&quot;H&quot;yy" sourceLinked="1"/>
        <c:majorTickMark val="out"/>
        <c:minorTickMark val="none"/>
        <c:tickLblPos val="none"/>
        <c:crossAx val="231312248"/>
        <c:crosses val="autoZero"/>
        <c:auto val="1"/>
        <c:lblOffset val="100"/>
        <c:baseTimeUnit val="years"/>
      </c:dateAx>
      <c:valAx>
        <c:axId val="2313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294.48</c:v>
                </c:pt>
                <c:pt idx="1">
                  <c:v>345.24</c:v>
                </c:pt>
                <c:pt idx="2">
                  <c:v>319.44</c:v>
                </c:pt>
                <c:pt idx="3">
                  <c:v>349.15</c:v>
                </c:pt>
                <c:pt idx="4">
                  <c:v>463.28</c:v>
                </c:pt>
              </c:numCache>
            </c:numRef>
          </c:val>
          <c:extLst>
            <c:ext xmlns:c16="http://schemas.microsoft.com/office/drawing/2014/chart" uri="{C3380CC4-5D6E-409C-BE32-E72D297353CC}">
              <c16:uniqueId val="{00000000-3A9B-4484-B81E-AFFADB8D578A}"/>
            </c:ext>
          </c:extLst>
        </c:ser>
        <c:dLbls>
          <c:showLegendKey val="0"/>
          <c:showVal val="0"/>
          <c:showCatName val="0"/>
          <c:showSerName val="0"/>
          <c:showPercent val="0"/>
          <c:showBubbleSize val="0"/>
        </c:dLbls>
        <c:gapWidth val="150"/>
        <c:axId val="231313424"/>
        <c:axId val="23048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216.21</c:v>
                </c:pt>
                <c:pt idx="3">
                  <c:v>220.31</c:v>
                </c:pt>
                <c:pt idx="4">
                  <c:v>230.95</c:v>
                </c:pt>
              </c:numCache>
            </c:numRef>
          </c:val>
          <c:smooth val="0"/>
          <c:extLst>
            <c:ext xmlns:c16="http://schemas.microsoft.com/office/drawing/2014/chart" uri="{C3380CC4-5D6E-409C-BE32-E72D297353CC}">
              <c16:uniqueId val="{00000001-3A9B-4484-B81E-AFFADB8D578A}"/>
            </c:ext>
          </c:extLst>
        </c:ser>
        <c:dLbls>
          <c:showLegendKey val="0"/>
          <c:showVal val="0"/>
          <c:showCatName val="0"/>
          <c:showSerName val="0"/>
          <c:showPercent val="0"/>
          <c:showBubbleSize val="0"/>
        </c:dLbls>
        <c:marker val="1"/>
        <c:smooth val="0"/>
        <c:axId val="231313424"/>
        <c:axId val="230485648"/>
      </c:lineChart>
      <c:dateAx>
        <c:axId val="231313424"/>
        <c:scaling>
          <c:orientation val="minMax"/>
        </c:scaling>
        <c:delete val="1"/>
        <c:axPos val="b"/>
        <c:numFmt formatCode="&quot;H&quot;yy" sourceLinked="1"/>
        <c:majorTickMark val="out"/>
        <c:minorTickMark val="none"/>
        <c:tickLblPos val="none"/>
        <c:crossAx val="230485648"/>
        <c:crosses val="autoZero"/>
        <c:auto val="1"/>
        <c:lblOffset val="100"/>
        <c:baseTimeUnit val="years"/>
      </c:dateAx>
      <c:valAx>
        <c:axId val="23048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31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a:extLst>
            <a:ext uri="{FF2B5EF4-FFF2-40B4-BE49-F238E27FC236}">
              <a16:creationId xmlns:a16="http://schemas.microsoft.com/office/drawing/2014/main" id="{00000000-0008-0000-00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a:extLst>
            <a:ext uri="{FF2B5EF4-FFF2-40B4-BE49-F238E27FC236}">
              <a16:creationId xmlns:a16="http://schemas.microsoft.com/office/drawing/2014/main" id="{00000000-0008-0000-00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30" name="グラフ 2">
          <a:extLst>
            <a:ext uri="{FF2B5EF4-FFF2-40B4-BE49-F238E27FC236}">
              <a16:creationId xmlns:a16="http://schemas.microsoft.com/office/drawing/2014/main" id="{00000000-0008-0000-0000-00000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31" name="グラフ 3">
          <a:extLst>
            <a:ext uri="{FF2B5EF4-FFF2-40B4-BE49-F238E27FC236}">
              <a16:creationId xmlns:a16="http://schemas.microsoft.com/office/drawing/2014/main" id="{00000000-0008-0000-0000-000007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32" name="グラフ 4">
          <a:extLst>
            <a:ext uri="{FF2B5EF4-FFF2-40B4-BE49-F238E27FC236}">
              <a16:creationId xmlns:a16="http://schemas.microsoft.com/office/drawing/2014/main" id="{00000000-0008-0000-0000-000008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33" name="グラフ 5">
          <a:extLst>
            <a:ext uri="{FF2B5EF4-FFF2-40B4-BE49-F238E27FC236}">
              <a16:creationId xmlns:a16="http://schemas.microsoft.com/office/drawing/2014/main" id="{00000000-0008-0000-0000-00000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34" name="グラフ 6">
          <a:extLst>
            <a:ext uri="{FF2B5EF4-FFF2-40B4-BE49-F238E27FC236}">
              <a16:creationId xmlns:a16="http://schemas.microsoft.com/office/drawing/2014/main" id="{00000000-0008-0000-0000-00000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35" name="グラフ 7">
          <a:extLst>
            <a:ext uri="{FF2B5EF4-FFF2-40B4-BE49-F238E27FC236}">
              <a16:creationId xmlns:a16="http://schemas.microsoft.com/office/drawing/2014/main" id="{00000000-0008-0000-0000-00000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36" name="グラフ 8">
          <a:extLst>
            <a:ext uri="{FF2B5EF4-FFF2-40B4-BE49-F238E27FC236}">
              <a16:creationId xmlns:a16="http://schemas.microsoft.com/office/drawing/2014/main" id="{00000000-0008-0000-0000-00000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8417556-9746-4418-8EB4-98F6DCEA1E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4D2184-5538-4941-942B-7D19158C4F2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7AFFAA1-FDBB-4E45-9A6C-15BF595BCB4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F60820D-3B51-4F7E-B6F5-D4EA720123E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2B00195-34A6-4802-8C31-59AA2A45597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C15A84C-E2CF-4EF4-82A6-C5F3CF032B8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6C648DF-BE88-4F21-9DEE-9AE536F06BB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490AB1-FE1A-4822-9863-10E80A5371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7616C0E-2B21-49CE-9728-46E8E91E0C8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E333C6A-4D19-440D-89E4-C909ADF9BB5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7B071D9-0A90-48E9-B606-A189E858512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六ケ所村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49">
        <f>データ!S6</f>
        <v>10265</v>
      </c>
      <c r="AM8" s="49"/>
      <c r="AN8" s="49"/>
      <c r="AO8" s="49"/>
      <c r="AP8" s="49"/>
      <c r="AQ8" s="49"/>
      <c r="AR8" s="49"/>
      <c r="AS8" s="49"/>
      <c r="AT8" s="50">
        <f>データ!T6</f>
        <v>252.68</v>
      </c>
      <c r="AU8" s="50"/>
      <c r="AV8" s="50"/>
      <c r="AW8" s="50"/>
      <c r="AX8" s="50"/>
      <c r="AY8" s="50"/>
      <c r="AZ8" s="50"/>
      <c r="BA8" s="50"/>
      <c r="BB8" s="50">
        <f>データ!U6</f>
        <v>40.619999999999997</v>
      </c>
      <c r="BC8" s="50"/>
      <c r="BD8" s="50"/>
      <c r="BE8" s="50"/>
      <c r="BF8" s="50"/>
      <c r="BG8" s="50"/>
      <c r="BH8" s="50"/>
      <c r="BI8" s="50"/>
      <c r="BJ8" s="3"/>
      <c r="BK8" s="3"/>
      <c r="BL8" s="70" t="s">
        <v>10</v>
      </c>
      <c r="BM8" s="71"/>
      <c r="BN8" s="7" t="s">
        <v>11</v>
      </c>
      <c r="BO8" s="8"/>
      <c r="BP8" s="8"/>
      <c r="BQ8" s="8"/>
      <c r="BR8" s="8"/>
      <c r="BS8" s="8"/>
      <c r="BT8" s="8"/>
      <c r="BU8" s="8"/>
      <c r="BV8" s="8"/>
      <c r="BW8" s="8"/>
      <c r="BX8" s="8"/>
      <c r="BY8" s="9"/>
    </row>
    <row r="9" spans="1:78" ht="18.75" customHeight="1" x14ac:dyDescent="0.15">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8" t="s">
        <v>20</v>
      </c>
      <c r="BM9" s="69"/>
      <c r="BN9" s="10" t="s">
        <v>21</v>
      </c>
      <c r="BO9" s="11"/>
      <c r="BP9" s="11"/>
      <c r="BQ9" s="11"/>
      <c r="BR9" s="11"/>
      <c r="BS9" s="11"/>
      <c r="BT9" s="11"/>
      <c r="BU9" s="11"/>
      <c r="BV9" s="11"/>
      <c r="BW9" s="11"/>
      <c r="BX9" s="11"/>
      <c r="BY9" s="12"/>
    </row>
    <row r="10" spans="1:78" ht="18.75" customHeight="1" x14ac:dyDescent="0.15">
      <c r="A10" s="2"/>
      <c r="B10" s="50" t="str">
        <f>データ!N6</f>
        <v>-</v>
      </c>
      <c r="C10" s="50"/>
      <c r="D10" s="50"/>
      <c r="E10" s="50"/>
      <c r="F10" s="50"/>
      <c r="G10" s="50"/>
      <c r="H10" s="50"/>
      <c r="I10" s="50">
        <f>データ!O6</f>
        <v>53.48</v>
      </c>
      <c r="J10" s="50"/>
      <c r="K10" s="50"/>
      <c r="L10" s="50"/>
      <c r="M10" s="50"/>
      <c r="N10" s="50"/>
      <c r="O10" s="50"/>
      <c r="P10" s="50">
        <f>データ!P6</f>
        <v>57.53</v>
      </c>
      <c r="Q10" s="50"/>
      <c r="R10" s="50"/>
      <c r="S10" s="50"/>
      <c r="T10" s="50"/>
      <c r="U10" s="50"/>
      <c r="V10" s="50"/>
      <c r="W10" s="50">
        <f>データ!Q6</f>
        <v>83.63</v>
      </c>
      <c r="X10" s="50"/>
      <c r="Y10" s="50"/>
      <c r="Z10" s="50"/>
      <c r="AA10" s="50"/>
      <c r="AB10" s="50"/>
      <c r="AC10" s="50"/>
      <c r="AD10" s="49">
        <f>データ!R6</f>
        <v>1397</v>
      </c>
      <c r="AE10" s="49"/>
      <c r="AF10" s="49"/>
      <c r="AG10" s="49"/>
      <c r="AH10" s="49"/>
      <c r="AI10" s="49"/>
      <c r="AJ10" s="49"/>
      <c r="AK10" s="2"/>
      <c r="AL10" s="49">
        <f>データ!V6</f>
        <v>5868</v>
      </c>
      <c r="AM10" s="49"/>
      <c r="AN10" s="49"/>
      <c r="AO10" s="49"/>
      <c r="AP10" s="49"/>
      <c r="AQ10" s="49"/>
      <c r="AR10" s="49"/>
      <c r="AS10" s="49"/>
      <c r="AT10" s="50">
        <f>データ!W6</f>
        <v>4.0199999999999996</v>
      </c>
      <c r="AU10" s="50"/>
      <c r="AV10" s="50"/>
      <c r="AW10" s="50"/>
      <c r="AX10" s="50"/>
      <c r="AY10" s="50"/>
      <c r="AZ10" s="50"/>
      <c r="BA10" s="50"/>
      <c r="BB10" s="50">
        <f>データ!X6</f>
        <v>1459.7</v>
      </c>
      <c r="BC10" s="50"/>
      <c r="BD10" s="50"/>
      <c r="BE10" s="50"/>
      <c r="BF10" s="50"/>
      <c r="BG10" s="50"/>
      <c r="BH10" s="50"/>
      <c r="BI10" s="50"/>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64"/>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6"/>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64" t="s">
        <v>28</v>
      </c>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6"/>
      <c r="BK60" s="2"/>
      <c r="BL60" s="43"/>
      <c r="BM60" s="44"/>
      <c r="BN60" s="44"/>
      <c r="BO60" s="44"/>
      <c r="BP60" s="44"/>
      <c r="BQ60" s="44"/>
      <c r="BR60" s="44"/>
      <c r="BS60" s="44"/>
      <c r="BT60" s="44"/>
      <c r="BU60" s="44"/>
      <c r="BV60" s="44"/>
      <c r="BW60" s="44"/>
      <c r="BX60" s="44"/>
      <c r="BY60" s="44"/>
      <c r="BZ60" s="45"/>
    </row>
    <row r="61" spans="1:78" ht="13.5" customHeight="1" x14ac:dyDescent="0.15">
      <c r="A61" s="2"/>
      <c r="B61" s="64"/>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6"/>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D8:AJ8"/>
    <mergeCell ref="AL8:AS8"/>
    <mergeCell ref="I8:O8"/>
    <mergeCell ref="P8:V8"/>
    <mergeCell ref="W8:AC8"/>
    <mergeCell ref="AT9:BA9"/>
    <mergeCell ref="B10:H10"/>
    <mergeCell ref="BL9:BM9"/>
    <mergeCell ref="AT8:BA8"/>
    <mergeCell ref="BB8:BI8"/>
    <mergeCell ref="BL8:BM8"/>
    <mergeCell ref="BB9:BI9"/>
    <mergeCell ref="B9:H9"/>
    <mergeCell ref="I9:O9"/>
    <mergeCell ref="P9:V9"/>
    <mergeCell ref="W9:AC9"/>
    <mergeCell ref="AD9:AJ9"/>
    <mergeCell ref="AL9:AS9"/>
    <mergeCell ref="B8:H8"/>
    <mergeCell ref="I10:O10"/>
    <mergeCell ref="P10:V10"/>
    <mergeCell ref="BL66:BZ82"/>
    <mergeCell ref="AD10:AJ10"/>
    <mergeCell ref="AL10:AS10"/>
    <mergeCell ref="AT10:BA10"/>
    <mergeCell ref="BB10:BI10"/>
    <mergeCell ref="BL16:BZ44"/>
    <mergeCell ref="BL45:BZ46"/>
    <mergeCell ref="BL10:BM10"/>
    <mergeCell ref="BL11:BZ13"/>
    <mergeCell ref="B14:BJ15"/>
    <mergeCell ref="BL64:BZ65"/>
    <mergeCell ref="BL47:BZ63"/>
    <mergeCell ref="B60:BJ61"/>
    <mergeCell ref="BL14:BZ15"/>
    <mergeCell ref="W10:AC1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24112</v>
      </c>
      <c r="D6" s="33">
        <f t="shared" si="3"/>
        <v>46</v>
      </c>
      <c r="E6" s="33">
        <f t="shared" si="3"/>
        <v>17</v>
      </c>
      <c r="F6" s="33">
        <f t="shared" si="3"/>
        <v>1</v>
      </c>
      <c r="G6" s="33">
        <f t="shared" si="3"/>
        <v>0</v>
      </c>
      <c r="H6" s="33" t="str">
        <f t="shared" si="3"/>
        <v>青森県　六ケ所村</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53.48</v>
      </c>
      <c r="P6" s="34">
        <f t="shared" si="3"/>
        <v>57.53</v>
      </c>
      <c r="Q6" s="34">
        <f t="shared" si="3"/>
        <v>83.63</v>
      </c>
      <c r="R6" s="34">
        <f t="shared" si="3"/>
        <v>1397</v>
      </c>
      <c r="S6" s="34">
        <f t="shared" si="3"/>
        <v>10265</v>
      </c>
      <c r="T6" s="34">
        <f t="shared" si="3"/>
        <v>252.68</v>
      </c>
      <c r="U6" s="34">
        <f t="shared" si="3"/>
        <v>40.619999999999997</v>
      </c>
      <c r="V6" s="34">
        <f t="shared" si="3"/>
        <v>5868</v>
      </c>
      <c r="W6" s="34">
        <f t="shared" si="3"/>
        <v>4.0199999999999996</v>
      </c>
      <c r="X6" s="34">
        <f t="shared" si="3"/>
        <v>1459.7</v>
      </c>
      <c r="Y6" s="35">
        <f>IF(Y7="",NA(),Y7)</f>
        <v>102.7</v>
      </c>
      <c r="Z6" s="35">
        <f t="shared" ref="Z6:AH6" si="4">IF(Z7="",NA(),Z7)</f>
        <v>101.94</v>
      </c>
      <c r="AA6" s="35">
        <f t="shared" si="4"/>
        <v>100.96</v>
      </c>
      <c r="AB6" s="35">
        <f t="shared" si="4"/>
        <v>100.48</v>
      </c>
      <c r="AC6" s="35">
        <f t="shared" si="4"/>
        <v>100.15</v>
      </c>
      <c r="AD6" s="35">
        <f t="shared" si="4"/>
        <v>103.72</v>
      </c>
      <c r="AE6" s="35">
        <f t="shared" si="4"/>
        <v>101.12</v>
      </c>
      <c r="AF6" s="35">
        <f t="shared" si="4"/>
        <v>106.7</v>
      </c>
      <c r="AG6" s="35">
        <f t="shared" si="4"/>
        <v>106.83</v>
      </c>
      <c r="AH6" s="35">
        <f t="shared" si="4"/>
        <v>109.21</v>
      </c>
      <c r="AI6" s="34" t="str">
        <f>IF(AI7="","",IF(AI7="-","【-】","【"&amp;SUBSTITUTE(TEXT(AI7,"#,##0.00"),"-","△")&amp;"】"))</f>
        <v>【108.07】</v>
      </c>
      <c r="AJ6" s="35">
        <f>IF(AJ7="",NA(),AJ7)</f>
        <v>406.68</v>
      </c>
      <c r="AK6" s="35">
        <f t="shared" ref="AK6:AS6" si="5">IF(AK7="",NA(),AK7)</f>
        <v>366.26</v>
      </c>
      <c r="AL6" s="35">
        <f t="shared" si="5"/>
        <v>387.46</v>
      </c>
      <c r="AM6" s="35">
        <f t="shared" si="5"/>
        <v>386.58</v>
      </c>
      <c r="AN6" s="35">
        <f t="shared" si="5"/>
        <v>397.39</v>
      </c>
      <c r="AO6" s="35">
        <f t="shared" si="5"/>
        <v>129.75</v>
      </c>
      <c r="AP6" s="35">
        <f t="shared" si="5"/>
        <v>110.94</v>
      </c>
      <c r="AQ6" s="35">
        <f t="shared" si="5"/>
        <v>26.14</v>
      </c>
      <c r="AR6" s="35">
        <f t="shared" si="5"/>
        <v>22.02</v>
      </c>
      <c r="AS6" s="35">
        <f t="shared" si="5"/>
        <v>15.73</v>
      </c>
      <c r="AT6" s="34" t="str">
        <f>IF(AT7="","",IF(AT7="-","【-】","【"&amp;SUBSTITUTE(TEXT(AT7,"#,##0.00"),"-","△")&amp;"】"))</f>
        <v>【3.09】</v>
      </c>
      <c r="AU6" s="35">
        <f>IF(AU7="",NA(),AU7)</f>
        <v>71.05</v>
      </c>
      <c r="AV6" s="35">
        <f t="shared" ref="AV6:BD6" si="6">IF(AV7="",NA(),AV7)</f>
        <v>98.38</v>
      </c>
      <c r="AW6" s="35">
        <f t="shared" si="6"/>
        <v>99.68</v>
      </c>
      <c r="AX6" s="35">
        <f t="shared" si="6"/>
        <v>113.3</v>
      </c>
      <c r="AY6" s="35">
        <f t="shared" si="6"/>
        <v>117.75</v>
      </c>
      <c r="AZ6" s="35">
        <f t="shared" si="6"/>
        <v>90.5</v>
      </c>
      <c r="BA6" s="35">
        <f t="shared" si="6"/>
        <v>103.49</v>
      </c>
      <c r="BB6" s="35">
        <f t="shared" si="6"/>
        <v>68.290000000000006</v>
      </c>
      <c r="BC6" s="35">
        <f t="shared" si="6"/>
        <v>68.040000000000006</v>
      </c>
      <c r="BD6" s="35">
        <f t="shared" si="6"/>
        <v>57.26</v>
      </c>
      <c r="BE6" s="34" t="str">
        <f>IF(BE7="","",IF(BE7="-","【-】","【"&amp;SUBSTITUTE(TEXT(BE7,"#,##0.00"),"-","△")&amp;"】"))</f>
        <v>【69.54】</v>
      </c>
      <c r="BF6" s="34">
        <f>IF(BF7="",NA(),BF7)</f>
        <v>0</v>
      </c>
      <c r="BG6" s="34">
        <f t="shared" ref="BG6:BO6" si="7">IF(BG7="",NA(),BG7)</f>
        <v>0</v>
      </c>
      <c r="BH6" s="34">
        <f t="shared" si="7"/>
        <v>0</v>
      </c>
      <c r="BI6" s="34">
        <f t="shared" si="7"/>
        <v>0</v>
      </c>
      <c r="BJ6" s="34">
        <f t="shared" si="7"/>
        <v>0</v>
      </c>
      <c r="BK6" s="35">
        <f t="shared" si="7"/>
        <v>1824.34</v>
      </c>
      <c r="BL6" s="35">
        <f t="shared" si="7"/>
        <v>1604.64</v>
      </c>
      <c r="BM6" s="35">
        <f t="shared" si="7"/>
        <v>1124.26</v>
      </c>
      <c r="BN6" s="35">
        <f t="shared" si="7"/>
        <v>1048.23</v>
      </c>
      <c r="BO6" s="35">
        <f t="shared" si="7"/>
        <v>1130.42</v>
      </c>
      <c r="BP6" s="34" t="str">
        <f>IF(BP7="","",IF(BP7="-","【-】","【"&amp;SUBSTITUTE(TEXT(BP7,"#,##0.00"),"-","△")&amp;"】"))</f>
        <v>【682.51】</v>
      </c>
      <c r="BQ6" s="35">
        <f>IF(BQ7="",NA(),BQ7)</f>
        <v>24.67</v>
      </c>
      <c r="BR6" s="35">
        <f t="shared" ref="BR6:BZ6" si="8">IF(BR7="",NA(),BR7)</f>
        <v>20.53</v>
      </c>
      <c r="BS6" s="35">
        <f t="shared" si="8"/>
        <v>22.18</v>
      </c>
      <c r="BT6" s="35">
        <f t="shared" si="8"/>
        <v>20.39</v>
      </c>
      <c r="BU6" s="35">
        <f t="shared" si="8"/>
        <v>15.92</v>
      </c>
      <c r="BV6" s="35">
        <f t="shared" si="8"/>
        <v>54.16</v>
      </c>
      <c r="BW6" s="35">
        <f t="shared" si="8"/>
        <v>60.01</v>
      </c>
      <c r="BX6" s="35">
        <f t="shared" si="8"/>
        <v>80.58</v>
      </c>
      <c r="BY6" s="35">
        <f t="shared" si="8"/>
        <v>78.92</v>
      </c>
      <c r="BZ6" s="35">
        <f t="shared" si="8"/>
        <v>74.17</v>
      </c>
      <c r="CA6" s="34" t="str">
        <f>IF(CA7="","",IF(CA7="-","【-】","【"&amp;SUBSTITUTE(TEXT(CA7,"#,##0.00"),"-","△")&amp;"】"))</f>
        <v>【100.34】</v>
      </c>
      <c r="CB6" s="35">
        <f>IF(CB7="",NA(),CB7)</f>
        <v>294.48</v>
      </c>
      <c r="CC6" s="35">
        <f t="shared" ref="CC6:CK6" si="9">IF(CC7="",NA(),CC7)</f>
        <v>345.24</v>
      </c>
      <c r="CD6" s="35">
        <f t="shared" si="9"/>
        <v>319.44</v>
      </c>
      <c r="CE6" s="35">
        <f t="shared" si="9"/>
        <v>349.15</v>
      </c>
      <c r="CF6" s="35">
        <f t="shared" si="9"/>
        <v>463.28</v>
      </c>
      <c r="CG6" s="35">
        <f t="shared" si="9"/>
        <v>307.56</v>
      </c>
      <c r="CH6" s="35">
        <f t="shared" si="9"/>
        <v>277.67</v>
      </c>
      <c r="CI6" s="35">
        <f t="shared" si="9"/>
        <v>216.21</v>
      </c>
      <c r="CJ6" s="35">
        <f t="shared" si="9"/>
        <v>220.31</v>
      </c>
      <c r="CK6" s="35">
        <f t="shared" si="9"/>
        <v>230.95</v>
      </c>
      <c r="CL6" s="34" t="str">
        <f>IF(CL7="","",IF(CL7="-","【-】","【"&amp;SUBSTITUTE(TEXT(CL7,"#,##0.00"),"-","△")&amp;"】"))</f>
        <v>【136.15】</v>
      </c>
      <c r="CM6" s="34">
        <f>IF(CM7="",NA(),CM7)</f>
        <v>0</v>
      </c>
      <c r="CN6" s="34">
        <f t="shared" ref="CN6:CV6" si="10">IF(CN7="",NA(),CN7)</f>
        <v>0</v>
      </c>
      <c r="CO6" s="34">
        <f t="shared" si="10"/>
        <v>0</v>
      </c>
      <c r="CP6" s="34">
        <f t="shared" si="10"/>
        <v>0</v>
      </c>
      <c r="CQ6" s="34">
        <f t="shared" si="10"/>
        <v>0</v>
      </c>
      <c r="CR6" s="35">
        <f t="shared" si="10"/>
        <v>39.869999999999997</v>
      </c>
      <c r="CS6" s="35">
        <f t="shared" si="10"/>
        <v>41.28</v>
      </c>
      <c r="CT6" s="35">
        <f t="shared" si="10"/>
        <v>50.24</v>
      </c>
      <c r="CU6" s="35">
        <f t="shared" si="10"/>
        <v>49.68</v>
      </c>
      <c r="CV6" s="35">
        <f t="shared" si="10"/>
        <v>49.27</v>
      </c>
      <c r="CW6" s="34" t="str">
        <f>IF(CW7="","",IF(CW7="-","【-】","【"&amp;SUBSTITUTE(TEXT(CW7,"#,##0.00"),"-","△")&amp;"】"))</f>
        <v>【59.64】</v>
      </c>
      <c r="CX6" s="35">
        <f>IF(CX7="",NA(),CX7)</f>
        <v>83.74</v>
      </c>
      <c r="CY6" s="35">
        <f t="shared" ref="CY6:DG6" si="11">IF(CY7="",NA(),CY7)</f>
        <v>89.37</v>
      </c>
      <c r="CZ6" s="35">
        <f t="shared" si="11"/>
        <v>88.27</v>
      </c>
      <c r="DA6" s="35">
        <f t="shared" si="11"/>
        <v>87</v>
      </c>
      <c r="DB6" s="35">
        <f t="shared" si="11"/>
        <v>90.35</v>
      </c>
      <c r="DC6" s="35">
        <f t="shared" si="11"/>
        <v>61.37</v>
      </c>
      <c r="DD6" s="35">
        <f t="shared" si="11"/>
        <v>61.3</v>
      </c>
      <c r="DE6" s="35">
        <f t="shared" si="11"/>
        <v>84.17</v>
      </c>
      <c r="DF6" s="35">
        <f t="shared" si="11"/>
        <v>83.35</v>
      </c>
      <c r="DG6" s="35">
        <f t="shared" si="11"/>
        <v>83.16</v>
      </c>
      <c r="DH6" s="34" t="str">
        <f>IF(DH7="","",IF(DH7="-","【-】","【"&amp;SUBSTITUTE(TEXT(DH7,"#,##0.00"),"-","△")&amp;"】"))</f>
        <v>【95.35】</v>
      </c>
      <c r="DI6" s="35">
        <f>IF(DI7="",NA(),DI7)</f>
        <v>24.46</v>
      </c>
      <c r="DJ6" s="35">
        <f t="shared" ref="DJ6:DR6" si="12">IF(DJ7="",NA(),DJ7)</f>
        <v>26.35</v>
      </c>
      <c r="DK6" s="35">
        <f t="shared" si="12"/>
        <v>29.13</v>
      </c>
      <c r="DL6" s="35">
        <f t="shared" si="12"/>
        <v>31.56</v>
      </c>
      <c r="DM6" s="35">
        <f t="shared" si="12"/>
        <v>34.130000000000003</v>
      </c>
      <c r="DN6" s="35">
        <f t="shared" si="12"/>
        <v>17.739999999999998</v>
      </c>
      <c r="DO6" s="35">
        <f t="shared" si="12"/>
        <v>14.42</v>
      </c>
      <c r="DP6" s="35">
        <f t="shared" si="12"/>
        <v>26.81</v>
      </c>
      <c r="DQ6" s="35">
        <f t="shared" si="12"/>
        <v>26.06</v>
      </c>
      <c r="DR6" s="35">
        <f t="shared" si="12"/>
        <v>24.1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5">
        <f>IF(EE7="",NA(),EE7)</f>
        <v>2.4700000000000002</v>
      </c>
      <c r="EF6" s="35">
        <f t="shared" ref="EF6:EN6" si="14">IF(EF7="",NA(),EF7)</f>
        <v>1.17</v>
      </c>
      <c r="EG6" s="35">
        <f t="shared" si="14"/>
        <v>2.29</v>
      </c>
      <c r="EH6" s="35">
        <f t="shared" si="14"/>
        <v>2.42</v>
      </c>
      <c r="EI6" s="34">
        <f t="shared" si="14"/>
        <v>0</v>
      </c>
      <c r="EJ6" s="35">
        <f t="shared" si="14"/>
        <v>0.2</v>
      </c>
      <c r="EK6" s="35">
        <f t="shared" si="14"/>
        <v>0.19</v>
      </c>
      <c r="EL6" s="35">
        <f t="shared" si="14"/>
        <v>0.13</v>
      </c>
      <c r="EM6" s="35">
        <f t="shared" si="14"/>
        <v>0.12</v>
      </c>
      <c r="EN6" s="35">
        <f t="shared" si="14"/>
        <v>0.1</v>
      </c>
      <c r="EO6" s="34" t="str">
        <f>IF(EO7="","",IF(EO7="-","【-】","【"&amp;SUBSTITUTE(TEXT(EO7,"#,##0.00"),"-","△")&amp;"】"))</f>
        <v>【0.22】</v>
      </c>
    </row>
    <row r="7" spans="1:148" s="36" customFormat="1" x14ac:dyDescent="0.15">
      <c r="A7" s="28"/>
      <c r="B7" s="37">
        <v>2019</v>
      </c>
      <c r="C7" s="37">
        <v>24112</v>
      </c>
      <c r="D7" s="37">
        <v>46</v>
      </c>
      <c r="E7" s="37">
        <v>17</v>
      </c>
      <c r="F7" s="37">
        <v>1</v>
      </c>
      <c r="G7" s="37">
        <v>0</v>
      </c>
      <c r="H7" s="37" t="s">
        <v>96</v>
      </c>
      <c r="I7" s="37" t="s">
        <v>97</v>
      </c>
      <c r="J7" s="37" t="s">
        <v>98</v>
      </c>
      <c r="K7" s="37" t="s">
        <v>99</v>
      </c>
      <c r="L7" s="37" t="s">
        <v>100</v>
      </c>
      <c r="M7" s="37" t="s">
        <v>101</v>
      </c>
      <c r="N7" s="38" t="s">
        <v>102</v>
      </c>
      <c r="O7" s="38">
        <v>53.48</v>
      </c>
      <c r="P7" s="38">
        <v>57.53</v>
      </c>
      <c r="Q7" s="38">
        <v>83.63</v>
      </c>
      <c r="R7" s="38">
        <v>1397</v>
      </c>
      <c r="S7" s="38">
        <v>10265</v>
      </c>
      <c r="T7" s="38">
        <v>252.68</v>
      </c>
      <c r="U7" s="38">
        <v>40.619999999999997</v>
      </c>
      <c r="V7" s="38">
        <v>5868</v>
      </c>
      <c r="W7" s="38">
        <v>4.0199999999999996</v>
      </c>
      <c r="X7" s="38">
        <v>1459.7</v>
      </c>
      <c r="Y7" s="38">
        <v>102.7</v>
      </c>
      <c r="Z7" s="38">
        <v>101.94</v>
      </c>
      <c r="AA7" s="38">
        <v>100.96</v>
      </c>
      <c r="AB7" s="38">
        <v>100.48</v>
      </c>
      <c r="AC7" s="38">
        <v>100.15</v>
      </c>
      <c r="AD7" s="38">
        <v>103.72</v>
      </c>
      <c r="AE7" s="38">
        <v>101.12</v>
      </c>
      <c r="AF7" s="38">
        <v>106.7</v>
      </c>
      <c r="AG7" s="38">
        <v>106.83</v>
      </c>
      <c r="AH7" s="38">
        <v>109.21</v>
      </c>
      <c r="AI7" s="38">
        <v>108.07</v>
      </c>
      <c r="AJ7" s="38">
        <v>406.68</v>
      </c>
      <c r="AK7" s="38">
        <v>366.26</v>
      </c>
      <c r="AL7" s="38">
        <v>387.46</v>
      </c>
      <c r="AM7" s="38">
        <v>386.58</v>
      </c>
      <c r="AN7" s="38">
        <v>397.39</v>
      </c>
      <c r="AO7" s="38">
        <v>129.75</v>
      </c>
      <c r="AP7" s="38">
        <v>110.94</v>
      </c>
      <c r="AQ7" s="38">
        <v>26.14</v>
      </c>
      <c r="AR7" s="38">
        <v>22.02</v>
      </c>
      <c r="AS7" s="38">
        <v>15.73</v>
      </c>
      <c r="AT7" s="38">
        <v>3.09</v>
      </c>
      <c r="AU7" s="38">
        <v>71.05</v>
      </c>
      <c r="AV7" s="38">
        <v>98.38</v>
      </c>
      <c r="AW7" s="38">
        <v>99.68</v>
      </c>
      <c r="AX7" s="38">
        <v>113.3</v>
      </c>
      <c r="AY7" s="38">
        <v>117.75</v>
      </c>
      <c r="AZ7" s="38">
        <v>90.5</v>
      </c>
      <c r="BA7" s="38">
        <v>103.49</v>
      </c>
      <c r="BB7" s="38">
        <v>68.290000000000006</v>
      </c>
      <c r="BC7" s="38">
        <v>68.040000000000006</v>
      </c>
      <c r="BD7" s="38">
        <v>57.26</v>
      </c>
      <c r="BE7" s="38">
        <v>69.540000000000006</v>
      </c>
      <c r="BF7" s="38">
        <v>0</v>
      </c>
      <c r="BG7" s="38">
        <v>0</v>
      </c>
      <c r="BH7" s="38">
        <v>0</v>
      </c>
      <c r="BI7" s="38">
        <v>0</v>
      </c>
      <c r="BJ7" s="38">
        <v>0</v>
      </c>
      <c r="BK7" s="38">
        <v>1824.34</v>
      </c>
      <c r="BL7" s="38">
        <v>1604.64</v>
      </c>
      <c r="BM7" s="38">
        <v>1124.26</v>
      </c>
      <c r="BN7" s="38">
        <v>1048.23</v>
      </c>
      <c r="BO7" s="38">
        <v>1130.42</v>
      </c>
      <c r="BP7" s="38">
        <v>682.51</v>
      </c>
      <c r="BQ7" s="38">
        <v>24.67</v>
      </c>
      <c r="BR7" s="38">
        <v>20.53</v>
      </c>
      <c r="BS7" s="38">
        <v>22.18</v>
      </c>
      <c r="BT7" s="38">
        <v>20.39</v>
      </c>
      <c r="BU7" s="38">
        <v>15.92</v>
      </c>
      <c r="BV7" s="38">
        <v>54.16</v>
      </c>
      <c r="BW7" s="38">
        <v>60.01</v>
      </c>
      <c r="BX7" s="38">
        <v>80.58</v>
      </c>
      <c r="BY7" s="38">
        <v>78.92</v>
      </c>
      <c r="BZ7" s="38">
        <v>74.17</v>
      </c>
      <c r="CA7" s="38">
        <v>100.34</v>
      </c>
      <c r="CB7" s="38">
        <v>294.48</v>
      </c>
      <c r="CC7" s="38">
        <v>345.24</v>
      </c>
      <c r="CD7" s="38">
        <v>319.44</v>
      </c>
      <c r="CE7" s="38">
        <v>349.15</v>
      </c>
      <c r="CF7" s="38">
        <v>463.28</v>
      </c>
      <c r="CG7" s="38">
        <v>307.56</v>
      </c>
      <c r="CH7" s="38">
        <v>277.67</v>
      </c>
      <c r="CI7" s="38">
        <v>216.21</v>
      </c>
      <c r="CJ7" s="38">
        <v>220.31</v>
      </c>
      <c r="CK7" s="38">
        <v>230.95</v>
      </c>
      <c r="CL7" s="38">
        <v>136.15</v>
      </c>
      <c r="CM7" s="38">
        <v>0</v>
      </c>
      <c r="CN7" s="38">
        <v>0</v>
      </c>
      <c r="CO7" s="38">
        <v>0</v>
      </c>
      <c r="CP7" s="38">
        <v>0</v>
      </c>
      <c r="CQ7" s="38">
        <v>0</v>
      </c>
      <c r="CR7" s="38">
        <v>39.869999999999997</v>
      </c>
      <c r="CS7" s="38">
        <v>41.28</v>
      </c>
      <c r="CT7" s="38">
        <v>50.24</v>
      </c>
      <c r="CU7" s="38">
        <v>49.68</v>
      </c>
      <c r="CV7" s="38">
        <v>49.27</v>
      </c>
      <c r="CW7" s="38">
        <v>59.64</v>
      </c>
      <c r="CX7" s="38">
        <v>83.74</v>
      </c>
      <c r="CY7" s="38">
        <v>89.37</v>
      </c>
      <c r="CZ7" s="38">
        <v>88.27</v>
      </c>
      <c r="DA7" s="38">
        <v>87</v>
      </c>
      <c r="DB7" s="38">
        <v>90.35</v>
      </c>
      <c r="DC7" s="38">
        <v>61.37</v>
      </c>
      <c r="DD7" s="38">
        <v>61.3</v>
      </c>
      <c r="DE7" s="38">
        <v>84.17</v>
      </c>
      <c r="DF7" s="38">
        <v>83.35</v>
      </c>
      <c r="DG7" s="38">
        <v>83.16</v>
      </c>
      <c r="DH7" s="38">
        <v>95.35</v>
      </c>
      <c r="DI7" s="38">
        <v>24.46</v>
      </c>
      <c r="DJ7" s="38">
        <v>26.35</v>
      </c>
      <c r="DK7" s="38">
        <v>29.13</v>
      </c>
      <c r="DL7" s="38">
        <v>31.56</v>
      </c>
      <c r="DM7" s="38">
        <v>34.130000000000003</v>
      </c>
      <c r="DN7" s="38">
        <v>17.739999999999998</v>
      </c>
      <c r="DO7" s="38">
        <v>14.42</v>
      </c>
      <c r="DP7" s="38">
        <v>26.81</v>
      </c>
      <c r="DQ7" s="38">
        <v>26.06</v>
      </c>
      <c r="DR7" s="38">
        <v>24.1</v>
      </c>
      <c r="DS7" s="38">
        <v>38.57</v>
      </c>
      <c r="DT7" s="38">
        <v>0</v>
      </c>
      <c r="DU7" s="38">
        <v>0</v>
      </c>
      <c r="DV7" s="38">
        <v>0</v>
      </c>
      <c r="DW7" s="38">
        <v>0</v>
      </c>
      <c r="DX7" s="38">
        <v>0</v>
      </c>
      <c r="DY7" s="38">
        <v>0</v>
      </c>
      <c r="DZ7" s="38">
        <v>0</v>
      </c>
      <c r="EA7" s="38">
        <v>0</v>
      </c>
      <c r="EB7" s="38">
        <v>0</v>
      </c>
      <c r="EC7" s="38">
        <v>0</v>
      </c>
      <c r="ED7" s="38">
        <v>5.9</v>
      </c>
      <c r="EE7" s="38">
        <v>2.4700000000000002</v>
      </c>
      <c r="EF7" s="38">
        <v>1.17</v>
      </c>
      <c r="EG7" s="38">
        <v>2.29</v>
      </c>
      <c r="EH7" s="38">
        <v>2.42</v>
      </c>
      <c r="EI7" s="38">
        <v>0</v>
      </c>
      <c r="EJ7" s="38">
        <v>0.2</v>
      </c>
      <c r="EK7" s="38">
        <v>0.19</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46388</v>
      </c>
      <c r="C10" s="41">
        <f>DATEVALUE($B7+12-C11&amp;"/1/"&amp;C12)</f>
        <v>46753</v>
      </c>
      <c r="D10" s="41">
        <f>DATEVALUE($B7+12-D11&amp;"/1/"&amp;D12)</f>
        <v>47119</v>
      </c>
      <c r="E10" s="41">
        <f>DATEVALUE($B7+12-E11&amp;"/1/"&amp;E12)</f>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2021-02-11T01:32:51Z</dcterms:modified>
</cp:coreProperties>
</file>