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29_六ヶ所村\05_確定版\"/>
    </mc:Choice>
  </mc:AlternateContent>
  <xr:revisionPtr revIDLastSave="0" documentId="13_ncr:1_{B95AE7C2-2A67-4870-B147-4FFB27449ECB}" xr6:coauthVersionLast="36" xr6:coauthVersionMax="36" xr10:uidLastSave="{00000000-0000-0000-0000-000000000000}"/>
  <workbookProtection lockStructure="1"/>
  <bookViews>
    <workbookView xWindow="0" yWindow="0" windowWidth="15360" windowHeight="7635" xr2:uid="{00000000-000D-0000-FFFF-FFFF0000000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B10" i="4" s="1"/>
  <c r="M6" i="5"/>
  <c r="AD8" i="4"/>
  <c r="L6" i="5"/>
  <c r="K6" i="5"/>
  <c r="P8" i="4" s="1"/>
  <c r="J6" i="5"/>
  <c r="I8" i="4" s="1"/>
  <c r="I6" i="5"/>
  <c r="B8" i="4"/>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E85" i="4"/>
  <c r="BB10" i="4"/>
  <c r="AT10" i="4"/>
  <c r="AL10" i="4"/>
  <c r="AD10" i="4"/>
  <c r="P10" i="4"/>
  <c r="I10" i="4"/>
  <c r="BB8" i="4"/>
  <c r="AT8" i="4"/>
  <c r="AL8" i="4"/>
  <c r="W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<sst xmlns="http://schemas.openxmlformats.org/spreadsheetml/2006/main" count="231" uniqueCount="117">
  <si>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</si>
  <si>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</si>
  <si>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</si>
  <si>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</si>
  <si>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</si>
  <si>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</si>
  <si>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</si>
  <si>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</si>
  <si>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</si>
  <si>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</si>
  <si>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</si>
  <si>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</si>
  <si>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</si>
  <si>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</si>
  <si>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</si>
  <si>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</si>
  <si>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</si>
  <si>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</si>
  <si>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</si>
  <si>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</si>
  <si>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</si>
  <si>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</si>
  <si>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</si>
  <si>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</si>
  <si>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</si>
  <si>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</si>
  <si>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</si>
  <si>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</si>
  <si>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</si>
  <si>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</si>
  <si>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</si>
  <si>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</si>
  <si>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</si>
  <si>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</si>
  <si>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</si>
  <si>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</si>
  <si>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</si>
  <si>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</si>
  <si>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</si>
  <si>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</si>
  <si>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</si>
  <si>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</si>
  <si>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</si>
  <si>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</si>
  <si>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</si>
  <si>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</si>
  <si>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</si>
  <si>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</si>
  <si>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</si>
  <si>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</si>
  <si>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</si>
  <si>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</si>
  <si>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</si>
  <si>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</si>
  <si>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</si>
  <si>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</si>
  <si>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</si>
  <si>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</si>
  <si>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</si>
  <si>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</si>
  <si>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</si>
  <si>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</si>
  <si>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</si>
  <si>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</si>
  <si>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</si>
  <si>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</si>
  <si>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</si>
  <si>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</si>
  <si>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</si>
  <si>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</si>
  <si>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</si>
  <si>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</si>
  <si>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</si>
  <si>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</si>
  <si>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</si>
  <si>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</si>
  <si>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</si>
  <si>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</si>
  <si>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</si>
  <si>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</si>
  <si>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</si>
  <si>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</si>
  <si>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</si>
  <si>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</si>
  <si>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</si>
  <si>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</si>
  <si>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</si>
  <si>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</si>
  <si>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</si>
  <si>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</si>
  <si>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</si>
  <si>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</si>
  <si>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</si>
  <si>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</si>
  <si>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</si>
  <si>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</si>
  <si>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</si>
  <si>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</si>
  <si>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</si>
  <si>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</si>
  <si>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</si>
  <si>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</si>
  <si>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</si>
  <si>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</si>
  <si>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</si>
  <si>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</si>
  <si>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</si>
  <si>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</si>
  <si>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</si>
  <si>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</si>
  <si>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</si>
  <si>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</si>
  <si>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</si>
  <si>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</si>
  <si>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経費の回収は、使用料収入で賄うことが出来ず、一般会計からの繰入金に頼っている状況であり、使用料単価の改定や管理の効率化など、経営基盤の強化を図る必要がある。
　公共下水道を含めた広域化・統廃合の推進をし、更なる効率化を図る。</t>
    <rPh sb="1" eb="3">
      <t>ケイヒ</t>
    </rPh>
    <rPh sb="4" eb="6">
      <t>カイシュウ</t>
    </rPh>
    <rPh sb="8" eb="11">
      <t>シヨウリョウ</t>
    </rPh>
    <rPh sb="11" eb="13">
      <t>シュウニュウ</t>
    </rPh>
    <rPh sb="14" eb="15">
      <t>マカナ</t>
    </rPh>
    <rPh sb="19" eb="21">
      <t>デキ</t>
    </rPh>
    <rPh sb="23" eb="25">
      <t>イッパン</t>
    </rPh>
    <rPh sb="25" eb="27">
      <t>カイケイ</t>
    </rPh>
    <rPh sb="30" eb="32">
      <t>クリイレ</t>
    </rPh>
    <rPh sb="32" eb="33">
      <t>キン</t>
    </rPh>
    <rPh sb="34" eb="35">
      <t>タヨ</t>
    </rPh>
    <rPh sb="39" eb="41">
      <t>ジョウキョウ</t>
    </rPh>
    <rPh sb="45" eb="48">
      <t>シヨウリョウ</t>
    </rPh>
    <rPh sb="48" eb="50">
      <t>タンカ</t>
    </rPh>
    <rPh sb="51" eb="53">
      <t>カイテイ</t>
    </rPh>
    <rPh sb="54" eb="56">
      <t>カンリ</t>
    </rPh>
    <rPh sb="57" eb="60">
      <t>コウリツカ</t>
    </rPh>
    <rPh sb="63" eb="65">
      <t>ケイエイ</t>
    </rPh>
    <rPh sb="65" eb="67">
      <t>キバン</t>
    </rPh>
    <rPh sb="68" eb="70">
      <t>キョウカ</t>
    </rPh>
    <rPh sb="71" eb="72">
      <t>ハカ</t>
    </rPh>
    <rPh sb="73" eb="75">
      <t>ヒツヨウ</t>
    </rPh>
    <rPh sb="81" eb="83">
      <t>コウキョウ</t>
    </rPh>
    <rPh sb="83" eb="85">
      <t>ゲスイ</t>
    </rPh>
    <rPh sb="85" eb="86">
      <t>ドウ</t>
    </rPh>
    <rPh sb="87" eb="88">
      <t>フク</t>
    </rPh>
    <rPh sb="90" eb="93">
      <t>コウイキカ</t>
    </rPh>
    <rPh sb="94" eb="97">
      <t>トウハイゴウ</t>
    </rPh>
    <rPh sb="98" eb="100">
      <t>スイシン</t>
    </rPh>
    <rPh sb="103" eb="104">
      <t>サラ</t>
    </rPh>
    <rPh sb="106" eb="109">
      <t>コウリツカ</t>
    </rPh>
    <rPh sb="110" eb="111">
      <t>ハカ</t>
    </rPh>
    <phoneticPr fontId="4"/>
  </si>
  <si>
    <t>　供用開始は平成6年からであり、比較的新しい施設が多いことから、管渠・施設等の老朽化による更新は行っていない。
　有形固定資産原価償却率が類似団体と比較して高い水準で推移していることから、今後、施設の設備の耐用年数が超過してくるため、適切な点検・更新を進めていくように努める。
　また、公共下水道と近接している地区については、統廃合を進め、より効率的な管理体制の構築を図る必要がある。</t>
    <rPh sb="1" eb="3">
      <t>キョウヨウ</t>
    </rPh>
    <rPh sb="3" eb="5">
      <t>カイシ</t>
    </rPh>
    <rPh sb="6" eb="8">
      <t>ヘイセイ</t>
    </rPh>
    <rPh sb="9" eb="10">
      <t>ネン</t>
    </rPh>
    <rPh sb="16" eb="19">
      <t>ヒカクテキ</t>
    </rPh>
    <rPh sb="19" eb="20">
      <t>シン</t>
    </rPh>
    <rPh sb="22" eb="24">
      <t>シセツ</t>
    </rPh>
    <rPh sb="25" eb="26">
      <t>オオ</t>
    </rPh>
    <rPh sb="32" eb="33">
      <t>カン</t>
    </rPh>
    <rPh sb="33" eb="34">
      <t>キョ</t>
    </rPh>
    <rPh sb="35" eb="37">
      <t>シセツ</t>
    </rPh>
    <rPh sb="37" eb="38">
      <t>トウ</t>
    </rPh>
    <rPh sb="39" eb="42">
      <t>ロウキュウカ</t>
    </rPh>
    <rPh sb="45" eb="47">
      <t>コウシン</t>
    </rPh>
    <rPh sb="48" eb="49">
      <t>オコナ</t>
    </rPh>
    <rPh sb="57" eb="59">
      <t>ユウケイ</t>
    </rPh>
    <rPh sb="59" eb="61">
      <t>コテイ</t>
    </rPh>
    <rPh sb="61" eb="63">
      <t>シサン</t>
    </rPh>
    <rPh sb="63" eb="65">
      <t>ゲンカ</t>
    </rPh>
    <rPh sb="186" eb="188">
      <t>ヒツヨウ</t>
    </rPh>
    <phoneticPr fontId="4"/>
  </si>
  <si>
    <t>　経常収支比率は100％を超えているが、経費回収率は10％前後で推移しており、使用料で必要経費を賄えておらず、一般会計からの繰入に頼っている。
　流動比率が昨年度より30％程度低下しているが、減債積立金の取崩しによる流動資産の減少が昨年よりも増加したためである。
　水洗化率は高い水準となっているが、汚水処理原価は類似団体と比較して高額となっているため、より効率的な管理を図っていく必要がある。</t>
    <rPh sb="1" eb="3">
      <t>ケイジョウ</t>
    </rPh>
    <rPh sb="3" eb="5">
      <t>シュウシ</t>
    </rPh>
    <rPh sb="5" eb="7">
      <t>ヒリツ</t>
    </rPh>
    <rPh sb="13" eb="14">
      <t>コ</t>
    </rPh>
    <rPh sb="20" eb="22">
      <t>ケイヒ</t>
    </rPh>
    <rPh sb="22" eb="24">
      <t>カイシュウ</t>
    </rPh>
    <rPh sb="24" eb="25">
      <t>リツ</t>
    </rPh>
    <rPh sb="29" eb="31">
      <t>ゼンゴ</t>
    </rPh>
    <rPh sb="32" eb="34">
      <t>スイイ</t>
    </rPh>
    <rPh sb="39" eb="42">
      <t>シヨウリョウ</t>
    </rPh>
    <rPh sb="43" eb="45">
      <t>ヒツヨウ</t>
    </rPh>
    <rPh sb="45" eb="47">
      <t>ケイヒ</t>
    </rPh>
    <rPh sb="48" eb="49">
      <t>マカナ</t>
    </rPh>
    <rPh sb="55" eb="57">
      <t>イッパン</t>
    </rPh>
    <rPh sb="57" eb="59">
      <t>カイケイ</t>
    </rPh>
    <rPh sb="62" eb="64">
      <t>クリイレ</t>
    </rPh>
    <rPh sb="65" eb="66">
      <t>タヨ</t>
    </rPh>
    <rPh sb="74" eb="76">
      <t>リュウドウ</t>
    </rPh>
    <rPh sb="76" eb="78">
      <t>ヒリツ</t>
    </rPh>
    <rPh sb="79" eb="82">
      <t>サクネンド</t>
    </rPh>
    <rPh sb="87" eb="89">
      <t>テイド</t>
    </rPh>
    <rPh sb="89" eb="91">
      <t>テイカ</t>
    </rPh>
    <rPh sb="97" eb="99">
      <t>ゲンサイ</t>
    </rPh>
    <rPh sb="99" eb="101">
      <t>ツミタテ</t>
    </rPh>
    <rPh sb="101" eb="102">
      <t>キン</t>
    </rPh>
    <rPh sb="103" eb="104">
      <t>ト</t>
    </rPh>
    <rPh sb="104" eb="105">
      <t>クズ</t>
    </rPh>
    <rPh sb="109" eb="111">
      <t>リュウドウ</t>
    </rPh>
    <rPh sb="111" eb="113">
      <t>シサン</t>
    </rPh>
    <rPh sb="114" eb="116">
      <t>ゲンショウ</t>
    </rPh>
    <rPh sb="117" eb="119">
      <t>サクネン</t>
    </rPh>
    <rPh sb="122" eb="124">
      <t>ゾウカ</t>
    </rPh>
    <rPh sb="135" eb="138">
      <t>スイセンカ</t>
    </rPh>
    <rPh sb="138" eb="13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</si>
</sst>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181" fontId="0" fillId="0" borderId="9" xfId="0" applyNumberFormat="1" applyBorder="1">
      <alignmen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15" fillId="0" borderId="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3" fillId="5" borderId="9" xfId="0" applyFont="1" applyFill="1" applyBorder="1" applyAlignment="1">
      <alignment horizontal="center" vertical="center" shrinkToFit="1"/>
    </xf>
    <xf numFmtId="0" fontId="5" fillId="0" borderId="9" xfId="0" applyNumberFormat="1" applyFont="1" applyBorder="1" applyAlignment="1" applyProtection="1">
      <alignment horizontal="center" vertical="center"/>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C5-4CD4-A7D4-D50CAA89ED9B}"/>
            </c:ext>
          </c:extLst>
        </c:ser>
        <c:dLbls>
          <c:showLegendKey val="0"/>
          <c:showVal val="0"/>
          <c:showCatName val="0"/>
          <c:showSerName val="0"/>
          <c:showPercent val="0"/>
          <c:showBubbleSize val="0"/>
        </c:dLbls>
        <c:gapWidth val="150"/>
        <c:axId val="230836024"/>
        <c:axId val="2308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DC5-4CD4-A7D4-D50CAA89ED9B}"/>
            </c:ext>
          </c:extLst>
        </c:ser>
        <c:dLbls>
          <c:showLegendKey val="0"/>
          <c:showVal val="0"/>
          <c:showCatName val="0"/>
          <c:showSerName val="0"/>
          <c:showPercent val="0"/>
          <c:showBubbleSize val="0"/>
        </c:dLbls>
        <c:marker val="1"/>
        <c:smooth val="0"/>
        <c:axId val="230836024"/>
        <c:axId val="230837200"/>
      </c:lineChart>
      <c:dateAx>
        <c:axId val="230836024"/>
        <c:scaling>
          <c:orientation val="minMax"/>
        </c:scaling>
        <c:delete val="1"/>
        <c:axPos val="b"/>
        <c:numFmt formatCode="&quot;H&quot;yy" sourceLinked="1"/>
        <c:majorTickMark val="out"/>
        <c:minorTickMark val="none"/>
        <c:tickLblPos val="none"/>
        <c:crossAx val="230837200"/>
        <c:crosses val="autoZero"/>
        <c:auto val="1"/>
        <c:lblOffset val="100"/>
        <c:baseTimeUnit val="years"/>
      </c:dateAx>
      <c:valAx>
        <c:axId val="23083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formatCode="#,##0.00;&quot;△&quot;#,##0.00;&quot;-&quot;">
                  <c:v>73.95</c:v>
                </c:pt>
                <c:pt idx="3" formatCode="#,##0.00;&quot;△&quot;#,##0.00;&quot;-&quot;">
                  <c:v>74.19</c:v>
                </c:pt>
                <c:pt idx="4" formatCode="#,##0.00;&quot;△&quot;#,##0.00;&quot;-&quot;">
                  <c:v>68.14</c:v>
                </c:pt>
              </c:numCache>
            </c:numRef>
          </c:val>
          <c:extLst>
            <c:ext xmlns:c16="http://schemas.microsoft.com/office/drawing/2014/chart" uri="{C3380CC4-5D6E-409C-BE32-E72D297353CC}">
              <c16:uniqueId val="{00000000-E269-4E55-BDE8-50EC9BD05B3B}"/>
            </c:ext>
          </c:extLst>
        </c:ser>
        <c:dLbls>
          <c:showLegendKey val="0"/>
          <c:showVal val="0"/>
          <c:showCatName val="0"/>
          <c:showSerName val="0"/>
          <c:showPercent val="0"/>
          <c:showBubbleSize val="0"/>
        </c:dLbls>
        <c:gapWidth val="150"/>
        <c:axId val="232143152"/>
        <c:axId val="2321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269-4E55-BDE8-50EC9BD05B3B}"/>
            </c:ext>
          </c:extLst>
        </c:ser>
        <c:dLbls>
          <c:showLegendKey val="0"/>
          <c:showVal val="0"/>
          <c:showCatName val="0"/>
          <c:showSerName val="0"/>
          <c:showPercent val="0"/>
          <c:showBubbleSize val="0"/>
        </c:dLbls>
        <c:marker val="1"/>
        <c:smooth val="0"/>
        <c:axId val="232143152"/>
        <c:axId val="232143544"/>
      </c:lineChart>
      <c:dateAx>
        <c:axId val="232143152"/>
        <c:scaling>
          <c:orientation val="minMax"/>
        </c:scaling>
        <c:delete val="1"/>
        <c:axPos val="b"/>
        <c:numFmt formatCode="&quot;H&quot;yy" sourceLinked="1"/>
        <c:majorTickMark val="out"/>
        <c:minorTickMark val="none"/>
        <c:tickLblPos val="none"/>
        <c:crossAx val="232143544"/>
        <c:crosses val="autoZero"/>
        <c:auto val="1"/>
        <c:lblOffset val="100"/>
        <c:baseTimeUnit val="years"/>
      </c:dateAx>
      <c:valAx>
        <c:axId val="2321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4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94.69</c:v>
                </c:pt>
                <c:pt idx="1">
                  <c:v>95.22</c:v>
                </c:pt>
                <c:pt idx="2">
                  <c:v>95.33</c:v>
                </c:pt>
                <c:pt idx="3">
                  <c:v>95.97</c:v>
                </c:pt>
                <c:pt idx="4">
                  <c:v>96.12</c:v>
                </c:pt>
              </c:numCache>
            </c:numRef>
          </c:val>
          <c:extLst>
            <c:ext xmlns:c16="http://schemas.microsoft.com/office/drawing/2014/chart" uri="{C3380CC4-5D6E-409C-BE32-E72D297353CC}">
              <c16:uniqueId val="{00000000-62C2-4D61-9651-0D6FA7BF549F}"/>
            </c:ext>
          </c:extLst>
        </c:ser>
        <c:dLbls>
          <c:showLegendKey val="0"/>
          <c:showVal val="0"/>
          <c:showCatName val="0"/>
          <c:showSerName val="0"/>
          <c:showPercent val="0"/>
          <c:showBubbleSize val="0"/>
        </c:dLbls>
        <c:gapWidth val="150"/>
        <c:axId val="232144720"/>
        <c:axId val="2321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2C2-4D61-9651-0D6FA7BF549F}"/>
            </c:ext>
          </c:extLst>
        </c:ser>
        <c:dLbls>
          <c:showLegendKey val="0"/>
          <c:showVal val="0"/>
          <c:showCatName val="0"/>
          <c:showSerName val="0"/>
          <c:showPercent val="0"/>
          <c:showBubbleSize val="0"/>
        </c:dLbls>
        <c:marker val="1"/>
        <c:smooth val="0"/>
        <c:axId val="232144720"/>
        <c:axId val="232145112"/>
      </c:lineChart>
      <c:dateAx>
        <c:axId val="232144720"/>
        <c:scaling>
          <c:orientation val="minMax"/>
        </c:scaling>
        <c:delete val="1"/>
        <c:axPos val="b"/>
        <c:numFmt formatCode="&quot;H&quot;yy" sourceLinked="1"/>
        <c:majorTickMark val="out"/>
        <c:minorTickMark val="none"/>
        <c:tickLblPos val="none"/>
        <c:crossAx val="232145112"/>
        <c:crosses val="autoZero"/>
        <c:auto val="1"/>
        <c:lblOffset val="100"/>
        <c:baseTimeUnit val="years"/>
      </c:dateAx>
      <c:valAx>
        <c:axId val="2321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6"/>
          <c:y val="0.1580694566902845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101.62</c:v>
                </c:pt>
                <c:pt idx="1">
                  <c:v>104.73</c:v>
                </c:pt>
                <c:pt idx="2">
                  <c:v>103.45</c:v>
                </c:pt>
                <c:pt idx="3">
                  <c:v>103.26</c:v>
                </c:pt>
                <c:pt idx="4">
                  <c:v>104.63</c:v>
                </c:pt>
              </c:numCache>
            </c:numRef>
          </c:val>
          <c:extLst>
            <c:ext xmlns:c16="http://schemas.microsoft.com/office/drawing/2014/chart" uri="{C3380CC4-5D6E-409C-BE32-E72D297353CC}">
              <c16:uniqueId val="{00000000-D7CA-4BE3-8104-9F5EDE963641}"/>
            </c:ext>
          </c:extLst>
        </c:ser>
        <c:dLbls>
          <c:showLegendKey val="0"/>
          <c:showVal val="0"/>
          <c:showCatName val="0"/>
          <c:showSerName val="0"/>
          <c:showPercent val="0"/>
          <c:showBubbleSize val="0"/>
        </c:dLbls>
        <c:gapWidth val="150"/>
        <c:axId val="234720808"/>
        <c:axId val="23472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D7CA-4BE3-8104-9F5EDE963641}"/>
            </c:ext>
          </c:extLst>
        </c:ser>
        <c:dLbls>
          <c:showLegendKey val="0"/>
          <c:showVal val="0"/>
          <c:showCatName val="0"/>
          <c:showSerName val="0"/>
          <c:showPercent val="0"/>
          <c:showBubbleSize val="0"/>
        </c:dLbls>
        <c:marker val="1"/>
        <c:smooth val="0"/>
        <c:axId val="234720808"/>
        <c:axId val="234721200"/>
      </c:lineChart>
      <c:dateAx>
        <c:axId val="234720808"/>
        <c:scaling>
          <c:orientation val="minMax"/>
        </c:scaling>
        <c:delete val="1"/>
        <c:axPos val="b"/>
        <c:numFmt formatCode="&quot;H&quot;yy" sourceLinked="1"/>
        <c:majorTickMark val="out"/>
        <c:minorTickMark val="none"/>
        <c:tickLblPos val="none"/>
        <c:crossAx val="234721200"/>
        <c:crosses val="autoZero"/>
        <c:auto val="1"/>
        <c:lblOffset val="100"/>
        <c:baseTimeUnit val="years"/>
      </c:dateAx>
      <c:valAx>
        <c:axId val="23472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63.35</c:v>
                </c:pt>
                <c:pt idx="1">
                  <c:v>41.46</c:v>
                </c:pt>
                <c:pt idx="2">
                  <c:v>43.93</c:v>
                </c:pt>
                <c:pt idx="3">
                  <c:v>46.19</c:v>
                </c:pt>
                <c:pt idx="4">
                  <c:v>48.27</c:v>
                </c:pt>
              </c:numCache>
            </c:numRef>
          </c:val>
          <c:extLst>
            <c:ext xmlns:c16="http://schemas.microsoft.com/office/drawing/2014/chart" uri="{C3380CC4-5D6E-409C-BE32-E72D297353CC}">
              <c16:uniqueId val="{00000000-3360-4EE8-ABAD-E2C252A47D58}"/>
            </c:ext>
          </c:extLst>
        </c:ser>
        <c:dLbls>
          <c:showLegendKey val="0"/>
          <c:showVal val="0"/>
          <c:showCatName val="0"/>
          <c:showSerName val="0"/>
          <c:showPercent val="0"/>
          <c:showBubbleSize val="0"/>
        </c:dLbls>
        <c:gapWidth val="150"/>
        <c:axId val="234722376"/>
        <c:axId val="2347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3360-4EE8-ABAD-E2C252A47D58}"/>
            </c:ext>
          </c:extLst>
        </c:ser>
        <c:dLbls>
          <c:showLegendKey val="0"/>
          <c:showVal val="0"/>
          <c:showCatName val="0"/>
          <c:showSerName val="0"/>
          <c:showPercent val="0"/>
          <c:showBubbleSize val="0"/>
        </c:dLbls>
        <c:marker val="1"/>
        <c:smooth val="0"/>
        <c:axId val="234722376"/>
        <c:axId val="234722768"/>
      </c:lineChart>
      <c:dateAx>
        <c:axId val="234722376"/>
        <c:scaling>
          <c:orientation val="minMax"/>
        </c:scaling>
        <c:delete val="1"/>
        <c:axPos val="b"/>
        <c:numFmt formatCode="&quot;H&quot;yy" sourceLinked="1"/>
        <c:majorTickMark val="out"/>
        <c:minorTickMark val="none"/>
        <c:tickLblPos val="none"/>
        <c:crossAx val="234722768"/>
        <c:crosses val="autoZero"/>
        <c:auto val="1"/>
        <c:lblOffset val="100"/>
        <c:baseTimeUnit val="years"/>
      </c:dateAx>
      <c:valAx>
        <c:axId val="2347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33-4062-A882-0C5E9FE42A02}"/>
            </c:ext>
          </c:extLst>
        </c:ser>
        <c:dLbls>
          <c:showLegendKey val="0"/>
          <c:showVal val="0"/>
          <c:showCatName val="0"/>
          <c:showSerName val="0"/>
          <c:showPercent val="0"/>
          <c:showBubbleSize val="0"/>
        </c:dLbls>
        <c:gapWidth val="150"/>
        <c:axId val="234723944"/>
        <c:axId val="2313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33-4062-A882-0C5E9FE42A02}"/>
            </c:ext>
          </c:extLst>
        </c:ser>
        <c:dLbls>
          <c:showLegendKey val="0"/>
          <c:showVal val="0"/>
          <c:showCatName val="0"/>
          <c:showSerName val="0"/>
          <c:showPercent val="0"/>
          <c:showBubbleSize val="0"/>
        </c:dLbls>
        <c:marker val="1"/>
        <c:smooth val="0"/>
        <c:axId val="234723944"/>
        <c:axId val="231358312"/>
      </c:lineChart>
      <c:dateAx>
        <c:axId val="234723944"/>
        <c:scaling>
          <c:orientation val="minMax"/>
        </c:scaling>
        <c:delete val="1"/>
        <c:axPos val="b"/>
        <c:numFmt formatCode="&quot;H&quot;yy" sourceLinked="1"/>
        <c:majorTickMark val="out"/>
        <c:minorTickMark val="none"/>
        <c:tickLblPos val="none"/>
        <c:crossAx val="231358312"/>
        <c:crosses val="autoZero"/>
        <c:auto val="1"/>
        <c:lblOffset val="100"/>
        <c:baseTimeUnit val="years"/>
      </c:dateAx>
      <c:valAx>
        <c:axId val="2313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3-4814-A3BC-17D7BB6E0931}"/>
            </c:ext>
          </c:extLst>
        </c:ser>
        <c:dLbls>
          <c:showLegendKey val="0"/>
          <c:showVal val="0"/>
          <c:showCatName val="0"/>
          <c:showSerName val="0"/>
          <c:showPercent val="0"/>
          <c:showBubbleSize val="0"/>
        </c:dLbls>
        <c:gapWidth val="150"/>
        <c:axId val="231359488"/>
        <c:axId val="2313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8A23-4814-A3BC-17D7BB6E0931}"/>
            </c:ext>
          </c:extLst>
        </c:ser>
        <c:dLbls>
          <c:showLegendKey val="0"/>
          <c:showVal val="0"/>
          <c:showCatName val="0"/>
          <c:showSerName val="0"/>
          <c:showPercent val="0"/>
          <c:showBubbleSize val="0"/>
        </c:dLbls>
        <c:marker val="1"/>
        <c:smooth val="0"/>
        <c:axId val="231359488"/>
        <c:axId val="231359880"/>
      </c:lineChart>
      <c:dateAx>
        <c:axId val="231359488"/>
        <c:scaling>
          <c:orientation val="minMax"/>
        </c:scaling>
        <c:delete val="1"/>
        <c:axPos val="b"/>
        <c:numFmt formatCode="&quot;H&quot;yy" sourceLinked="1"/>
        <c:majorTickMark val="out"/>
        <c:minorTickMark val="none"/>
        <c:tickLblPos val="none"/>
        <c:crossAx val="231359880"/>
        <c:crosses val="autoZero"/>
        <c:auto val="1"/>
        <c:lblOffset val="100"/>
        <c:baseTimeUnit val="years"/>
      </c:dateAx>
      <c:valAx>
        <c:axId val="2313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117.68</c:v>
                </c:pt>
                <c:pt idx="1">
                  <c:v>137.81</c:v>
                </c:pt>
                <c:pt idx="2">
                  <c:v>135.71</c:v>
                </c:pt>
                <c:pt idx="3">
                  <c:v>99.09</c:v>
                </c:pt>
                <c:pt idx="4">
                  <c:v>64.13</c:v>
                </c:pt>
              </c:numCache>
            </c:numRef>
          </c:val>
          <c:extLst>
            <c:ext xmlns:c16="http://schemas.microsoft.com/office/drawing/2014/chart" uri="{C3380CC4-5D6E-409C-BE32-E72D297353CC}">
              <c16:uniqueId val="{00000000-F9CE-4BD8-A0C8-84831E2B72A6}"/>
            </c:ext>
          </c:extLst>
        </c:ser>
        <c:dLbls>
          <c:showLegendKey val="0"/>
          <c:showVal val="0"/>
          <c:showCatName val="0"/>
          <c:showSerName val="0"/>
          <c:showPercent val="0"/>
          <c:showBubbleSize val="0"/>
        </c:dLbls>
        <c:gapWidth val="150"/>
        <c:axId val="231361056"/>
        <c:axId val="23136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F9CE-4BD8-A0C8-84831E2B72A6}"/>
            </c:ext>
          </c:extLst>
        </c:ser>
        <c:dLbls>
          <c:showLegendKey val="0"/>
          <c:showVal val="0"/>
          <c:showCatName val="0"/>
          <c:showSerName val="0"/>
          <c:showPercent val="0"/>
          <c:showBubbleSize val="0"/>
        </c:dLbls>
        <c:marker val="1"/>
        <c:smooth val="0"/>
        <c:axId val="231361056"/>
        <c:axId val="231361448"/>
      </c:lineChart>
      <c:dateAx>
        <c:axId val="231361056"/>
        <c:scaling>
          <c:orientation val="minMax"/>
        </c:scaling>
        <c:delete val="1"/>
        <c:axPos val="b"/>
        <c:numFmt formatCode="&quot;H&quot;yy" sourceLinked="1"/>
        <c:majorTickMark val="out"/>
        <c:minorTickMark val="none"/>
        <c:tickLblPos val="none"/>
        <c:crossAx val="231361448"/>
        <c:crosses val="autoZero"/>
        <c:auto val="1"/>
        <c:lblOffset val="100"/>
        <c:baseTimeUnit val="years"/>
      </c:dateAx>
      <c:valAx>
        <c:axId val="23136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90-4E98-A6C2-FD475F6A6037}"/>
            </c:ext>
          </c:extLst>
        </c:ser>
        <c:dLbls>
          <c:showLegendKey val="0"/>
          <c:showVal val="0"/>
          <c:showCatName val="0"/>
          <c:showSerName val="0"/>
          <c:showPercent val="0"/>
          <c:showBubbleSize val="0"/>
        </c:dLbls>
        <c:gapWidth val="150"/>
        <c:axId val="234782896"/>
        <c:axId val="23478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390-4E98-A6C2-FD475F6A6037}"/>
            </c:ext>
          </c:extLst>
        </c:ser>
        <c:dLbls>
          <c:showLegendKey val="0"/>
          <c:showVal val="0"/>
          <c:showCatName val="0"/>
          <c:showSerName val="0"/>
          <c:showPercent val="0"/>
          <c:showBubbleSize val="0"/>
        </c:dLbls>
        <c:marker val="1"/>
        <c:smooth val="0"/>
        <c:axId val="234782896"/>
        <c:axId val="234783288"/>
      </c:lineChart>
      <c:dateAx>
        <c:axId val="234782896"/>
        <c:scaling>
          <c:orientation val="minMax"/>
        </c:scaling>
        <c:delete val="1"/>
        <c:axPos val="b"/>
        <c:numFmt formatCode="&quot;H&quot;yy" sourceLinked="1"/>
        <c:majorTickMark val="out"/>
        <c:minorTickMark val="none"/>
        <c:tickLblPos val="none"/>
        <c:crossAx val="234783288"/>
        <c:crosses val="autoZero"/>
        <c:auto val="1"/>
        <c:lblOffset val="100"/>
        <c:baseTimeUnit val="years"/>
      </c:dateAx>
      <c:valAx>
        <c:axId val="2347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9.34</c:v>
                </c:pt>
                <c:pt idx="1">
                  <c:v>13.73</c:v>
                </c:pt>
                <c:pt idx="2">
                  <c:v>13.87</c:v>
                </c:pt>
                <c:pt idx="3">
                  <c:v>14.72</c:v>
                </c:pt>
                <c:pt idx="4">
                  <c:v>16.079999999999998</c:v>
                </c:pt>
              </c:numCache>
            </c:numRef>
          </c:val>
          <c:extLst>
            <c:ext xmlns:c16="http://schemas.microsoft.com/office/drawing/2014/chart" uri="{C3380CC4-5D6E-409C-BE32-E72D297353CC}">
              <c16:uniqueId val="{00000000-E01E-4EB9-8BB3-A23DF4912B99}"/>
            </c:ext>
          </c:extLst>
        </c:ser>
        <c:dLbls>
          <c:showLegendKey val="0"/>
          <c:showVal val="0"/>
          <c:showCatName val="0"/>
          <c:showSerName val="0"/>
          <c:showPercent val="0"/>
          <c:showBubbleSize val="0"/>
        </c:dLbls>
        <c:gapWidth val="150"/>
        <c:axId val="234784464"/>
        <c:axId val="23478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01E-4EB9-8BB3-A23DF4912B99}"/>
            </c:ext>
          </c:extLst>
        </c:ser>
        <c:dLbls>
          <c:showLegendKey val="0"/>
          <c:showVal val="0"/>
          <c:showCatName val="0"/>
          <c:showSerName val="0"/>
          <c:showPercent val="0"/>
          <c:showBubbleSize val="0"/>
        </c:dLbls>
        <c:marker val="1"/>
        <c:smooth val="0"/>
        <c:axId val="234784464"/>
        <c:axId val="234784856"/>
      </c:lineChart>
      <c:dateAx>
        <c:axId val="234784464"/>
        <c:scaling>
          <c:orientation val="minMax"/>
        </c:scaling>
        <c:delete val="1"/>
        <c:axPos val="b"/>
        <c:numFmt formatCode="&quot;H&quot;yy" sourceLinked="1"/>
        <c:majorTickMark val="out"/>
        <c:minorTickMark val="none"/>
        <c:tickLblPos val="none"/>
        <c:crossAx val="234784856"/>
        <c:crosses val="autoZero"/>
        <c:auto val="1"/>
        <c:lblOffset val="100"/>
        <c:baseTimeUnit val="years"/>
      </c:dateAx>
      <c:valAx>
        <c:axId val="23478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761.29</c:v>
                </c:pt>
                <c:pt idx="1">
                  <c:v>475.92</c:v>
                </c:pt>
                <c:pt idx="2">
                  <c:v>510.63</c:v>
                </c:pt>
                <c:pt idx="3">
                  <c:v>485.76</c:v>
                </c:pt>
                <c:pt idx="4">
                  <c:v>438.7</c:v>
                </c:pt>
              </c:numCache>
            </c:numRef>
          </c:val>
          <c:extLst>
            <c:ext xmlns:c16="http://schemas.microsoft.com/office/drawing/2014/chart" uri="{C3380CC4-5D6E-409C-BE32-E72D297353CC}">
              <c16:uniqueId val="{00000000-5B31-40AC-9D44-CE5546DFF62E}"/>
            </c:ext>
          </c:extLst>
        </c:ser>
        <c:dLbls>
          <c:showLegendKey val="0"/>
          <c:showVal val="0"/>
          <c:showCatName val="0"/>
          <c:showSerName val="0"/>
          <c:showPercent val="0"/>
          <c:showBubbleSize val="0"/>
        </c:dLbls>
        <c:gapWidth val="150"/>
        <c:axId val="234786032"/>
        <c:axId val="23214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B31-40AC-9D44-CE5546DFF62E}"/>
            </c:ext>
          </c:extLst>
        </c:ser>
        <c:dLbls>
          <c:showLegendKey val="0"/>
          <c:showVal val="0"/>
          <c:showCatName val="0"/>
          <c:showSerName val="0"/>
          <c:showPercent val="0"/>
          <c:showBubbleSize val="0"/>
        </c:dLbls>
        <c:marker val="1"/>
        <c:smooth val="0"/>
        <c:axId val="234786032"/>
        <c:axId val="232141976"/>
      </c:lineChart>
      <c:dateAx>
        <c:axId val="234786032"/>
        <c:scaling>
          <c:orientation val="minMax"/>
        </c:scaling>
        <c:delete val="1"/>
        <c:axPos val="b"/>
        <c:numFmt formatCode="&quot;H&quot;yy" sourceLinked="1"/>
        <c:majorTickMark val="out"/>
        <c:minorTickMark val="none"/>
        <c:tickLblPos val="none"/>
        <c:crossAx val="232141976"/>
        <c:crosses val="autoZero"/>
        <c:auto val="1"/>
        <c:lblOffset val="100"/>
        <c:baseTimeUnit val="years"/>
      </c:dateAx>
      <c:valAx>
        <c:axId val="2321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a:extLst>
            <a:ext uri="{FF2B5EF4-FFF2-40B4-BE49-F238E27FC236}">
              <a16:creationId xmlns:a16="http://schemas.microsoft.com/office/drawing/2014/main" id="{00000000-0008-0000-00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a:extLst>
            <a:ext uri="{FF2B5EF4-FFF2-40B4-BE49-F238E27FC236}">
              <a16:creationId xmlns:a16="http://schemas.microsoft.com/office/drawing/2014/main" id="{00000000-0008-0000-00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a:extLst>
            <a:ext uri="{FF2B5EF4-FFF2-40B4-BE49-F238E27FC236}">
              <a16:creationId xmlns:a16="http://schemas.microsoft.com/office/drawing/2014/main"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a:extLst>
            <a:ext uri="{FF2B5EF4-FFF2-40B4-BE49-F238E27FC236}">
              <a16:creationId xmlns:a16="http://schemas.microsoft.com/office/drawing/2014/main" id="{00000000-0008-0000-00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a:extLst>
            <a:ext uri="{FF2B5EF4-FFF2-40B4-BE49-F238E27FC236}">
              <a16:creationId xmlns:a16="http://schemas.microsoft.com/office/drawing/2014/main" id="{00000000-0008-0000-00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a:extLst>
            <a:ext uri="{FF2B5EF4-FFF2-40B4-BE49-F238E27FC236}">
              <a16:creationId xmlns:a16="http://schemas.microsoft.com/office/drawing/2014/main" id="{00000000-0008-0000-0000-00000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a:extLst>
            <a:ext uri="{FF2B5EF4-FFF2-40B4-BE49-F238E27FC236}">
              <a16:creationId xmlns:a16="http://schemas.microsoft.com/office/drawing/2014/main" id="{00000000-0008-0000-0000-00000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a:extLst>
            <a:ext uri="{FF2B5EF4-FFF2-40B4-BE49-F238E27FC236}">
              <a16:creationId xmlns:a16="http://schemas.microsoft.com/office/drawing/2014/main" id="{00000000-0008-0000-00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a:extLst>
            <a:ext uri="{FF2B5EF4-FFF2-40B4-BE49-F238E27FC236}">
              <a16:creationId xmlns:a16="http://schemas.microsoft.com/office/drawing/2014/main" id="{00000000-0008-0000-00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400FCE-CDA2-412C-9E64-05CE8B4F3E4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4F4A6B-B016-4EB4-BC70-AD33CEA50F2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4F9333-352D-41B3-8748-E7437E995F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212ABE0-AC16-47E9-B85A-465B612D245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6A7F761-1A3C-4810-A202-B9CF3A0894C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F9CBF1-1094-4BE6-9EB5-A124ECEF781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B4AA44-9F1C-4128-980F-352F0610FF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7654683-1D85-4F9F-B4DF-A028D62E83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9040563-3332-4E73-8667-FAA94B6714A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EC3BB37-47AB-4823-85E6-152C357B34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68233F-8C85-46EC-B23F-E5C10855E4D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六ケ所村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3"/>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x14ac:dyDescent="0.15">
      <c r="A8" s="2"/>
      <c r="B8" s="74" t="str">
        <f>データ!I6</f>
        <v>法適用</v>
      </c>
      <c r="C8" s="74"/>
      <c r="D8" s="74"/>
      <c r="E8" s="74"/>
      <c r="F8" s="74"/>
      <c r="G8" s="74"/>
      <c r="H8" s="74"/>
      <c r="I8" s="74" t="str">
        <f>データ!J6</f>
        <v>下水道事業</v>
      </c>
      <c r="J8" s="74"/>
      <c r="K8" s="74"/>
      <c r="L8" s="74"/>
      <c r="M8" s="74"/>
      <c r="N8" s="74"/>
      <c r="O8" s="74"/>
      <c r="P8" s="74" t="str">
        <f>データ!K6</f>
        <v>農業集落排水</v>
      </c>
      <c r="Q8" s="74"/>
      <c r="R8" s="74"/>
      <c r="S8" s="74"/>
      <c r="T8" s="74"/>
      <c r="U8" s="74"/>
      <c r="V8" s="74"/>
      <c r="W8" s="74" t="str">
        <f>データ!L6</f>
        <v>F2</v>
      </c>
      <c r="X8" s="74"/>
      <c r="Y8" s="74"/>
      <c r="Z8" s="74"/>
      <c r="AA8" s="74"/>
      <c r="AB8" s="74"/>
      <c r="AC8" s="74"/>
      <c r="AD8" s="79" t="str">
        <f>データ!$M$6</f>
        <v>非設置</v>
      </c>
      <c r="AE8" s="79"/>
      <c r="AF8" s="79"/>
      <c r="AG8" s="79"/>
      <c r="AH8" s="79"/>
      <c r="AI8" s="79"/>
      <c r="AJ8" s="79"/>
      <c r="AK8" s="3"/>
      <c r="AL8" s="49">
        <f>データ!S6</f>
        <v>10265</v>
      </c>
      <c r="AM8" s="49"/>
      <c r="AN8" s="49"/>
      <c r="AO8" s="49"/>
      <c r="AP8" s="49"/>
      <c r="AQ8" s="49"/>
      <c r="AR8" s="49"/>
      <c r="AS8" s="49"/>
      <c r="AT8" s="50">
        <f>データ!T6</f>
        <v>252.68</v>
      </c>
      <c r="AU8" s="50"/>
      <c r="AV8" s="50"/>
      <c r="AW8" s="50"/>
      <c r="AX8" s="50"/>
      <c r="AY8" s="50"/>
      <c r="AZ8" s="50"/>
      <c r="BA8" s="50"/>
      <c r="BB8" s="50">
        <f>データ!U6</f>
        <v>40.619999999999997</v>
      </c>
      <c r="BC8" s="50"/>
      <c r="BD8" s="50"/>
      <c r="BE8" s="50"/>
      <c r="BF8" s="50"/>
      <c r="BG8" s="50"/>
      <c r="BH8" s="50"/>
      <c r="BI8" s="50"/>
      <c r="BJ8" s="3"/>
      <c r="BK8" s="3"/>
      <c r="BL8" s="77" t="s">
        <v>10</v>
      </c>
      <c r="BM8" s="78"/>
      <c r="BN8" s="7" t="s">
        <v>11</v>
      </c>
      <c r="BO8" s="8"/>
      <c r="BP8" s="8"/>
      <c r="BQ8" s="8"/>
      <c r="BR8" s="8"/>
      <c r="BS8" s="8"/>
      <c r="BT8" s="8"/>
      <c r="BU8" s="8"/>
      <c r="BV8" s="8"/>
      <c r="BW8" s="8"/>
      <c r="BX8" s="8"/>
      <c r="BY8" s="9"/>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73" t="s">
        <v>16</v>
      </c>
      <c r="AE9" s="73"/>
      <c r="AF9" s="73"/>
      <c r="AG9" s="73"/>
      <c r="AH9" s="73"/>
      <c r="AI9" s="73"/>
      <c r="AJ9" s="73"/>
      <c r="AK9" s="3"/>
      <c r="AL9" s="73" t="s">
        <v>17</v>
      </c>
      <c r="AM9" s="73"/>
      <c r="AN9" s="73"/>
      <c r="AO9" s="73"/>
      <c r="AP9" s="73"/>
      <c r="AQ9" s="73"/>
      <c r="AR9" s="73"/>
      <c r="AS9" s="73"/>
      <c r="AT9" s="73" t="s">
        <v>18</v>
      </c>
      <c r="AU9" s="73"/>
      <c r="AV9" s="73"/>
      <c r="AW9" s="73"/>
      <c r="AX9" s="73"/>
      <c r="AY9" s="73"/>
      <c r="AZ9" s="73"/>
      <c r="BA9" s="73"/>
      <c r="BB9" s="73" t="s">
        <v>19</v>
      </c>
      <c r="BC9" s="73"/>
      <c r="BD9" s="73"/>
      <c r="BE9" s="73"/>
      <c r="BF9" s="73"/>
      <c r="BG9" s="73"/>
      <c r="BH9" s="73"/>
      <c r="BI9" s="73"/>
      <c r="BJ9" s="3"/>
      <c r="BK9" s="3"/>
      <c r="BL9" s="75" t="s">
        <v>20</v>
      </c>
      <c r="BM9" s="76"/>
      <c r="BN9" s="10" t="s">
        <v>21</v>
      </c>
      <c r="BO9" s="11"/>
      <c r="BP9" s="11"/>
      <c r="BQ9" s="11"/>
      <c r="BR9" s="11"/>
      <c r="BS9" s="11"/>
      <c r="BT9" s="11"/>
      <c r="BU9" s="11"/>
      <c r="BV9" s="11"/>
      <c r="BW9" s="11"/>
      <c r="BX9" s="11"/>
      <c r="BY9" s="12"/>
    </row>
    <row r="10" spans="1:78" ht="18.75" customHeight="1" x14ac:dyDescent="0.15">
      <c r="A10" s="2"/>
      <c r="B10" s="50" t="str">
        <f>データ!N6</f>
        <v>-</v>
      </c>
      <c r="C10" s="50"/>
      <c r="D10" s="50"/>
      <c r="E10" s="50"/>
      <c r="F10" s="50"/>
      <c r="G10" s="50"/>
      <c r="H10" s="50"/>
      <c r="I10" s="50">
        <f>データ!O6</f>
        <v>72.739999999999995</v>
      </c>
      <c r="J10" s="50"/>
      <c r="K10" s="50"/>
      <c r="L10" s="50"/>
      <c r="M10" s="50"/>
      <c r="N10" s="50"/>
      <c r="O10" s="50"/>
      <c r="P10" s="50">
        <f>データ!P6</f>
        <v>8.34</v>
      </c>
      <c r="Q10" s="50"/>
      <c r="R10" s="50"/>
      <c r="S10" s="50"/>
      <c r="T10" s="50"/>
      <c r="U10" s="50"/>
      <c r="V10" s="50"/>
      <c r="W10" s="50">
        <f>データ!Q6</f>
        <v>89.31</v>
      </c>
      <c r="X10" s="50"/>
      <c r="Y10" s="50"/>
      <c r="Z10" s="50"/>
      <c r="AA10" s="50"/>
      <c r="AB10" s="50"/>
      <c r="AC10" s="50"/>
      <c r="AD10" s="49">
        <f>データ!R6</f>
        <v>1397</v>
      </c>
      <c r="AE10" s="49"/>
      <c r="AF10" s="49"/>
      <c r="AG10" s="49"/>
      <c r="AH10" s="49"/>
      <c r="AI10" s="49"/>
      <c r="AJ10" s="49"/>
      <c r="AK10" s="2"/>
      <c r="AL10" s="49">
        <f>データ!V6</f>
        <v>851</v>
      </c>
      <c r="AM10" s="49"/>
      <c r="AN10" s="49"/>
      <c r="AO10" s="49"/>
      <c r="AP10" s="49"/>
      <c r="AQ10" s="49"/>
      <c r="AR10" s="49"/>
      <c r="AS10" s="49"/>
      <c r="AT10" s="50">
        <f>データ!W6</f>
        <v>1.03</v>
      </c>
      <c r="AU10" s="50"/>
      <c r="AV10" s="50"/>
      <c r="AW10" s="50"/>
      <c r="AX10" s="50"/>
      <c r="AY10" s="50"/>
      <c r="AZ10" s="50"/>
      <c r="BA10" s="50"/>
      <c r="BB10" s="50">
        <f>データ!X6</f>
        <v>826.21</v>
      </c>
      <c r="BC10" s="50"/>
      <c r="BD10" s="50"/>
      <c r="BE10" s="50"/>
      <c r="BF10" s="50"/>
      <c r="BG10" s="50"/>
      <c r="BH10" s="50"/>
      <c r="BI10" s="50"/>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116</v>
      </c>
      <c r="BM16" s="52"/>
      <c r="BN16" s="52"/>
      <c r="BO16" s="52"/>
      <c r="BP16" s="52"/>
      <c r="BQ16" s="52"/>
      <c r="BR16" s="52"/>
      <c r="BS16" s="52"/>
      <c r="BT16" s="52"/>
      <c r="BU16" s="52"/>
      <c r="BV16" s="52"/>
      <c r="BW16" s="52"/>
      <c r="BX16" s="52"/>
      <c r="BY16" s="52"/>
      <c r="BZ16" s="5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70" t="s">
        <v>28</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43"/>
      <c r="BM60" s="44"/>
      <c r="BN60" s="44"/>
      <c r="BO60" s="44"/>
      <c r="BP60" s="44"/>
      <c r="BQ60" s="44"/>
      <c r="BR60" s="44"/>
      <c r="BS60" s="44"/>
      <c r="BT60" s="44"/>
      <c r="BU60" s="44"/>
      <c r="BV60" s="44"/>
      <c r="BW60" s="44"/>
      <c r="BX60" s="44"/>
      <c r="BY60" s="44"/>
      <c r="BZ60" s="4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sheet="1" objects="1" scenarios="1" formatCells="0" formatColumns="0" formatRows="0"/>
  <mergeCells count="46">
    <mergeCell ref="W10:AC10"/>
    <mergeCell ref="AD8:AJ8"/>
    <mergeCell ref="W9:AC9"/>
    <mergeCell ref="AD9:AJ9"/>
    <mergeCell ref="B2:BZ4"/>
    <mergeCell ref="B6:AC6"/>
    <mergeCell ref="B7:H7"/>
    <mergeCell ref="I7:O7"/>
    <mergeCell ref="P7:V7"/>
    <mergeCell ref="W7:AC7"/>
    <mergeCell ref="AD7:AJ7"/>
    <mergeCell ref="AL7:AS7"/>
    <mergeCell ref="AT7:BA7"/>
    <mergeCell ref="BB7:BI7"/>
    <mergeCell ref="AT9:BA9"/>
    <mergeCell ref="B10:H10"/>
    <mergeCell ref="BL9:BM9"/>
    <mergeCell ref="AT8:BA8"/>
    <mergeCell ref="BB8:BI8"/>
    <mergeCell ref="BL8:BM8"/>
    <mergeCell ref="BB9:BI9"/>
    <mergeCell ref="B9:H9"/>
    <mergeCell ref="I9:O9"/>
    <mergeCell ref="P9:V9"/>
    <mergeCell ref="AL9:AS9"/>
    <mergeCell ref="B8:H8"/>
    <mergeCell ref="AL8:AS8"/>
    <mergeCell ref="I8:O8"/>
    <mergeCell ref="P8:V8"/>
    <mergeCell ref="W8:AC8"/>
    <mergeCell ref="BL66:BZ82"/>
    <mergeCell ref="AD10:AJ10"/>
    <mergeCell ref="AL10:AS10"/>
    <mergeCell ref="AT10:BA10"/>
    <mergeCell ref="BB10:BI10"/>
    <mergeCell ref="BL16:BZ44"/>
    <mergeCell ref="BL45:BZ46"/>
    <mergeCell ref="BL10:BM10"/>
    <mergeCell ref="BL11:BZ13"/>
    <mergeCell ref="B14:BJ15"/>
    <mergeCell ref="BL64:BZ65"/>
    <mergeCell ref="BL47:BZ63"/>
    <mergeCell ref="B60:BJ61"/>
    <mergeCell ref="BL14:BZ15"/>
    <mergeCell ref="I10:O10"/>
    <mergeCell ref="P10:V1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24112</v>
      </c>
      <c r="D6" s="33">
        <f t="shared" si="3"/>
        <v>46</v>
      </c>
      <c r="E6" s="33">
        <f t="shared" si="3"/>
        <v>17</v>
      </c>
      <c r="F6" s="33">
        <f t="shared" si="3"/>
        <v>5</v>
      </c>
      <c r="G6" s="33">
        <f t="shared" si="3"/>
        <v>0</v>
      </c>
      <c r="H6" s="33" t="str">
        <f t="shared" si="3"/>
        <v>青森県　六ケ所村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72.739999999999995</v>
      </c>
      <c r="P6" s="34">
        <f t="shared" si="3"/>
        <v>8.34</v>
      </c>
      <c r="Q6" s="34">
        <f t="shared" si="3"/>
        <v>89.31</v>
      </c>
      <c r="R6" s="34">
        <f t="shared" si="3"/>
        <v>1397</v>
      </c>
      <c r="S6" s="34">
        <f t="shared" si="3"/>
        <v>10265</v>
      </c>
      <c r="T6" s="34">
        <f t="shared" si="3"/>
        <v>252.68</v>
      </c>
      <c r="U6" s="34">
        <f t="shared" si="3"/>
        <v>40.619999999999997</v>
      </c>
      <c r="V6" s="34">
        <f t="shared" si="3"/>
        <v>851</v>
      </c>
      <c r="W6" s="34">
        <f t="shared" si="3"/>
        <v>1.03</v>
      </c>
      <c r="X6" s="34">
        <f t="shared" si="3"/>
        <v>826.21</v>
      </c>
      <c r="Y6" s="35">
        <f>IF(Y7="",NA(),Y7)</f>
        <v>101.62</v>
      </c>
      <c r="Z6" s="35">
        <f t="shared" ref="Z6:AH6" si="4">IF(Z7="",NA(),Z7)</f>
        <v>104.73</v>
      </c>
      <c r="AA6" s="35">
        <f t="shared" si="4"/>
        <v>103.45</v>
      </c>
      <c r="AB6" s="35">
        <f t="shared" si="4"/>
        <v>103.26</v>
      </c>
      <c r="AC6" s="35">
        <f t="shared" si="4"/>
        <v>104.63</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117.68</v>
      </c>
      <c r="AV6" s="35">
        <f t="shared" ref="AV6:BD6" si="6">IF(AV7="",NA(),AV7)</f>
        <v>137.81</v>
      </c>
      <c r="AW6" s="35">
        <f t="shared" si="6"/>
        <v>135.71</v>
      </c>
      <c r="AX6" s="35">
        <f t="shared" si="6"/>
        <v>99.09</v>
      </c>
      <c r="AY6" s="35">
        <f t="shared" si="6"/>
        <v>64.13</v>
      </c>
      <c r="AZ6" s="35">
        <f t="shared" si="6"/>
        <v>29.45</v>
      </c>
      <c r="BA6" s="35">
        <f t="shared" si="6"/>
        <v>31.84</v>
      </c>
      <c r="BB6" s="35">
        <f t="shared" si="6"/>
        <v>29.91</v>
      </c>
      <c r="BC6" s="35">
        <f t="shared" si="6"/>
        <v>29.54</v>
      </c>
      <c r="BD6" s="35">
        <f t="shared" si="6"/>
        <v>26.99</v>
      </c>
      <c r="BE6" s="34" t="str">
        <f>IF(BE7="","",IF(BE7="-","【-】","【"&amp;SUBSTITUTE(TEXT(BE7,"#,##0.00"),"-","△")&amp;"】"))</f>
        <v>【33.84】</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9.34</v>
      </c>
      <c r="BR6" s="35">
        <f t="shared" ref="BR6:BZ6" si="8">IF(BR7="",NA(),BR7)</f>
        <v>13.73</v>
      </c>
      <c r="BS6" s="35">
        <f t="shared" si="8"/>
        <v>13.87</v>
      </c>
      <c r="BT6" s="35">
        <f t="shared" si="8"/>
        <v>14.72</v>
      </c>
      <c r="BU6" s="35">
        <f t="shared" si="8"/>
        <v>16.079999999999998</v>
      </c>
      <c r="BV6" s="35">
        <f t="shared" si="8"/>
        <v>52.19</v>
      </c>
      <c r="BW6" s="35">
        <f t="shared" si="8"/>
        <v>55.32</v>
      </c>
      <c r="BX6" s="35">
        <f t="shared" si="8"/>
        <v>59.8</v>
      </c>
      <c r="BY6" s="35">
        <f t="shared" si="8"/>
        <v>57.77</v>
      </c>
      <c r="BZ6" s="35">
        <f t="shared" si="8"/>
        <v>57.31</v>
      </c>
      <c r="CA6" s="34" t="str">
        <f>IF(CA7="","",IF(CA7="-","【-】","【"&amp;SUBSTITUTE(TEXT(CA7,"#,##0.00"),"-","△")&amp;"】"))</f>
        <v>【59.59】</v>
      </c>
      <c r="CB6" s="35">
        <f>IF(CB7="",NA(),CB7)</f>
        <v>761.29</v>
      </c>
      <c r="CC6" s="35">
        <f t="shared" ref="CC6:CK6" si="9">IF(CC7="",NA(),CC7)</f>
        <v>475.92</v>
      </c>
      <c r="CD6" s="35">
        <f t="shared" si="9"/>
        <v>510.63</v>
      </c>
      <c r="CE6" s="35">
        <f t="shared" si="9"/>
        <v>485.76</v>
      </c>
      <c r="CF6" s="35">
        <f t="shared" si="9"/>
        <v>438.7</v>
      </c>
      <c r="CG6" s="35">
        <f t="shared" si="9"/>
        <v>296.14</v>
      </c>
      <c r="CH6" s="35">
        <f t="shared" si="9"/>
        <v>283.17</v>
      </c>
      <c r="CI6" s="35">
        <f t="shared" si="9"/>
        <v>263.76</v>
      </c>
      <c r="CJ6" s="35">
        <f t="shared" si="9"/>
        <v>274.35000000000002</v>
      </c>
      <c r="CK6" s="35">
        <f t="shared" si="9"/>
        <v>273.52</v>
      </c>
      <c r="CL6" s="34" t="str">
        <f>IF(CL7="","",IF(CL7="-","【-】","【"&amp;SUBSTITUTE(TEXT(CL7,"#,##0.00"),"-","△")&amp;"】"))</f>
        <v>【257.86】</v>
      </c>
      <c r="CM6" s="34">
        <f>IF(CM7="",NA(),CM7)</f>
        <v>0</v>
      </c>
      <c r="CN6" s="34">
        <f t="shared" ref="CN6:CV6" si="10">IF(CN7="",NA(),CN7)</f>
        <v>0</v>
      </c>
      <c r="CO6" s="35">
        <f t="shared" si="10"/>
        <v>73.95</v>
      </c>
      <c r="CP6" s="35">
        <f t="shared" si="10"/>
        <v>74.19</v>
      </c>
      <c r="CQ6" s="35">
        <f t="shared" si="10"/>
        <v>68.14</v>
      </c>
      <c r="CR6" s="35">
        <f t="shared" si="10"/>
        <v>52.31</v>
      </c>
      <c r="CS6" s="35">
        <f t="shared" si="10"/>
        <v>60.65</v>
      </c>
      <c r="CT6" s="35">
        <f t="shared" si="10"/>
        <v>51.75</v>
      </c>
      <c r="CU6" s="35">
        <f t="shared" si="10"/>
        <v>50.68</v>
      </c>
      <c r="CV6" s="35">
        <f t="shared" si="10"/>
        <v>50.14</v>
      </c>
      <c r="CW6" s="34" t="str">
        <f>IF(CW7="","",IF(CW7="-","【-】","【"&amp;SUBSTITUTE(TEXT(CW7,"#,##0.00"),"-","△")&amp;"】"))</f>
        <v>【51.30】</v>
      </c>
      <c r="CX6" s="35">
        <f>IF(CX7="",NA(),CX7)</f>
        <v>94.69</v>
      </c>
      <c r="CY6" s="35">
        <f t="shared" ref="CY6:DG6" si="11">IF(CY7="",NA(),CY7)</f>
        <v>95.22</v>
      </c>
      <c r="CZ6" s="35">
        <f t="shared" si="11"/>
        <v>95.33</v>
      </c>
      <c r="DA6" s="35">
        <f t="shared" si="11"/>
        <v>95.97</v>
      </c>
      <c r="DB6" s="35">
        <f t="shared" si="11"/>
        <v>96.12</v>
      </c>
      <c r="DC6" s="35">
        <f t="shared" si="11"/>
        <v>84.32</v>
      </c>
      <c r="DD6" s="35">
        <f t="shared" si="11"/>
        <v>84.58</v>
      </c>
      <c r="DE6" s="35">
        <f t="shared" si="11"/>
        <v>84.84</v>
      </c>
      <c r="DF6" s="35">
        <f t="shared" si="11"/>
        <v>84.86</v>
      </c>
      <c r="DG6" s="35">
        <f t="shared" si="11"/>
        <v>84.98</v>
      </c>
      <c r="DH6" s="34" t="str">
        <f>IF(DH7="","",IF(DH7="-","【-】","【"&amp;SUBSTITUTE(TEXT(DH7,"#,##0.00"),"-","△")&amp;"】"))</f>
        <v>【86.22】</v>
      </c>
      <c r="DI6" s="35">
        <f>IF(DI7="",NA(),DI7)</f>
        <v>63.35</v>
      </c>
      <c r="DJ6" s="35">
        <f t="shared" ref="DJ6:DR6" si="12">IF(DJ7="",NA(),DJ7)</f>
        <v>41.46</v>
      </c>
      <c r="DK6" s="35">
        <f t="shared" si="12"/>
        <v>43.93</v>
      </c>
      <c r="DL6" s="35">
        <f t="shared" si="12"/>
        <v>46.19</v>
      </c>
      <c r="DM6" s="35">
        <f t="shared" si="12"/>
        <v>48.27</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24112</v>
      </c>
      <c r="D7" s="37">
        <v>46</v>
      </c>
      <c r="E7" s="37">
        <v>17</v>
      </c>
      <c r="F7" s="37">
        <v>5</v>
      </c>
      <c r="G7" s="37">
        <v>0</v>
      </c>
      <c r="H7" s="37" t="s">
        <v>96</v>
      </c>
      <c r="I7" s="37" t="s">
        <v>97</v>
      </c>
      <c r="J7" s="37" t="s">
        <v>98</v>
      </c>
      <c r="K7" s="37" t="s">
        <v>99</v>
      </c>
      <c r="L7" s="37" t="s">
        <v>100</v>
      </c>
      <c r="M7" s="37" t="s">
        <v>101</v>
      </c>
      <c r="N7" s="38" t="s">
        <v>102</v>
      </c>
      <c r="O7" s="38">
        <v>72.739999999999995</v>
      </c>
      <c r="P7" s="38">
        <v>8.34</v>
      </c>
      <c r="Q7" s="38">
        <v>89.31</v>
      </c>
      <c r="R7" s="38">
        <v>1397</v>
      </c>
      <c r="S7" s="38">
        <v>10265</v>
      </c>
      <c r="T7" s="38">
        <v>252.68</v>
      </c>
      <c r="U7" s="38">
        <v>40.619999999999997</v>
      </c>
      <c r="V7" s="38">
        <v>851</v>
      </c>
      <c r="W7" s="38">
        <v>1.03</v>
      </c>
      <c r="X7" s="38">
        <v>826.21</v>
      </c>
      <c r="Y7" s="38">
        <v>101.62</v>
      </c>
      <c r="Z7" s="38">
        <v>104.73</v>
      </c>
      <c r="AA7" s="38">
        <v>103.45</v>
      </c>
      <c r="AB7" s="38">
        <v>103.26</v>
      </c>
      <c r="AC7" s="38">
        <v>104.63</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117.68</v>
      </c>
      <c r="AV7" s="38">
        <v>137.81</v>
      </c>
      <c r="AW7" s="38">
        <v>135.71</v>
      </c>
      <c r="AX7" s="38">
        <v>99.09</v>
      </c>
      <c r="AY7" s="38">
        <v>64.13</v>
      </c>
      <c r="AZ7" s="38">
        <v>29.45</v>
      </c>
      <c r="BA7" s="38">
        <v>31.84</v>
      </c>
      <c r="BB7" s="38">
        <v>29.91</v>
      </c>
      <c r="BC7" s="38">
        <v>29.54</v>
      </c>
      <c r="BD7" s="38">
        <v>26.99</v>
      </c>
      <c r="BE7" s="38">
        <v>33.840000000000003</v>
      </c>
      <c r="BF7" s="38">
        <v>0</v>
      </c>
      <c r="BG7" s="38">
        <v>0</v>
      </c>
      <c r="BH7" s="38">
        <v>0</v>
      </c>
      <c r="BI7" s="38">
        <v>0</v>
      </c>
      <c r="BJ7" s="38">
        <v>0</v>
      </c>
      <c r="BK7" s="38">
        <v>1081.8</v>
      </c>
      <c r="BL7" s="38">
        <v>974.93</v>
      </c>
      <c r="BM7" s="38">
        <v>855.8</v>
      </c>
      <c r="BN7" s="38">
        <v>789.46</v>
      </c>
      <c r="BO7" s="38">
        <v>826.83</v>
      </c>
      <c r="BP7" s="38">
        <v>765.47</v>
      </c>
      <c r="BQ7" s="38">
        <v>9.34</v>
      </c>
      <c r="BR7" s="38">
        <v>13.73</v>
      </c>
      <c r="BS7" s="38">
        <v>13.87</v>
      </c>
      <c r="BT7" s="38">
        <v>14.72</v>
      </c>
      <c r="BU7" s="38">
        <v>16.079999999999998</v>
      </c>
      <c r="BV7" s="38">
        <v>52.19</v>
      </c>
      <c r="BW7" s="38">
        <v>55.32</v>
      </c>
      <c r="BX7" s="38">
        <v>59.8</v>
      </c>
      <c r="BY7" s="38">
        <v>57.77</v>
      </c>
      <c r="BZ7" s="38">
        <v>57.31</v>
      </c>
      <c r="CA7" s="38">
        <v>59.59</v>
      </c>
      <c r="CB7" s="38">
        <v>761.29</v>
      </c>
      <c r="CC7" s="38">
        <v>475.92</v>
      </c>
      <c r="CD7" s="38">
        <v>510.63</v>
      </c>
      <c r="CE7" s="38">
        <v>485.76</v>
      </c>
      <c r="CF7" s="38">
        <v>438.7</v>
      </c>
      <c r="CG7" s="38">
        <v>296.14</v>
      </c>
      <c r="CH7" s="38">
        <v>283.17</v>
      </c>
      <c r="CI7" s="38">
        <v>263.76</v>
      </c>
      <c r="CJ7" s="38">
        <v>274.35000000000002</v>
      </c>
      <c r="CK7" s="38">
        <v>273.52</v>
      </c>
      <c r="CL7" s="38">
        <v>257.86</v>
      </c>
      <c r="CM7" s="38">
        <v>0</v>
      </c>
      <c r="CN7" s="38">
        <v>0</v>
      </c>
      <c r="CO7" s="38">
        <v>73.95</v>
      </c>
      <c r="CP7" s="38">
        <v>74.19</v>
      </c>
      <c r="CQ7" s="38">
        <v>68.14</v>
      </c>
      <c r="CR7" s="38">
        <v>52.31</v>
      </c>
      <c r="CS7" s="38">
        <v>60.65</v>
      </c>
      <c r="CT7" s="38">
        <v>51.75</v>
      </c>
      <c r="CU7" s="38">
        <v>50.68</v>
      </c>
      <c r="CV7" s="38">
        <v>50.14</v>
      </c>
      <c r="CW7" s="38">
        <v>51.3</v>
      </c>
      <c r="CX7" s="38">
        <v>94.69</v>
      </c>
      <c r="CY7" s="38">
        <v>95.22</v>
      </c>
      <c r="CZ7" s="38">
        <v>95.33</v>
      </c>
      <c r="DA7" s="38">
        <v>95.97</v>
      </c>
      <c r="DB7" s="38">
        <v>96.12</v>
      </c>
      <c r="DC7" s="38">
        <v>84.32</v>
      </c>
      <c r="DD7" s="38">
        <v>84.58</v>
      </c>
      <c r="DE7" s="38">
        <v>84.84</v>
      </c>
      <c r="DF7" s="38">
        <v>84.86</v>
      </c>
      <c r="DG7" s="38">
        <v>84.98</v>
      </c>
      <c r="DH7" s="38">
        <v>86.22</v>
      </c>
      <c r="DI7" s="38">
        <v>63.35</v>
      </c>
      <c r="DJ7" s="38">
        <v>41.46</v>
      </c>
      <c r="DK7" s="38">
        <v>43.93</v>
      </c>
      <c r="DL7" s="38">
        <v>46.19</v>
      </c>
      <c r="DM7" s="38">
        <v>48.27</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2021-02-11T23:34:55Z</dcterms:modified>
</cp:coreProperties>
</file>