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C:\Users\Administrator\Desktop\"/>
    </mc:Choice>
  </mc:AlternateContent>
  <workbookProtection lockStructure="1"/>
  <bookViews>
    <workbookView xWindow="0" yWindow="0" windowWidth="15360" windowHeight="7635"/>
  </bookViews>
  <sheets>
    <sheet name="法適用_水道事業" sheetId="4" r:id="rId1"/>
    <sheet name="データ" sheetId="5" state="hidden" r:id="rId2"/>
  </sheets>
  <calcPr calcId="152511"/>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<sst xmlns="http://schemas.openxmlformats.org/spreadsheetml/2006/main" count="228" uniqueCount="113">
  <si>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</si>
  <si>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</si>
  <si>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</si>
  <si>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</si>
  <si>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</si>
  <si>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</si>
  <si>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</si>
  <si>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indexed="8"/>
        <rFont val="ＭＳ ゴシック"/>
        <family val="3"/>
        <charset val="128"/>
      </rPr>
      <t>2</t>
    </r>
    <r>
      <rPr>
        <b/>
        <sz val="11"/>
        <color indexed="8"/>
        <rFont val="ＭＳ ゴシック"/>
        <family val="3"/>
        <charset val="128"/>
      </rPr>
      <t>)</t>
    </r>
    <phoneticPr fontId="4"/>
  </si>
  <si>
    <r>
      <t>人口密度(人/km</t>
    </r>
    <r>
      <rPr>
        <b/>
        <vertAlign val="superscript"/>
        <sz val="11"/>
        <color indexed="8"/>
        <rFont val="ＭＳ ゴシック"/>
        <family val="3"/>
        <charset val="128"/>
      </rPr>
      <t>2</t>
    </r>
    <r>
      <rPr>
        <b/>
        <sz val="11"/>
        <color indexed="8"/>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</si>
  <si>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</si>
  <si>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</si>
  <si>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</si>
  <si>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</si>
  <si>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</si>
  <si>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</si>
  <si>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indexed="8"/>
        <rFont val="ＭＳ ゴシック"/>
        <family val="3"/>
        <charset val="128"/>
      </rPr>
      <t>3</t>
    </r>
    <r>
      <rPr>
        <b/>
        <sz val="11"/>
        <color indexed="8"/>
        <rFont val="ＭＳ ゴシック"/>
        <family val="3"/>
        <charset val="128"/>
      </rPr>
      <t>当たり家庭料金(円)</t>
    </r>
    <phoneticPr fontId="4"/>
  </si>
  <si>
    <t>現在給水人口(人)</t>
    <phoneticPr fontId="4"/>
  </si>
  <si>
    <r>
      <t>給水区域面積(km</t>
    </r>
    <r>
      <rPr>
        <b/>
        <vertAlign val="superscript"/>
        <sz val="11"/>
        <color indexed="8"/>
        <rFont val="ＭＳ ゴシック"/>
        <family val="3"/>
        <charset val="128"/>
      </rPr>
      <t>2</t>
    </r>
    <r>
      <rPr>
        <b/>
        <sz val="11"/>
        <color indexed="8"/>
        <rFont val="ＭＳ ゴシック"/>
        <family val="3"/>
        <charset val="128"/>
      </rPr>
      <t>)</t>
    </r>
    <rPh sb="0" eb="2">
      <t>キュウスイ</t>
    </rPh>
    <rPh sb="2" eb="4">
      <t>クイキ</t>
    </rPh>
    <phoneticPr fontId="4"/>
  </si>
  <si>
    <r>
      <t>給水人口密度(人/km</t>
    </r>
    <r>
      <rPr>
        <b/>
        <vertAlign val="superscript"/>
        <sz val="11"/>
        <color indexed="8"/>
        <rFont val="ＭＳ ゴシック"/>
        <family val="3"/>
        <charset val="128"/>
      </rPr>
      <t>2</t>
    </r>
    <r>
      <rPr>
        <b/>
        <sz val="11"/>
        <color indexed="8"/>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</si>
  <si>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</si>
  <si>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</si>
  <si>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</si>
  <si>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</si>
  <si>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</si>
  <si>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</si>
  <si>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</si>
  <si>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</si>
  <si>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</si>
  <si>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</si>
  <si>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</si>
  <si>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</si>
  <si>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</si>
  <si>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</si>
  <si>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</si>
  <si>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</si>
  <si>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</si>
  <si>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</si>
  <si>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</si>
  <si>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</si>
  <si>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</si>
  <si>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</si>
  <si>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</si>
  <si>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</si>
  <si>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</si>
  <si>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</si>
  <si>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</si>
  <si>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</si>
  <si>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</si>
  <si>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</si>
  <si>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</si>
  <si>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</si>
  <si>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</si>
  <si>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</si>
  <si>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</si>
  <si>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</si>
  <si>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</si>
  <si>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</si>
  <si>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</si>
  <si>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</si>
  <si>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</si>
  <si>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</si>
  <si>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</si>
  <si>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</si>
  <si>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</si>
  <si>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</si>
  <si>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</si>
  <si>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</si>
  <si>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</si>
  <si>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</si>
  <si>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</si>
  <si>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</si>
  <si>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</si>
  <si>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</si>
  <si>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</si>
  <si>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</si>
  <si>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</si>
  <si>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</si>
  <si>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</si>
  <si>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</si>
  <si>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</si>
  <si>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</si>
  <si>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</si>
  <si>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</si>
  <si>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</si>
  <si>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</si>
  <si>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</si>
  <si>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</si>
  <si>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</si>
  <si>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</si>
  <si>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</si>
  <si>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</si>
  <si>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</si>
  <si>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</si>
  <si>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六ケ所村</t>
  </si>
  <si>
    <t>法適用</t>
  </si>
  <si>
    <t>水道事業</t>
  </si>
  <si>
    <t>末端給水事業</t>
  </si>
  <si>
    <t>A7</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</si>
  <si>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</si>
  <si>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</si>
  <si>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</si>
  <si>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</si>
  <si>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</si>
  <si>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</si>
  <si>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</si>
  <si>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</si>
  <si>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</si>
  <si>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</si>
  <si>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</si>
  <si>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</si>
  <si>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有形固定資産減価償却費率は類似団体と比較しても40％未満と低い現状である。今後計画的に適正な更新を行う準備をしておく。
　管路経年化率は類似団体と比較しても低い状況であり、更新時期が到来した際の資金面の準備をしておく。
　管路更新率は類似団体と比較しても低い。有収率も低いことから漏水等の原因が考えられ、計画的に管路の更新を行う予定である。</t>
    <rPh sb="1" eb="3">
      <t>ユウケイ</t>
    </rPh>
    <rPh sb="3" eb="5">
      <t>コテイ</t>
    </rPh>
    <rPh sb="5" eb="7">
      <t>シサン</t>
    </rPh>
    <rPh sb="7" eb="9">
      <t>ゲンカ</t>
    </rPh>
    <rPh sb="9" eb="11">
      <t>ショウキャク</t>
    </rPh>
    <rPh sb="11" eb="12">
      <t>ヒ</t>
    </rPh>
    <rPh sb="12" eb="13">
      <t>リツ</t>
    </rPh>
    <rPh sb="14" eb="16">
      <t>ルイジ</t>
    </rPh>
    <rPh sb="16" eb="18">
      <t>ダンタイ</t>
    </rPh>
    <rPh sb="19" eb="21">
      <t>ヒカク</t>
    </rPh>
    <rPh sb="27" eb="29">
      <t>ミマン</t>
    </rPh>
    <rPh sb="30" eb="31">
      <t>ヒク</t>
    </rPh>
    <rPh sb="32" eb="34">
      <t>ゲンジョウ</t>
    </rPh>
    <rPh sb="38" eb="40">
      <t>コンゴ</t>
    </rPh>
    <rPh sb="40" eb="43">
      <t>ケイカクテキ</t>
    </rPh>
    <rPh sb="44" eb="46">
      <t>テキセイ</t>
    </rPh>
    <rPh sb="47" eb="49">
      <t>コウシン</t>
    </rPh>
    <rPh sb="50" eb="51">
      <t>オコナ</t>
    </rPh>
    <rPh sb="52" eb="54">
      <t>ジュンビ</t>
    </rPh>
    <rPh sb="62" eb="64">
      <t>カンロ</t>
    </rPh>
    <rPh sb="64" eb="67">
      <t>ケイネンカ</t>
    </rPh>
    <rPh sb="67" eb="68">
      <t>リツ</t>
    </rPh>
    <rPh sb="69" eb="71">
      <t>ルイジ</t>
    </rPh>
    <rPh sb="71" eb="73">
      <t>ダンタイ</t>
    </rPh>
    <rPh sb="74" eb="76">
      <t>ヒカク</t>
    </rPh>
    <rPh sb="79" eb="80">
      <t>ヒク</t>
    </rPh>
    <rPh sb="81" eb="83">
      <t>ジョウキョウ</t>
    </rPh>
    <rPh sb="87" eb="89">
      <t>コウシン</t>
    </rPh>
    <rPh sb="89" eb="91">
      <t>ジキ</t>
    </rPh>
    <rPh sb="92" eb="94">
      <t>トウライ</t>
    </rPh>
    <rPh sb="96" eb="97">
      <t>サイ</t>
    </rPh>
    <rPh sb="98" eb="100">
      <t>シキン</t>
    </rPh>
    <rPh sb="100" eb="101">
      <t>メン</t>
    </rPh>
    <rPh sb="102" eb="104">
      <t>ジュンビ</t>
    </rPh>
    <rPh sb="112" eb="114">
      <t>カンロ</t>
    </rPh>
    <rPh sb="114" eb="116">
      <t>コウシン</t>
    </rPh>
    <rPh sb="116" eb="117">
      <t>リツ</t>
    </rPh>
    <rPh sb="118" eb="120">
      <t>ルイジ</t>
    </rPh>
    <rPh sb="120" eb="122">
      <t>ダンタイ</t>
    </rPh>
    <rPh sb="123" eb="125">
      <t>ヒカク</t>
    </rPh>
    <rPh sb="128" eb="129">
      <t>ヒク</t>
    </rPh>
    <rPh sb="131" eb="132">
      <t>ユウ</t>
    </rPh>
    <rPh sb="132" eb="133">
      <t>シュウ</t>
    </rPh>
    <rPh sb="133" eb="134">
      <t>リツ</t>
    </rPh>
    <rPh sb="135" eb="136">
      <t>ヒク</t>
    </rPh>
    <rPh sb="141" eb="144">
      <t>ロウスイトウ</t>
    </rPh>
    <rPh sb="145" eb="147">
      <t>ゲンイン</t>
    </rPh>
    <rPh sb="148" eb="149">
      <t>カンガ</t>
    </rPh>
    <rPh sb="153" eb="156">
      <t>ケイカクテキ</t>
    </rPh>
    <rPh sb="157" eb="159">
      <t>カンロ</t>
    </rPh>
    <rPh sb="160" eb="162">
      <t>コウシン</t>
    </rPh>
    <rPh sb="163" eb="164">
      <t>オコナ</t>
    </rPh>
    <rPh sb="165" eb="167">
      <t>ヨテイ</t>
    </rPh>
    <phoneticPr fontId="4"/>
  </si>
  <si>
    <t>　施設利用率が低いため、需要の動向を確認し、施設更新時には統廃合及びダウンサイジングを検討していく必要がある。
　有収率の低下が今後も懸念されることから、適切な経営の観点からも収益に結びつけるために漏水等の調査を実施し有収率の向上を図るための対策を進めていく。</t>
    <rPh sb="1" eb="3">
      <t>シセツ</t>
    </rPh>
    <rPh sb="3" eb="5">
      <t>リヨウ</t>
    </rPh>
    <rPh sb="5" eb="6">
      <t>リツ</t>
    </rPh>
    <rPh sb="7" eb="8">
      <t>ヒク</t>
    </rPh>
    <rPh sb="12" eb="14">
      <t>ジュヨウ</t>
    </rPh>
    <rPh sb="15" eb="17">
      <t>ドウコウ</t>
    </rPh>
    <rPh sb="18" eb="20">
      <t>カクニン</t>
    </rPh>
    <rPh sb="22" eb="24">
      <t>シセツ</t>
    </rPh>
    <rPh sb="24" eb="26">
      <t>コウシン</t>
    </rPh>
    <rPh sb="26" eb="27">
      <t>ジ</t>
    </rPh>
    <rPh sb="29" eb="32">
      <t>トウハイゴウ</t>
    </rPh>
    <rPh sb="32" eb="33">
      <t>オヨ</t>
    </rPh>
    <rPh sb="43" eb="45">
      <t>ケントウ</t>
    </rPh>
    <rPh sb="49" eb="51">
      <t>ヒツヨウ</t>
    </rPh>
    <rPh sb="57" eb="58">
      <t>ユウ</t>
    </rPh>
    <rPh sb="58" eb="59">
      <t>シュウ</t>
    </rPh>
    <rPh sb="59" eb="60">
      <t>リツ</t>
    </rPh>
    <rPh sb="61" eb="63">
      <t>テイカ</t>
    </rPh>
    <rPh sb="64" eb="66">
      <t>コンゴ</t>
    </rPh>
    <rPh sb="67" eb="69">
      <t>ケネン</t>
    </rPh>
    <rPh sb="77" eb="79">
      <t>テキセツ</t>
    </rPh>
    <rPh sb="80" eb="82">
      <t>ケイエイ</t>
    </rPh>
    <rPh sb="83" eb="85">
      <t>カンテン</t>
    </rPh>
    <rPh sb="88" eb="90">
      <t>シュウエキ</t>
    </rPh>
    <rPh sb="91" eb="92">
      <t>ムス</t>
    </rPh>
    <rPh sb="99" eb="101">
      <t>ロウスイ</t>
    </rPh>
    <rPh sb="101" eb="102">
      <t>トウ</t>
    </rPh>
    <rPh sb="103" eb="105">
      <t>チョウサ</t>
    </rPh>
    <rPh sb="106" eb="108">
      <t>ジッシ</t>
    </rPh>
    <rPh sb="109" eb="110">
      <t>ユウ</t>
    </rPh>
    <rPh sb="110" eb="111">
      <t>シュウ</t>
    </rPh>
    <rPh sb="111" eb="112">
      <t>リツ</t>
    </rPh>
    <rPh sb="113" eb="115">
      <t>コウジョウ</t>
    </rPh>
    <rPh sb="116" eb="117">
      <t>ハカ</t>
    </rPh>
    <rPh sb="121" eb="123">
      <t>タイサク</t>
    </rPh>
    <rPh sb="124" eb="125">
      <t>スス</t>
    </rPh>
    <phoneticPr fontId="4"/>
  </si>
  <si>
    <t>　経常収支比率は、100％前後で推移しており、給水収益により概ね経費を賄うことが出来ているが今後も経費削減に取組み財源確保維持できるよう経営していく。
　累積欠損金比較は、0％であり類似団体と比較しても非常に少ないことから、経営の健全性等に及ぼす影響がないものと考えている。
　流動比率は、191％で類似団体と比較すると若干低いが、給水収益により概ね経費を賄うことができている。
　企業債残高対給水収益比率については、右下がりで減少しており類似団体と比較すると減少傾向である。
　料金回収率は、100％前後であり給水収益により概ね賄うことが出来ている。
　給水原価は、類似団体と比較しても低い。今後も維持できるよう維持管理費の削減等といった対応をしていく。
　施設使用率は、類似団体と比較して20％台とかなり低く使用率の改善が課題である。改善するにあたり需要の上昇は期待できず、施設更新時に統廃合及びダウンサイジングを検討する必要がある。
　有収率は類似団体と比較しても低く、収益に結びつけるよう漏水等の調査で原因を特定し有収率の向上を図る。</t>
    <rPh sb="1" eb="3">
      <t>ケイジョウ</t>
    </rPh>
    <rPh sb="3" eb="5">
      <t>シュウシ</t>
    </rPh>
    <rPh sb="5" eb="7">
      <t>ヒリツ</t>
    </rPh>
    <rPh sb="13" eb="15">
      <t>ゼンゴ</t>
    </rPh>
    <rPh sb="16" eb="18">
      <t>スイイ</t>
    </rPh>
    <rPh sb="23" eb="25">
      <t>キュウスイ</t>
    </rPh>
    <rPh sb="25" eb="27">
      <t>シュウエキ</t>
    </rPh>
    <rPh sb="30" eb="31">
      <t>オオム</t>
    </rPh>
    <rPh sb="32" eb="34">
      <t>ケイヒ</t>
    </rPh>
    <rPh sb="35" eb="36">
      <t>マカナ</t>
    </rPh>
    <rPh sb="40" eb="42">
      <t>デキ</t>
    </rPh>
    <rPh sb="46" eb="48">
      <t>コンゴ</t>
    </rPh>
    <rPh sb="49" eb="51">
      <t>ケイヒ</t>
    </rPh>
    <rPh sb="51" eb="53">
      <t>サクゲン</t>
    </rPh>
    <rPh sb="54" eb="56">
      <t>トリクミ</t>
    </rPh>
    <rPh sb="57" eb="59">
      <t>ザイゲン</t>
    </rPh>
    <rPh sb="59" eb="61">
      <t>カクホ</t>
    </rPh>
    <rPh sb="61" eb="63">
      <t>イジ</t>
    </rPh>
    <rPh sb="68" eb="70">
      <t>ケイエイ</t>
    </rPh>
    <rPh sb="77" eb="79">
      <t>ルイセキ</t>
    </rPh>
    <rPh sb="79" eb="82">
      <t>ケッソンキン</t>
    </rPh>
    <rPh sb="82" eb="84">
      <t>ヒカク</t>
    </rPh>
    <rPh sb="91" eb="93">
      <t>ルイジ</t>
    </rPh>
    <rPh sb="93" eb="95">
      <t>ダンタイ</t>
    </rPh>
    <rPh sb="96" eb="98">
      <t>ヒカク</t>
    </rPh>
    <rPh sb="101" eb="103">
      <t>ヒジョウ</t>
    </rPh>
    <rPh sb="104" eb="105">
      <t>スク</t>
    </rPh>
    <rPh sb="112" eb="114">
      <t>ケイエイ</t>
    </rPh>
    <rPh sb="115" eb="117">
      <t>ケンゼン</t>
    </rPh>
    <rPh sb="117" eb="118">
      <t>セイ</t>
    </rPh>
    <rPh sb="118" eb="119">
      <t>トウ</t>
    </rPh>
    <rPh sb="120" eb="121">
      <t>オヨ</t>
    </rPh>
    <rPh sb="123" eb="125">
      <t>エイキョウ</t>
    </rPh>
    <rPh sb="131" eb="132">
      <t>カンガ</t>
    </rPh>
    <rPh sb="139" eb="141">
      <t>リュウドウ</t>
    </rPh>
    <rPh sb="141" eb="143">
      <t>ヒリツ</t>
    </rPh>
    <rPh sb="150" eb="152">
      <t>ルイジ</t>
    </rPh>
    <rPh sb="152" eb="154">
      <t>ダンタイ</t>
    </rPh>
    <rPh sb="155" eb="157">
      <t>ヒカク</t>
    </rPh>
    <rPh sb="160" eb="162">
      <t>ジャッカン</t>
    </rPh>
    <rPh sb="162" eb="163">
      <t>ヒク</t>
    </rPh>
    <rPh sb="166" eb="168">
      <t>キュウスイ</t>
    </rPh>
    <rPh sb="168" eb="170">
      <t>シュウエキ</t>
    </rPh>
    <rPh sb="173" eb="174">
      <t>オオム</t>
    </rPh>
    <rPh sb="175" eb="177">
      <t>ケイヒ</t>
    </rPh>
    <rPh sb="178" eb="179">
      <t>マカナ</t>
    </rPh>
    <rPh sb="191" eb="193">
      <t>キギョウ</t>
    </rPh>
    <rPh sb="193" eb="194">
      <t>サイ</t>
    </rPh>
    <rPh sb="194" eb="196">
      <t>ザンダカ</t>
    </rPh>
    <rPh sb="196" eb="197">
      <t>タイ</t>
    </rPh>
    <rPh sb="197" eb="199">
      <t>キュウスイ</t>
    </rPh>
    <rPh sb="199" eb="201">
      <t>シュウエキ</t>
    </rPh>
    <rPh sb="201" eb="203">
      <t>ヒリツ</t>
    </rPh>
    <rPh sb="209" eb="210">
      <t>ミギ</t>
    </rPh>
    <rPh sb="210" eb="211">
      <t>サ</t>
    </rPh>
    <rPh sb="214" eb="216">
      <t>ゲンショウ</t>
    </rPh>
    <rPh sb="220" eb="222">
      <t>ルイジ</t>
    </rPh>
    <rPh sb="222" eb="224">
      <t>ダンタイ</t>
    </rPh>
    <rPh sb="225" eb="227">
      <t>ヒカク</t>
    </rPh>
    <rPh sb="230" eb="232">
      <t>ゲンショウ</t>
    </rPh>
    <rPh sb="232" eb="234">
      <t>ケイコウ</t>
    </rPh>
    <rPh sb="240" eb="242">
      <t>リョウキン</t>
    </rPh>
    <rPh sb="242" eb="244">
      <t>カイシュウ</t>
    </rPh>
    <rPh sb="244" eb="245">
      <t>リツ</t>
    </rPh>
    <rPh sb="251" eb="253">
      <t>ゼンゴ</t>
    </rPh>
    <rPh sb="256" eb="258">
      <t>キュウスイ</t>
    </rPh>
    <rPh sb="258" eb="260">
      <t>シュウエキ</t>
    </rPh>
    <rPh sb="263" eb="264">
      <t>オオム</t>
    </rPh>
    <rPh sb="265" eb="266">
      <t>マカナ</t>
    </rPh>
    <rPh sb="270" eb="272">
      <t>デキ</t>
    </rPh>
    <rPh sb="278" eb="280">
      <t>キュウスイ</t>
    </rPh>
    <rPh sb="280" eb="282">
      <t>ゲンカ</t>
    </rPh>
    <rPh sb="284" eb="286">
      <t>ルイジ</t>
    </rPh>
    <rPh sb="286" eb="288">
      <t>ダンタイ</t>
    </rPh>
    <rPh sb="289" eb="291">
      <t>ヒカク</t>
    </rPh>
    <rPh sb="294" eb="295">
      <t>ヒク</t>
    </rPh>
    <rPh sb="297" eb="299">
      <t>コンゴ</t>
    </rPh>
    <rPh sb="300" eb="302">
      <t>イジ</t>
    </rPh>
    <rPh sb="307" eb="309">
      <t>イジ</t>
    </rPh>
    <rPh sb="309" eb="311">
      <t>カンリ</t>
    </rPh>
    <rPh sb="311" eb="312">
      <t>ヒ</t>
    </rPh>
    <rPh sb="313" eb="315">
      <t>サクゲン</t>
    </rPh>
    <rPh sb="315" eb="316">
      <t>トウ</t>
    </rPh>
    <rPh sb="320" eb="322">
      <t>タイオウ</t>
    </rPh>
    <rPh sb="330" eb="332">
      <t>シセツ</t>
    </rPh>
    <rPh sb="332" eb="334">
      <t>シヨウ</t>
    </rPh>
    <rPh sb="334" eb="335">
      <t>リツ</t>
    </rPh>
    <rPh sb="337" eb="339">
      <t>ルイジ</t>
    </rPh>
    <rPh sb="339" eb="341">
      <t>ダンタイ</t>
    </rPh>
    <rPh sb="342" eb="344">
      <t>ヒカク</t>
    </rPh>
    <rPh sb="349" eb="350">
      <t>ダイ</t>
    </rPh>
    <rPh sb="354" eb="355">
      <t>ヒク</t>
    </rPh>
    <rPh sb="356" eb="358">
      <t>シヨウ</t>
    </rPh>
    <rPh sb="358" eb="359">
      <t>リツ</t>
    </rPh>
    <rPh sb="360" eb="362">
      <t>カイゼン</t>
    </rPh>
    <rPh sb="363" eb="365">
      <t>カダイ</t>
    </rPh>
    <rPh sb="369" eb="371">
      <t>カイゼン</t>
    </rPh>
    <rPh sb="377" eb="379">
      <t>ジュヨウ</t>
    </rPh>
    <rPh sb="380" eb="382">
      <t>ジョウショウ</t>
    </rPh>
    <rPh sb="383" eb="385">
      <t>キタイ</t>
    </rPh>
    <rPh sb="389" eb="391">
      <t>シセツ</t>
    </rPh>
    <rPh sb="391" eb="394">
      <t>コウシンジ</t>
    </rPh>
    <rPh sb="395" eb="398">
      <t>トウハイゴウ</t>
    </rPh>
    <rPh sb="398" eb="399">
      <t>オヨ</t>
    </rPh>
    <rPh sb="409" eb="411">
      <t>ケントウ</t>
    </rPh>
    <rPh sb="413" eb="415">
      <t>ヒツヨウ</t>
    </rPh>
    <rPh sb="421" eb="422">
      <t>ユウ</t>
    </rPh>
    <rPh sb="422" eb="423">
      <t>シュウ</t>
    </rPh>
    <rPh sb="423" eb="424">
      <t>リツ</t>
    </rPh>
    <rPh sb="425" eb="427">
      <t>ルイジ</t>
    </rPh>
    <rPh sb="427" eb="429">
      <t>ダンタイ</t>
    </rPh>
    <rPh sb="430" eb="432">
      <t>ヒカク</t>
    </rPh>
    <rPh sb="435" eb="436">
      <t>ヒク</t>
    </rPh>
    <rPh sb="438" eb="440">
      <t>シュウエキ</t>
    </rPh>
    <rPh sb="441" eb="442">
      <t>ムス</t>
    </rPh>
    <rPh sb="448" eb="451">
      <t>ロウスイトウ</t>
    </rPh>
    <rPh sb="452" eb="454">
      <t>チョウサ</t>
    </rPh>
    <rPh sb="455" eb="457">
      <t>ゲンイン</t>
    </rPh>
    <rPh sb="458" eb="460">
      <t>トクテイ</t>
    </rPh>
    <rPh sb="461" eb="462">
      <t>ユウ</t>
    </rPh>
    <rPh sb="462" eb="463">
      <t>シュウ</t>
    </rPh>
    <rPh sb="463" eb="464">
      <t>リツ</t>
    </rPh>
    <rPh sb="465" eb="467">
      <t>コウジョウ</t>
    </rPh>
    <rPh sb="468" eb="469">
      <t>ハカ</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</si>
</sst>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3"/>
      <charset val="128"/>
    </font>
    <font>
      <sz val="11"/>
      <color indexed="8"/>
      <name val="ＭＳ Ｐゴシック"/>
      <family val="3"/>
      <charset val="128"/>
    </font>
    <font>
      <sz val="11"/>
      <color indexed="9"/>
      <name val="ＭＳ Ｐゴシック"/>
      <family val="3"/>
      <charset val="128"/>
    </font>
    <font>
      <b/>
      <sz val="11"/>
      <color indexed="8"/>
      <name val="ＭＳ ゴシック"/>
      <family val="3"/>
      <charset val="128"/>
    </font>
    <font>
      <sz val="6"/>
      <name val="ＭＳ Ｐゴシック"/>
      <family val="3"/>
      <charset val="128"/>
    </font>
    <font>
      <sz val="11"/>
      <color indexed="8"/>
      <name val="ＭＳ ゴシック"/>
      <family val="3"/>
      <charset val="128"/>
    </font>
    <font>
      <b/>
      <sz val="24"/>
      <color indexed="8"/>
      <name val="ＭＳ ゴシック"/>
      <family val="3"/>
      <charset val="128"/>
    </font>
    <font>
      <b/>
      <vertAlign val="superscript"/>
      <sz val="11"/>
      <color indexed="8"/>
      <name val="ＭＳ ゴシック"/>
      <family val="3"/>
      <charset val="128"/>
    </font>
    <font>
      <b/>
      <sz val="14"/>
      <color indexed="8"/>
      <name val="ＭＳ ゴシック"/>
      <family val="3"/>
      <charset val="128"/>
    </font>
    <font>
      <b/>
      <sz val="11"/>
      <color indexed="48"/>
      <name val="ＭＳ ゴシック"/>
      <family val="3"/>
      <charset val="128"/>
    </font>
    <font>
      <b/>
      <vertAlign val="superscript"/>
      <sz val="12"/>
      <color indexed="8"/>
      <name val="ＭＳ ゴシック"/>
      <family val="3"/>
      <charset val="128"/>
    </font>
    <font>
      <b/>
      <sz val="11"/>
      <color indexed="29"/>
      <name val="ＭＳ ゴシック"/>
      <family val="3"/>
      <charset val="128"/>
    </font>
    <font>
      <b/>
      <sz val="12"/>
      <color indexed="8"/>
      <name val="ＭＳ ゴシック"/>
      <family val="3"/>
      <charset val="128"/>
    </font>
    <font>
      <sz val="9"/>
      <color indexed="8"/>
      <name val="ＭＳ ゴシック"/>
      <family val="3"/>
      <charset val="128"/>
    </font>
    <font>
      <b/>
      <sz val="9"/>
      <color indexed="8"/>
      <name val="ＭＳ ゴシック"/>
      <family val="3"/>
      <charset val="128"/>
    </font>
    <font>
      <sz val="11"/>
      <name val="ＭＳ ゴシック"/>
      <family val="3"/>
      <charset val="128"/>
    </font>
  </fonts>
  <fills count="6">
    <fill>
      <patternFill patternType="none"/>
    </fill>
    <fill>
      <patternFill patternType="gray125"/>
    </fill>
    <fill>
      <patternFill patternType="solid">
        <fgColor indexed="42"/>
        <bgColor indexed="64"/>
      </patternFill>
    </fill>
    <fill>
      <patternFill patternType="solid">
        <fgColor indexed="13"/>
        <bgColor indexed="64"/>
      </patternFill>
    </fill>
    <fill>
      <patternFill patternType="solid">
        <fgColor indexed="43"/>
        <bgColor indexed="64"/>
      </patternFill>
    </fill>
    <fill>
      <patternFill patternType="solid">
        <fgColor indexed="51"/>
        <bgColor indexed="64"/>
      </patternFill>
    </fill>
  </fills>
  <borders count="1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1" xfId="0" applyFont="1" applyBorder="1" applyAlignment="1">
      <alignment vertical="center"/>
    </xf>
    <xf numFmtId="0" fontId="8" fillId="0" borderId="2" xfId="0" applyFont="1" applyBorder="1" applyAlignment="1">
      <alignment vertical="center"/>
    </xf>
    <xf numFmtId="0" fontId="8" fillId="0" borderId="3"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4"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4" xfId="0" applyFont="1" applyBorder="1" applyAlignment="1">
      <alignment vertical="center"/>
    </xf>
    <xf numFmtId="0" fontId="3" fillId="0" borderId="5" xfId="0" applyFont="1" applyBorder="1" applyAlignment="1">
      <alignment horizontal="left" vertical="center"/>
    </xf>
    <xf numFmtId="0" fontId="3" fillId="0" borderId="5" xfId="0" applyFont="1" applyBorder="1" applyAlignment="1">
      <alignment vertical="center"/>
    </xf>
    <xf numFmtId="0" fontId="3" fillId="0" borderId="6" xfId="0" applyFont="1" applyBorder="1" applyAlignment="1">
      <alignment vertical="center"/>
    </xf>
    <xf numFmtId="0" fontId="5" fillId="0" borderId="7" xfId="0" applyFont="1" applyBorder="1">
      <alignment vertical="center"/>
    </xf>
    <xf numFmtId="0" fontId="5" fillId="0" borderId="4"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5" xfId="0" applyFont="1" applyBorder="1">
      <alignment vertical="center"/>
    </xf>
    <xf numFmtId="0" fontId="5" fillId="0" borderId="6"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2" borderId="9" xfId="0" applyFill="1" applyBorder="1">
      <alignment vertical="center"/>
    </xf>
    <xf numFmtId="0" fontId="0" fillId="2" borderId="10" xfId="0" applyFill="1" applyBorder="1">
      <alignment vertical="center"/>
    </xf>
    <xf numFmtId="0" fontId="0" fillId="2" borderId="11" xfId="0" applyFill="1" applyBorder="1">
      <alignment vertical="center"/>
    </xf>
    <xf numFmtId="0" fontId="0" fillId="2" borderId="12" xfId="0" applyFill="1" applyBorder="1">
      <alignment vertical="center"/>
    </xf>
    <xf numFmtId="0" fontId="0" fillId="2" borderId="9" xfId="0" applyFill="1" applyBorder="1" applyAlignment="1">
      <alignment vertical="center" shrinkToFit="1"/>
    </xf>
    <xf numFmtId="0" fontId="0" fillId="3" borderId="9" xfId="0" applyNumberFormat="1" applyFill="1" applyBorder="1" applyAlignment="1">
      <alignment vertical="center" shrinkToFit="1"/>
    </xf>
    <xf numFmtId="177" fontId="0" fillId="3" borderId="9" xfId="1" applyNumberFormat="1" applyFont="1" applyFill="1" applyBorder="1" applyAlignment="1">
      <alignment vertical="center" shrinkToFit="1"/>
    </xf>
    <xf numFmtId="178" fontId="0" fillId="3" borderId="9" xfId="1" applyNumberFormat="1" applyFont="1" applyFill="1" applyBorder="1" applyAlignment="1">
      <alignment vertical="center" shrinkToFit="1"/>
    </xf>
    <xf numFmtId="49" fontId="0" fillId="0" borderId="0" xfId="0" applyNumberFormat="1" applyAlignment="1">
      <alignment vertical="center" shrinkToFit="1"/>
    </xf>
    <xf numFmtId="0" fontId="0" fillId="0" borderId="9" xfId="0" applyNumberFormat="1" applyBorder="1" applyAlignment="1">
      <alignment vertical="center" shrinkToFit="1"/>
    </xf>
    <xf numFmtId="177" fontId="0" fillId="0" borderId="9"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4" borderId="9" xfId="0" applyFill="1" applyBorder="1">
      <alignment vertical="center"/>
    </xf>
    <xf numFmtId="180" fontId="0" fillId="0" borderId="9" xfId="0" applyNumberFormat="1" applyBorder="1">
      <alignment vertical="center"/>
    </xf>
    <xf numFmtId="181" fontId="0" fillId="0" borderId="9" xfId="0" applyNumberFormat="1" applyBorder="1">
      <alignment vertical="center"/>
    </xf>
    <xf numFmtId="0" fontId="6" fillId="0" borderId="0" xfId="0" applyFont="1" applyAlignment="1">
      <alignment horizontal="center" vertical="center"/>
    </xf>
    <xf numFmtId="49" fontId="3" fillId="0" borderId="5"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5" borderId="13" xfId="0" applyFont="1" applyFill="1" applyBorder="1" applyAlignment="1">
      <alignment horizontal="center" vertical="center" shrinkToFit="1"/>
    </xf>
    <xf numFmtId="0" fontId="3" fillId="5" borderId="14" xfId="0" applyFont="1" applyFill="1" applyBorder="1" applyAlignment="1">
      <alignment horizontal="center" vertical="center" shrinkToFit="1"/>
    </xf>
    <xf numFmtId="0" fontId="3" fillId="5" borderId="15" xfId="0" applyFont="1" applyFill="1" applyBorder="1" applyAlignment="1">
      <alignment horizontal="center" vertical="center" shrinkToFit="1"/>
    </xf>
    <xf numFmtId="0" fontId="3" fillId="5" borderId="9" xfId="0" applyFont="1" applyFill="1" applyBorder="1" applyAlignment="1">
      <alignment horizontal="center" vertical="center" shrinkToFit="1"/>
    </xf>
    <xf numFmtId="0" fontId="5" fillId="0" borderId="13" xfId="0" applyNumberFormat="1" applyFont="1" applyBorder="1" applyAlignment="1" applyProtection="1">
      <alignment horizontal="center" vertical="center" shrinkToFit="1"/>
      <protection hidden="1"/>
    </xf>
    <xf numFmtId="0" fontId="5" fillId="0" borderId="14" xfId="0" applyNumberFormat="1" applyFont="1" applyBorder="1" applyAlignment="1" applyProtection="1">
      <alignment horizontal="center" vertical="center" shrinkToFit="1"/>
      <protection hidden="1"/>
    </xf>
    <xf numFmtId="0" fontId="5" fillId="0" borderId="15" xfId="0" applyNumberFormat="1" applyFont="1" applyBorder="1" applyAlignment="1" applyProtection="1">
      <alignment horizontal="center" vertical="center" shrinkToFit="1"/>
      <protection hidden="1"/>
    </xf>
    <xf numFmtId="0" fontId="5" fillId="0" borderId="9" xfId="0" applyNumberFormat="1" applyFont="1" applyBorder="1" applyAlignment="1" applyProtection="1">
      <alignment horizontal="center" vertical="center" shrinkToFit="1"/>
      <protection hidden="1"/>
    </xf>
    <xf numFmtId="177" fontId="5" fillId="0" borderId="13" xfId="0" applyNumberFormat="1" applyFont="1" applyBorder="1" applyAlignment="1" applyProtection="1">
      <alignment horizontal="center" vertical="center" shrinkToFit="1"/>
      <protection hidden="1"/>
    </xf>
    <xf numFmtId="177" fontId="5" fillId="0" borderId="14" xfId="0" applyNumberFormat="1" applyFont="1" applyBorder="1" applyAlignment="1" applyProtection="1">
      <alignment horizontal="center" vertical="center" shrinkToFit="1"/>
      <protection hidden="1"/>
    </xf>
    <xf numFmtId="177" fontId="5" fillId="0" borderId="9" xfId="0" applyNumberFormat="1" applyFont="1" applyBorder="1" applyAlignment="1" applyProtection="1">
      <alignment horizontal="center" vertical="center" shrinkToFit="1"/>
      <protection hidden="1"/>
    </xf>
    <xf numFmtId="0" fontId="5" fillId="0" borderId="7"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4"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5"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5" xfId="0" applyFont="1" applyBorder="1" applyAlignment="1">
      <alignment horizontal="left"/>
    </xf>
    <xf numFmtId="176" fontId="5" fillId="0" borderId="9" xfId="0" applyNumberFormat="1" applyFont="1" applyBorder="1" applyAlignment="1" applyProtection="1">
      <alignment horizontal="center" vertical="center" shrinkToFit="1"/>
      <protection hidden="1"/>
    </xf>
    <xf numFmtId="0" fontId="11" fillId="0" borderId="7" xfId="0" applyFont="1" applyBorder="1" applyAlignment="1">
      <alignment horizontal="center" vertical="center"/>
    </xf>
    <xf numFmtId="0" fontId="11"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center" vertical="center"/>
    </xf>
    <xf numFmtId="0" fontId="8" fillId="0" borderId="4" xfId="0" applyFont="1" applyBorder="1" applyAlignment="1">
      <alignment horizontal="center" vertical="center"/>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12" fillId="0" borderId="1" xfId="0" applyFont="1" applyBorder="1" applyAlignment="1">
      <alignment horizontal="left" vertical="center"/>
    </xf>
    <xf numFmtId="0" fontId="12" fillId="0" borderId="2" xfId="0" applyFont="1" applyBorder="1" applyAlignment="1">
      <alignment horizontal="left" vertical="center"/>
    </xf>
    <xf numFmtId="0" fontId="12" fillId="0" borderId="3" xfId="0" applyFont="1" applyBorder="1" applyAlignment="1">
      <alignment horizontal="left" vertical="center"/>
    </xf>
    <xf numFmtId="0" fontId="12" fillId="0" borderId="7" xfId="0" applyFont="1" applyBorder="1" applyAlignment="1">
      <alignment horizontal="left" vertical="center"/>
    </xf>
    <xf numFmtId="0" fontId="12" fillId="0" borderId="0" xfId="0" applyFont="1" applyBorder="1" applyAlignment="1">
      <alignment horizontal="left" vertical="center"/>
    </xf>
    <xf numFmtId="0" fontId="12" fillId="0" borderId="4" xfId="0" applyFont="1" applyBorder="1" applyAlignment="1">
      <alignment horizontal="left" vertical="center"/>
    </xf>
    <xf numFmtId="0" fontId="3" fillId="0" borderId="8" xfId="0" applyFont="1" applyBorder="1" applyAlignment="1">
      <alignment horizontal="center" vertical="center"/>
    </xf>
    <xf numFmtId="0" fontId="3" fillId="0" borderId="5" xfId="0" applyFont="1" applyBorder="1" applyAlignment="1">
      <alignment horizontal="center" vertical="center"/>
    </xf>
    <xf numFmtId="0" fontId="9" fillId="0" borderId="7" xfId="0" applyFont="1" applyBorder="1" applyAlignment="1">
      <alignment horizontal="center" vertical="center"/>
    </xf>
    <xf numFmtId="0" fontId="9" fillId="0" borderId="0" xfId="0" applyFont="1" applyBorder="1" applyAlignment="1">
      <alignment horizontal="center" vertical="center"/>
    </xf>
    <xf numFmtId="177" fontId="5" fillId="0" borderId="15" xfId="0" applyNumberFormat="1" applyFont="1" applyBorder="1" applyAlignment="1" applyProtection="1">
      <alignment horizontal="center" vertical="center" shrinkToFit="1"/>
      <protection hidden="1"/>
    </xf>
    <xf numFmtId="0" fontId="0" fillId="2" borderId="9" xfId="0" applyFill="1" applyBorder="1" applyAlignment="1">
      <alignment horizontal="center" vertical="center"/>
    </xf>
    <xf numFmtId="0" fontId="0" fillId="2" borderId="1" xfId="0" applyFill="1" applyBorder="1" applyAlignment="1">
      <alignment horizontal="center"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2" borderId="8" xfId="0" applyFill="1" applyBorder="1" applyAlignment="1">
      <alignment horizontal="center" vertical="center"/>
    </xf>
    <xf numFmtId="0" fontId="0" fillId="2" borderId="5" xfId="0" applyFill="1" applyBorder="1" applyAlignment="1">
      <alignment horizontal="center" vertical="center"/>
    </xf>
    <xf numFmtId="0" fontId="0" fillId="2" borderId="6" xfId="0" applyFill="1" applyBorder="1" applyAlignment="1">
      <alignment horizontal="center" vertical="center"/>
    </xf>
    <xf numFmtId="0" fontId="0" fillId="2" borderId="9"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520467581830489"/>
          <c:y val="0.1580694566902852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624B-4F82-B78A-A650311309B6}"/>
            </c:ext>
          </c:extLst>
        </c:ser>
        <c:dLbls>
          <c:showLegendKey val="0"/>
          <c:showVal val="0"/>
          <c:showCatName val="0"/>
          <c:showSerName val="0"/>
          <c:showPercent val="0"/>
          <c:showBubbleSize val="0"/>
        </c:dLbls>
        <c:gapWidth val="150"/>
        <c:axId val="224540528"/>
        <c:axId val="2243415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1.65</c:v>
                </c:pt>
                <c:pt idx="1">
                  <c:v>0.47</c:v>
                </c:pt>
                <c:pt idx="2">
                  <c:v>0.39</c:v>
                </c:pt>
                <c:pt idx="3">
                  <c:v>0.43</c:v>
                </c:pt>
                <c:pt idx="4">
                  <c:v>0.42</c:v>
                </c:pt>
              </c:numCache>
            </c:numRef>
          </c:val>
          <c:smooth val="0"/>
          <c:extLst xmlns:c16r2="http://schemas.microsoft.com/office/drawing/2015/06/chart">
            <c:ext xmlns:c16="http://schemas.microsoft.com/office/drawing/2014/chart" uri="{C3380CC4-5D6E-409C-BE32-E72D297353CC}">
              <c16:uniqueId val="{00000001-624B-4F82-B78A-A650311309B6}"/>
            </c:ext>
          </c:extLst>
        </c:ser>
        <c:dLbls>
          <c:showLegendKey val="0"/>
          <c:showVal val="0"/>
          <c:showCatName val="0"/>
          <c:showSerName val="0"/>
          <c:showPercent val="0"/>
          <c:showBubbleSize val="0"/>
        </c:dLbls>
        <c:marker val="1"/>
        <c:smooth val="0"/>
        <c:axId val="224540528"/>
        <c:axId val="224341552"/>
      </c:lineChart>
      <c:dateAx>
        <c:axId val="224540528"/>
        <c:scaling>
          <c:orientation val="minMax"/>
        </c:scaling>
        <c:delete val="1"/>
        <c:axPos val="b"/>
        <c:numFmt formatCode="&quot;H&quot;yy" sourceLinked="1"/>
        <c:majorTickMark val="out"/>
        <c:minorTickMark val="none"/>
        <c:tickLblPos val="none"/>
        <c:crossAx val="224341552"/>
        <c:crosses val="autoZero"/>
        <c:auto val="1"/>
        <c:lblOffset val="100"/>
        <c:baseTimeUnit val="years"/>
      </c:dateAx>
      <c:valAx>
        <c:axId val="224341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4540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88" l="0.70000000000000062" r="0.70000000000000062" t="0.75000000000001288"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520467581830478"/>
          <c:y val="0.15806945669028502"/>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107.64</c:v>
                </c:pt>
                <c:pt idx="1">
                  <c:v>109.66</c:v>
                </c:pt>
                <c:pt idx="2">
                  <c:v>113.59</c:v>
                </c:pt>
                <c:pt idx="3">
                  <c:v>106.4</c:v>
                </c:pt>
                <c:pt idx="4">
                  <c:v>117.5</c:v>
                </c:pt>
              </c:numCache>
            </c:numRef>
          </c:val>
          <c:extLst xmlns:c16r2="http://schemas.microsoft.com/office/drawing/2015/06/chart">
            <c:ext xmlns:c16="http://schemas.microsoft.com/office/drawing/2014/chart" uri="{C3380CC4-5D6E-409C-BE32-E72D297353CC}">
              <c16:uniqueId val="{00000000-0504-43E8-BB6E-2B6CFC8AB68C}"/>
            </c:ext>
          </c:extLst>
        </c:ser>
        <c:dLbls>
          <c:showLegendKey val="0"/>
          <c:showVal val="0"/>
          <c:showCatName val="0"/>
          <c:showSerName val="0"/>
          <c:showPercent val="0"/>
          <c:showBubbleSize val="0"/>
        </c:dLbls>
        <c:gapWidth val="150"/>
        <c:axId val="223928872"/>
        <c:axId val="2239292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111.06</c:v>
                </c:pt>
                <c:pt idx="1">
                  <c:v>111.34</c:v>
                </c:pt>
                <c:pt idx="2">
                  <c:v>110.02</c:v>
                </c:pt>
                <c:pt idx="3">
                  <c:v>108.76</c:v>
                </c:pt>
                <c:pt idx="4">
                  <c:v>108.46</c:v>
                </c:pt>
              </c:numCache>
            </c:numRef>
          </c:val>
          <c:smooth val="0"/>
          <c:extLst xmlns:c16r2="http://schemas.microsoft.com/office/drawing/2015/06/chart">
            <c:ext xmlns:c16="http://schemas.microsoft.com/office/drawing/2014/chart" uri="{C3380CC4-5D6E-409C-BE32-E72D297353CC}">
              <c16:uniqueId val="{00000001-0504-43E8-BB6E-2B6CFC8AB68C}"/>
            </c:ext>
          </c:extLst>
        </c:ser>
        <c:dLbls>
          <c:showLegendKey val="0"/>
          <c:showVal val="0"/>
          <c:showCatName val="0"/>
          <c:showSerName val="0"/>
          <c:showPercent val="0"/>
          <c:showBubbleSize val="0"/>
        </c:dLbls>
        <c:marker val="1"/>
        <c:smooth val="0"/>
        <c:axId val="223928872"/>
        <c:axId val="223929256"/>
      </c:lineChart>
      <c:dateAx>
        <c:axId val="223928872"/>
        <c:scaling>
          <c:orientation val="minMax"/>
        </c:scaling>
        <c:delete val="1"/>
        <c:axPos val="b"/>
        <c:numFmt formatCode="&quot;H&quot;yy" sourceLinked="1"/>
        <c:majorTickMark val="out"/>
        <c:minorTickMark val="none"/>
        <c:tickLblPos val="none"/>
        <c:crossAx val="223929256"/>
        <c:crosses val="autoZero"/>
        <c:auto val="1"/>
        <c:lblOffset val="100"/>
        <c:baseTimeUnit val="years"/>
      </c:dateAx>
      <c:valAx>
        <c:axId val="2239292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23928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32" l="0.70000000000000062" r="0.70000000000000062" t="0.75000000000001232"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520467581830482"/>
          <c:y val="0.1580694566902851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38.729999999999997</c:v>
                </c:pt>
                <c:pt idx="1">
                  <c:v>39.020000000000003</c:v>
                </c:pt>
                <c:pt idx="2">
                  <c:v>39.35</c:v>
                </c:pt>
                <c:pt idx="3">
                  <c:v>39.619999999999997</c:v>
                </c:pt>
                <c:pt idx="4">
                  <c:v>39.96</c:v>
                </c:pt>
              </c:numCache>
            </c:numRef>
          </c:val>
          <c:extLst xmlns:c16r2="http://schemas.microsoft.com/office/drawing/2015/06/chart">
            <c:ext xmlns:c16="http://schemas.microsoft.com/office/drawing/2014/chart" uri="{C3380CC4-5D6E-409C-BE32-E72D297353CC}">
              <c16:uniqueId val="{00000000-74E2-4387-9D88-A4505EA45431}"/>
            </c:ext>
          </c:extLst>
        </c:ser>
        <c:dLbls>
          <c:showLegendKey val="0"/>
          <c:showVal val="0"/>
          <c:showCatName val="0"/>
          <c:showSerName val="0"/>
          <c:showPercent val="0"/>
          <c:showBubbleSize val="0"/>
        </c:dLbls>
        <c:gapWidth val="150"/>
        <c:axId val="223946888"/>
        <c:axId val="2238148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47.7</c:v>
                </c:pt>
                <c:pt idx="1">
                  <c:v>48.14</c:v>
                </c:pt>
                <c:pt idx="2">
                  <c:v>46.61</c:v>
                </c:pt>
                <c:pt idx="3">
                  <c:v>47.97</c:v>
                </c:pt>
                <c:pt idx="4">
                  <c:v>49.12</c:v>
                </c:pt>
              </c:numCache>
            </c:numRef>
          </c:val>
          <c:smooth val="0"/>
          <c:extLst xmlns:c16r2="http://schemas.microsoft.com/office/drawing/2015/06/chart">
            <c:ext xmlns:c16="http://schemas.microsoft.com/office/drawing/2014/chart" uri="{C3380CC4-5D6E-409C-BE32-E72D297353CC}">
              <c16:uniqueId val="{00000001-74E2-4387-9D88-A4505EA45431}"/>
            </c:ext>
          </c:extLst>
        </c:ser>
        <c:dLbls>
          <c:showLegendKey val="0"/>
          <c:showVal val="0"/>
          <c:showCatName val="0"/>
          <c:showSerName val="0"/>
          <c:showPercent val="0"/>
          <c:showBubbleSize val="0"/>
        </c:dLbls>
        <c:marker val="1"/>
        <c:smooth val="0"/>
        <c:axId val="223946888"/>
        <c:axId val="223814848"/>
      </c:lineChart>
      <c:dateAx>
        <c:axId val="223946888"/>
        <c:scaling>
          <c:orientation val="minMax"/>
        </c:scaling>
        <c:delete val="1"/>
        <c:axPos val="b"/>
        <c:numFmt formatCode="&quot;H&quot;yy" sourceLinked="1"/>
        <c:majorTickMark val="out"/>
        <c:minorTickMark val="none"/>
        <c:tickLblPos val="none"/>
        <c:crossAx val="223814848"/>
        <c:crosses val="autoZero"/>
        <c:auto val="1"/>
        <c:lblOffset val="100"/>
        <c:baseTimeUnit val="years"/>
      </c:dateAx>
      <c:valAx>
        <c:axId val="223814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3946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55" l="0.70000000000000062" r="0.70000000000000062" t="0.75000000000001255"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5203-4053-B902-9337EF60C78E}"/>
            </c:ext>
          </c:extLst>
        </c:ser>
        <c:dLbls>
          <c:showLegendKey val="0"/>
          <c:showVal val="0"/>
          <c:showCatName val="0"/>
          <c:showSerName val="0"/>
          <c:showPercent val="0"/>
          <c:showBubbleSize val="0"/>
        </c:dLbls>
        <c:gapWidth val="150"/>
        <c:axId val="224894888"/>
        <c:axId val="2248952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7.26</c:v>
                </c:pt>
                <c:pt idx="1">
                  <c:v>11.13</c:v>
                </c:pt>
                <c:pt idx="2">
                  <c:v>10.84</c:v>
                </c:pt>
                <c:pt idx="3">
                  <c:v>15.33</c:v>
                </c:pt>
                <c:pt idx="4">
                  <c:v>16.760000000000002</c:v>
                </c:pt>
              </c:numCache>
            </c:numRef>
          </c:val>
          <c:smooth val="0"/>
          <c:extLst xmlns:c16r2="http://schemas.microsoft.com/office/drawing/2015/06/chart">
            <c:ext xmlns:c16="http://schemas.microsoft.com/office/drawing/2014/chart" uri="{C3380CC4-5D6E-409C-BE32-E72D297353CC}">
              <c16:uniqueId val="{00000001-5203-4053-B902-9337EF60C78E}"/>
            </c:ext>
          </c:extLst>
        </c:ser>
        <c:dLbls>
          <c:showLegendKey val="0"/>
          <c:showVal val="0"/>
          <c:showCatName val="0"/>
          <c:showSerName val="0"/>
          <c:showPercent val="0"/>
          <c:showBubbleSize val="0"/>
        </c:dLbls>
        <c:marker val="1"/>
        <c:smooth val="0"/>
        <c:axId val="224894888"/>
        <c:axId val="224895272"/>
      </c:lineChart>
      <c:dateAx>
        <c:axId val="224894888"/>
        <c:scaling>
          <c:orientation val="minMax"/>
        </c:scaling>
        <c:delete val="1"/>
        <c:axPos val="b"/>
        <c:numFmt formatCode="&quot;H&quot;yy" sourceLinked="1"/>
        <c:majorTickMark val="out"/>
        <c:minorTickMark val="none"/>
        <c:tickLblPos val="none"/>
        <c:crossAx val="224895272"/>
        <c:crosses val="autoZero"/>
        <c:auto val="1"/>
        <c:lblOffset val="100"/>
        <c:baseTimeUnit val="years"/>
      </c:dateAx>
      <c:valAx>
        <c:axId val="224895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4894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520467581830482"/>
          <c:y val="0.1580694566902851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1D59-4BAC-8395-0D1669246C37}"/>
            </c:ext>
          </c:extLst>
        </c:ser>
        <c:dLbls>
          <c:showLegendKey val="0"/>
          <c:showVal val="0"/>
          <c:showCatName val="0"/>
          <c:showSerName val="0"/>
          <c:showPercent val="0"/>
          <c:showBubbleSize val="0"/>
        </c:dLbls>
        <c:gapWidth val="150"/>
        <c:axId val="224917144"/>
        <c:axId val="2249175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9.35</c:v>
                </c:pt>
                <c:pt idx="1">
                  <c:v>10.130000000000001</c:v>
                </c:pt>
                <c:pt idx="2">
                  <c:v>7.31</c:v>
                </c:pt>
                <c:pt idx="3">
                  <c:v>7.48</c:v>
                </c:pt>
                <c:pt idx="4">
                  <c:v>11.94</c:v>
                </c:pt>
              </c:numCache>
            </c:numRef>
          </c:val>
          <c:smooth val="0"/>
          <c:extLst xmlns:c16r2="http://schemas.microsoft.com/office/drawing/2015/06/chart">
            <c:ext xmlns:c16="http://schemas.microsoft.com/office/drawing/2014/chart" uri="{C3380CC4-5D6E-409C-BE32-E72D297353CC}">
              <c16:uniqueId val="{00000001-1D59-4BAC-8395-0D1669246C37}"/>
            </c:ext>
          </c:extLst>
        </c:ser>
        <c:dLbls>
          <c:showLegendKey val="0"/>
          <c:showVal val="0"/>
          <c:showCatName val="0"/>
          <c:showSerName val="0"/>
          <c:showPercent val="0"/>
          <c:showBubbleSize val="0"/>
        </c:dLbls>
        <c:marker val="1"/>
        <c:smooth val="0"/>
        <c:axId val="224917144"/>
        <c:axId val="224917536"/>
      </c:lineChart>
      <c:dateAx>
        <c:axId val="224917144"/>
        <c:scaling>
          <c:orientation val="minMax"/>
        </c:scaling>
        <c:delete val="1"/>
        <c:axPos val="b"/>
        <c:numFmt formatCode="&quot;H&quot;yy" sourceLinked="1"/>
        <c:majorTickMark val="out"/>
        <c:minorTickMark val="none"/>
        <c:tickLblPos val="none"/>
        <c:crossAx val="224917536"/>
        <c:crosses val="autoZero"/>
        <c:auto val="1"/>
        <c:lblOffset val="100"/>
        <c:baseTimeUnit val="years"/>
      </c:dateAx>
      <c:valAx>
        <c:axId val="22491753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24917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55" l="0.70000000000000062" r="0.70000000000000062" t="0.75000000000001255"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520467581830482"/>
          <c:y val="0.1580694566902851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257.33</c:v>
                </c:pt>
                <c:pt idx="1">
                  <c:v>265.97000000000003</c:v>
                </c:pt>
                <c:pt idx="2">
                  <c:v>273.39999999999998</c:v>
                </c:pt>
                <c:pt idx="3">
                  <c:v>201.2</c:v>
                </c:pt>
                <c:pt idx="4">
                  <c:v>191.34</c:v>
                </c:pt>
              </c:numCache>
            </c:numRef>
          </c:val>
          <c:extLst xmlns:c16r2="http://schemas.microsoft.com/office/drawing/2015/06/chart">
            <c:ext xmlns:c16="http://schemas.microsoft.com/office/drawing/2014/chart" uri="{C3380CC4-5D6E-409C-BE32-E72D297353CC}">
              <c16:uniqueId val="{00000000-8EBD-4B62-8511-B963F4D94A67}"/>
            </c:ext>
          </c:extLst>
        </c:ser>
        <c:dLbls>
          <c:showLegendKey val="0"/>
          <c:showVal val="0"/>
          <c:showCatName val="0"/>
          <c:showSerName val="0"/>
          <c:showPercent val="0"/>
          <c:showBubbleSize val="0"/>
        </c:dLbls>
        <c:gapWidth val="150"/>
        <c:axId val="224918712"/>
        <c:axId val="224919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398.29</c:v>
                </c:pt>
                <c:pt idx="1">
                  <c:v>388.67</c:v>
                </c:pt>
                <c:pt idx="2">
                  <c:v>355.27</c:v>
                </c:pt>
                <c:pt idx="3">
                  <c:v>359.7</c:v>
                </c:pt>
                <c:pt idx="4">
                  <c:v>362.93</c:v>
                </c:pt>
              </c:numCache>
            </c:numRef>
          </c:val>
          <c:smooth val="0"/>
          <c:extLst xmlns:c16r2="http://schemas.microsoft.com/office/drawing/2015/06/chart">
            <c:ext xmlns:c16="http://schemas.microsoft.com/office/drawing/2014/chart" uri="{C3380CC4-5D6E-409C-BE32-E72D297353CC}">
              <c16:uniqueId val="{00000001-8EBD-4B62-8511-B963F4D94A67}"/>
            </c:ext>
          </c:extLst>
        </c:ser>
        <c:dLbls>
          <c:showLegendKey val="0"/>
          <c:showVal val="0"/>
          <c:showCatName val="0"/>
          <c:showSerName val="0"/>
          <c:showPercent val="0"/>
          <c:showBubbleSize val="0"/>
        </c:dLbls>
        <c:marker val="1"/>
        <c:smooth val="0"/>
        <c:axId val="224918712"/>
        <c:axId val="224919104"/>
      </c:lineChart>
      <c:dateAx>
        <c:axId val="224918712"/>
        <c:scaling>
          <c:orientation val="minMax"/>
        </c:scaling>
        <c:delete val="1"/>
        <c:axPos val="b"/>
        <c:numFmt formatCode="&quot;H&quot;yy" sourceLinked="1"/>
        <c:majorTickMark val="out"/>
        <c:minorTickMark val="none"/>
        <c:tickLblPos val="none"/>
        <c:crossAx val="224919104"/>
        <c:crosses val="autoZero"/>
        <c:auto val="1"/>
        <c:lblOffset val="100"/>
        <c:baseTimeUnit val="years"/>
      </c:dateAx>
      <c:valAx>
        <c:axId val="22491910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24918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55" l="0.70000000000000062" r="0.70000000000000062" t="0.75000000000001255"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520467581830482"/>
          <c:y val="0.1580694566902851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406.06</c:v>
                </c:pt>
                <c:pt idx="1">
                  <c:v>377.39</c:v>
                </c:pt>
                <c:pt idx="2">
                  <c:v>328.15</c:v>
                </c:pt>
                <c:pt idx="3">
                  <c:v>295.43</c:v>
                </c:pt>
                <c:pt idx="4">
                  <c:v>258.3</c:v>
                </c:pt>
              </c:numCache>
            </c:numRef>
          </c:val>
          <c:extLst xmlns:c16r2="http://schemas.microsoft.com/office/drawing/2015/06/chart">
            <c:ext xmlns:c16="http://schemas.microsoft.com/office/drawing/2014/chart" uri="{C3380CC4-5D6E-409C-BE32-E72D297353CC}">
              <c16:uniqueId val="{00000000-1AA1-45FE-B49A-1D0D651FA04F}"/>
            </c:ext>
          </c:extLst>
        </c:ser>
        <c:dLbls>
          <c:showLegendKey val="0"/>
          <c:showVal val="0"/>
          <c:showCatName val="0"/>
          <c:showSerName val="0"/>
          <c:showPercent val="0"/>
          <c:showBubbleSize val="0"/>
        </c:dLbls>
        <c:gapWidth val="150"/>
        <c:axId val="224753680"/>
        <c:axId val="2247540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431</c:v>
                </c:pt>
                <c:pt idx="1">
                  <c:v>422.5</c:v>
                </c:pt>
                <c:pt idx="2">
                  <c:v>458.27</c:v>
                </c:pt>
                <c:pt idx="3">
                  <c:v>447.01</c:v>
                </c:pt>
                <c:pt idx="4">
                  <c:v>439.05</c:v>
                </c:pt>
              </c:numCache>
            </c:numRef>
          </c:val>
          <c:smooth val="0"/>
          <c:extLst xmlns:c16r2="http://schemas.microsoft.com/office/drawing/2015/06/chart">
            <c:ext xmlns:c16="http://schemas.microsoft.com/office/drawing/2014/chart" uri="{C3380CC4-5D6E-409C-BE32-E72D297353CC}">
              <c16:uniqueId val="{00000001-1AA1-45FE-B49A-1D0D651FA04F}"/>
            </c:ext>
          </c:extLst>
        </c:ser>
        <c:dLbls>
          <c:showLegendKey val="0"/>
          <c:showVal val="0"/>
          <c:showCatName val="0"/>
          <c:showSerName val="0"/>
          <c:showPercent val="0"/>
          <c:showBubbleSize val="0"/>
        </c:dLbls>
        <c:marker val="1"/>
        <c:smooth val="0"/>
        <c:axId val="224753680"/>
        <c:axId val="224754072"/>
      </c:lineChart>
      <c:dateAx>
        <c:axId val="224753680"/>
        <c:scaling>
          <c:orientation val="minMax"/>
        </c:scaling>
        <c:delete val="1"/>
        <c:axPos val="b"/>
        <c:numFmt formatCode="&quot;H&quot;yy" sourceLinked="1"/>
        <c:majorTickMark val="out"/>
        <c:minorTickMark val="none"/>
        <c:tickLblPos val="none"/>
        <c:crossAx val="224754072"/>
        <c:crosses val="autoZero"/>
        <c:auto val="1"/>
        <c:lblOffset val="100"/>
        <c:baseTimeUnit val="years"/>
      </c:dateAx>
      <c:valAx>
        <c:axId val="22475407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24753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55" l="0.70000000000000062" r="0.70000000000000062" t="0.75000000000001255"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520467581830482"/>
          <c:y val="0.1580694566902851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106.21</c:v>
                </c:pt>
                <c:pt idx="1">
                  <c:v>109.01</c:v>
                </c:pt>
                <c:pt idx="2">
                  <c:v>114.17</c:v>
                </c:pt>
                <c:pt idx="3">
                  <c:v>105.26</c:v>
                </c:pt>
                <c:pt idx="4">
                  <c:v>115.84</c:v>
                </c:pt>
              </c:numCache>
            </c:numRef>
          </c:val>
          <c:extLst xmlns:c16r2="http://schemas.microsoft.com/office/drawing/2015/06/chart">
            <c:ext xmlns:c16="http://schemas.microsoft.com/office/drawing/2014/chart" uri="{C3380CC4-5D6E-409C-BE32-E72D297353CC}">
              <c16:uniqueId val="{00000000-9ADC-4BB7-A461-CDB822EEF170}"/>
            </c:ext>
          </c:extLst>
        </c:ser>
        <c:dLbls>
          <c:showLegendKey val="0"/>
          <c:showVal val="0"/>
          <c:showCatName val="0"/>
          <c:showSerName val="0"/>
          <c:showPercent val="0"/>
          <c:showBubbleSize val="0"/>
        </c:dLbls>
        <c:gapWidth val="150"/>
        <c:axId val="224916752"/>
        <c:axId val="2247552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100.82</c:v>
                </c:pt>
                <c:pt idx="1">
                  <c:v>101.64</c:v>
                </c:pt>
                <c:pt idx="2">
                  <c:v>96.77</c:v>
                </c:pt>
                <c:pt idx="3">
                  <c:v>95.81</c:v>
                </c:pt>
                <c:pt idx="4">
                  <c:v>95.26</c:v>
                </c:pt>
              </c:numCache>
            </c:numRef>
          </c:val>
          <c:smooth val="0"/>
          <c:extLst xmlns:c16r2="http://schemas.microsoft.com/office/drawing/2015/06/chart">
            <c:ext xmlns:c16="http://schemas.microsoft.com/office/drawing/2014/chart" uri="{C3380CC4-5D6E-409C-BE32-E72D297353CC}">
              <c16:uniqueId val="{00000001-9ADC-4BB7-A461-CDB822EEF170}"/>
            </c:ext>
          </c:extLst>
        </c:ser>
        <c:dLbls>
          <c:showLegendKey val="0"/>
          <c:showVal val="0"/>
          <c:showCatName val="0"/>
          <c:showSerName val="0"/>
          <c:showPercent val="0"/>
          <c:showBubbleSize val="0"/>
        </c:dLbls>
        <c:marker val="1"/>
        <c:smooth val="0"/>
        <c:axId val="224916752"/>
        <c:axId val="224755248"/>
      </c:lineChart>
      <c:dateAx>
        <c:axId val="224916752"/>
        <c:scaling>
          <c:orientation val="minMax"/>
        </c:scaling>
        <c:delete val="1"/>
        <c:axPos val="b"/>
        <c:numFmt formatCode="&quot;H&quot;yy" sourceLinked="1"/>
        <c:majorTickMark val="out"/>
        <c:minorTickMark val="none"/>
        <c:tickLblPos val="none"/>
        <c:crossAx val="224755248"/>
        <c:crosses val="autoZero"/>
        <c:auto val="1"/>
        <c:lblOffset val="100"/>
        <c:baseTimeUnit val="years"/>
      </c:dateAx>
      <c:valAx>
        <c:axId val="224755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4916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55" l="0.70000000000000062" r="0.70000000000000062" t="0.75000000000001255"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520467581830482"/>
          <c:y val="0.1580694566902851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149.08000000000001</c:v>
                </c:pt>
                <c:pt idx="1">
                  <c:v>145.54</c:v>
                </c:pt>
                <c:pt idx="2">
                  <c:v>138.66999999999999</c:v>
                </c:pt>
                <c:pt idx="3">
                  <c:v>151.74</c:v>
                </c:pt>
                <c:pt idx="4">
                  <c:v>138.36000000000001</c:v>
                </c:pt>
              </c:numCache>
            </c:numRef>
          </c:val>
          <c:extLst xmlns:c16r2="http://schemas.microsoft.com/office/drawing/2015/06/chart">
            <c:ext xmlns:c16="http://schemas.microsoft.com/office/drawing/2014/chart" uri="{C3380CC4-5D6E-409C-BE32-E72D297353CC}">
              <c16:uniqueId val="{00000000-1F30-46AA-8449-BE9A9A7648E8}"/>
            </c:ext>
          </c:extLst>
        </c:ser>
        <c:dLbls>
          <c:showLegendKey val="0"/>
          <c:showVal val="0"/>
          <c:showCatName val="0"/>
          <c:showSerName val="0"/>
          <c:showPercent val="0"/>
          <c:showBubbleSize val="0"/>
        </c:dLbls>
        <c:gapWidth val="150"/>
        <c:axId val="224756424"/>
        <c:axId val="2247568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179.55</c:v>
                </c:pt>
                <c:pt idx="1">
                  <c:v>179.16</c:v>
                </c:pt>
                <c:pt idx="2">
                  <c:v>187.18</c:v>
                </c:pt>
                <c:pt idx="3">
                  <c:v>189.58</c:v>
                </c:pt>
                <c:pt idx="4">
                  <c:v>192.82</c:v>
                </c:pt>
              </c:numCache>
            </c:numRef>
          </c:val>
          <c:smooth val="0"/>
          <c:extLst xmlns:c16r2="http://schemas.microsoft.com/office/drawing/2015/06/chart">
            <c:ext xmlns:c16="http://schemas.microsoft.com/office/drawing/2014/chart" uri="{C3380CC4-5D6E-409C-BE32-E72D297353CC}">
              <c16:uniqueId val="{00000001-1F30-46AA-8449-BE9A9A7648E8}"/>
            </c:ext>
          </c:extLst>
        </c:ser>
        <c:dLbls>
          <c:showLegendKey val="0"/>
          <c:showVal val="0"/>
          <c:showCatName val="0"/>
          <c:showSerName val="0"/>
          <c:showPercent val="0"/>
          <c:showBubbleSize val="0"/>
        </c:dLbls>
        <c:marker val="1"/>
        <c:smooth val="0"/>
        <c:axId val="224756424"/>
        <c:axId val="224756816"/>
      </c:lineChart>
      <c:dateAx>
        <c:axId val="224756424"/>
        <c:scaling>
          <c:orientation val="minMax"/>
        </c:scaling>
        <c:delete val="1"/>
        <c:axPos val="b"/>
        <c:numFmt formatCode="&quot;H&quot;yy" sourceLinked="1"/>
        <c:majorTickMark val="out"/>
        <c:minorTickMark val="none"/>
        <c:tickLblPos val="none"/>
        <c:crossAx val="224756816"/>
        <c:crosses val="autoZero"/>
        <c:auto val="1"/>
        <c:lblOffset val="100"/>
        <c:baseTimeUnit val="years"/>
      </c:dateAx>
      <c:valAx>
        <c:axId val="224756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4756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55" l="0.70000000000000062" r="0.70000000000000062" t="0.75000000000001255"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520467581830482"/>
          <c:y val="0.1580694566902851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22.04</c:v>
                </c:pt>
                <c:pt idx="1">
                  <c:v>23.24</c:v>
                </c:pt>
                <c:pt idx="2">
                  <c:v>24.19</c:v>
                </c:pt>
                <c:pt idx="3">
                  <c:v>23.76</c:v>
                </c:pt>
                <c:pt idx="4">
                  <c:v>23.79</c:v>
                </c:pt>
              </c:numCache>
            </c:numRef>
          </c:val>
          <c:extLst xmlns:c16r2="http://schemas.microsoft.com/office/drawing/2015/06/chart">
            <c:ext xmlns:c16="http://schemas.microsoft.com/office/drawing/2014/chart" uri="{C3380CC4-5D6E-409C-BE32-E72D297353CC}">
              <c16:uniqueId val="{00000000-3800-435B-B8B5-406ACE5903B8}"/>
            </c:ext>
          </c:extLst>
        </c:ser>
        <c:dLbls>
          <c:showLegendKey val="0"/>
          <c:showVal val="0"/>
          <c:showCatName val="0"/>
          <c:showSerName val="0"/>
          <c:showPercent val="0"/>
          <c:showBubbleSize val="0"/>
        </c:dLbls>
        <c:gapWidth val="150"/>
        <c:axId val="224715240"/>
        <c:axId val="2247156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53.52</c:v>
                </c:pt>
                <c:pt idx="1">
                  <c:v>54.24</c:v>
                </c:pt>
                <c:pt idx="2">
                  <c:v>55.88</c:v>
                </c:pt>
                <c:pt idx="3">
                  <c:v>55.22</c:v>
                </c:pt>
                <c:pt idx="4">
                  <c:v>54.05</c:v>
                </c:pt>
              </c:numCache>
            </c:numRef>
          </c:val>
          <c:smooth val="0"/>
          <c:extLst xmlns:c16r2="http://schemas.microsoft.com/office/drawing/2015/06/chart">
            <c:ext xmlns:c16="http://schemas.microsoft.com/office/drawing/2014/chart" uri="{C3380CC4-5D6E-409C-BE32-E72D297353CC}">
              <c16:uniqueId val="{00000001-3800-435B-B8B5-406ACE5903B8}"/>
            </c:ext>
          </c:extLst>
        </c:ser>
        <c:dLbls>
          <c:showLegendKey val="0"/>
          <c:showVal val="0"/>
          <c:showCatName val="0"/>
          <c:showSerName val="0"/>
          <c:showPercent val="0"/>
          <c:showBubbleSize val="0"/>
        </c:dLbls>
        <c:marker val="1"/>
        <c:smooth val="0"/>
        <c:axId val="224715240"/>
        <c:axId val="224715632"/>
      </c:lineChart>
      <c:dateAx>
        <c:axId val="224715240"/>
        <c:scaling>
          <c:orientation val="minMax"/>
        </c:scaling>
        <c:delete val="1"/>
        <c:axPos val="b"/>
        <c:numFmt formatCode="&quot;H&quot;yy" sourceLinked="1"/>
        <c:majorTickMark val="out"/>
        <c:minorTickMark val="none"/>
        <c:tickLblPos val="none"/>
        <c:crossAx val="224715632"/>
        <c:crosses val="autoZero"/>
        <c:auto val="1"/>
        <c:lblOffset val="100"/>
        <c:baseTimeUnit val="years"/>
      </c:dateAx>
      <c:valAx>
        <c:axId val="224715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4715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55" l="0.70000000000000062" r="0.70000000000000062" t="0.75000000000001255"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520467581830482"/>
          <c:y val="0.1580694566902851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76.16</c:v>
                </c:pt>
                <c:pt idx="1">
                  <c:v>71.37</c:v>
                </c:pt>
                <c:pt idx="2">
                  <c:v>71.709999999999994</c:v>
                </c:pt>
                <c:pt idx="3">
                  <c:v>71.98</c:v>
                </c:pt>
                <c:pt idx="4">
                  <c:v>71.930000000000007</c:v>
                </c:pt>
              </c:numCache>
            </c:numRef>
          </c:val>
          <c:extLst xmlns:c16r2="http://schemas.microsoft.com/office/drawing/2015/06/chart">
            <c:ext xmlns:c16="http://schemas.microsoft.com/office/drawing/2014/chart" uri="{C3380CC4-5D6E-409C-BE32-E72D297353CC}">
              <c16:uniqueId val="{00000000-67D2-47A1-A832-1F9FC9A9CADF}"/>
            </c:ext>
          </c:extLst>
        </c:ser>
        <c:dLbls>
          <c:showLegendKey val="0"/>
          <c:showVal val="0"/>
          <c:showCatName val="0"/>
          <c:showSerName val="0"/>
          <c:showPercent val="0"/>
          <c:showBubbleSize val="0"/>
        </c:dLbls>
        <c:gapWidth val="150"/>
        <c:axId val="224716808"/>
        <c:axId val="2247172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81.459999999999994</c:v>
                </c:pt>
                <c:pt idx="1">
                  <c:v>81.680000000000007</c:v>
                </c:pt>
                <c:pt idx="2">
                  <c:v>80.989999999999995</c:v>
                </c:pt>
                <c:pt idx="3">
                  <c:v>80.930000000000007</c:v>
                </c:pt>
                <c:pt idx="4">
                  <c:v>80.510000000000005</c:v>
                </c:pt>
              </c:numCache>
            </c:numRef>
          </c:val>
          <c:smooth val="0"/>
          <c:extLst xmlns:c16r2="http://schemas.microsoft.com/office/drawing/2015/06/chart">
            <c:ext xmlns:c16="http://schemas.microsoft.com/office/drawing/2014/chart" uri="{C3380CC4-5D6E-409C-BE32-E72D297353CC}">
              <c16:uniqueId val="{00000001-67D2-47A1-A832-1F9FC9A9CADF}"/>
            </c:ext>
          </c:extLst>
        </c:ser>
        <c:dLbls>
          <c:showLegendKey val="0"/>
          <c:showVal val="0"/>
          <c:showCatName val="0"/>
          <c:showSerName val="0"/>
          <c:showPercent val="0"/>
          <c:showBubbleSize val="0"/>
        </c:dLbls>
        <c:marker val="1"/>
        <c:smooth val="0"/>
        <c:axId val="224716808"/>
        <c:axId val="224717200"/>
      </c:lineChart>
      <c:dateAx>
        <c:axId val="224716808"/>
        <c:scaling>
          <c:orientation val="minMax"/>
        </c:scaling>
        <c:delete val="1"/>
        <c:axPos val="b"/>
        <c:numFmt formatCode="&quot;H&quot;yy" sourceLinked="1"/>
        <c:majorTickMark val="out"/>
        <c:minorTickMark val="none"/>
        <c:tickLblPos val="none"/>
        <c:crossAx val="224717200"/>
        <c:crosses val="autoZero"/>
        <c:auto val="1"/>
        <c:lblOffset val="100"/>
        <c:baseTimeUnit val="years"/>
      </c:dateAx>
      <c:valAx>
        <c:axId val="224717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4716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55" l="0.70000000000000062" r="0.70000000000000062" t="0.75000000000001255"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1025" name="グラフ 11">
          <a:extLst>
            <a:ext uri="{FF2B5EF4-FFF2-40B4-BE49-F238E27FC236}">
              <a16:creationId xmlns="" xmlns:a16="http://schemas.microsoft.com/office/drawing/2014/main" id="{00000000-0008-0000-0000-000001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0</xdr:rowOff>
    </xdr:from>
    <xdr:to>
      <xdr:col>16</xdr:col>
      <xdr:colOff>0</xdr:colOff>
      <xdr:row>33</xdr:row>
      <xdr:rowOff>0</xdr:rowOff>
    </xdr:to>
    <xdr:graphicFrame macro="">
      <xdr:nvGraphicFramePr>
        <xdr:cNvPr id="1026" name="グラフ 2">
          <a:extLst>
            <a:ext uri="{FF2B5EF4-FFF2-40B4-BE49-F238E27FC236}">
              <a16:creationId xmlns="" xmlns:a16="http://schemas.microsoft.com/office/drawing/2014/main" id="{00000000-0008-0000-0000-000002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0</xdr:rowOff>
    </xdr:from>
    <xdr:to>
      <xdr:col>20</xdr:col>
      <xdr:colOff>0</xdr:colOff>
      <xdr:row>78</xdr:row>
      <xdr:rowOff>0</xdr:rowOff>
    </xdr:to>
    <xdr:graphicFrame macro="">
      <xdr:nvGraphicFramePr>
        <xdr:cNvPr id="1027" name="グラフ 9">
          <a:extLst>
            <a:ext uri="{FF2B5EF4-FFF2-40B4-BE49-F238E27FC236}">
              <a16:creationId xmlns="" xmlns:a16="http://schemas.microsoft.com/office/drawing/2014/main" id="{00000000-0008-0000-0000-000003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1028" name="グラフ 10">
          <a:extLst>
            <a:ext uri="{FF2B5EF4-FFF2-40B4-BE49-F238E27FC236}">
              <a16:creationId xmlns="" xmlns:a16="http://schemas.microsoft.com/office/drawing/2014/main" id="{00000000-0008-0000-0000-000004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1030" name="グラフ 2">
          <a:extLst>
            <a:ext uri="{FF2B5EF4-FFF2-40B4-BE49-F238E27FC236}">
              <a16:creationId xmlns="" xmlns:a16="http://schemas.microsoft.com/office/drawing/2014/main" id="{00000000-0008-0000-0000-000006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1031" name="グラフ 3">
          <a:extLst>
            <a:ext uri="{FF2B5EF4-FFF2-40B4-BE49-F238E27FC236}">
              <a16:creationId xmlns="" xmlns:a16="http://schemas.microsoft.com/office/drawing/2014/main" id="{00000000-0008-0000-0000-000007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1032" name="グラフ 4">
          <a:extLst>
            <a:ext uri="{FF2B5EF4-FFF2-40B4-BE49-F238E27FC236}">
              <a16:creationId xmlns="" xmlns:a16="http://schemas.microsoft.com/office/drawing/2014/main" id="{00000000-0008-0000-0000-000008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33" name="グラフ 5">
          <a:extLst>
            <a:ext uri="{FF2B5EF4-FFF2-40B4-BE49-F238E27FC236}">
              <a16:creationId xmlns="" xmlns:a16="http://schemas.microsoft.com/office/drawing/2014/main" id="{00000000-0008-0000-0000-000009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034" name="グラフ 6">
          <a:extLst>
            <a:ext uri="{FF2B5EF4-FFF2-40B4-BE49-F238E27FC236}">
              <a16:creationId xmlns="" xmlns:a16="http://schemas.microsoft.com/office/drawing/2014/main" id="{00000000-0008-0000-0000-00000A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035" name="グラフ 7">
          <a:extLst>
            <a:ext uri="{FF2B5EF4-FFF2-40B4-BE49-F238E27FC236}">
              <a16:creationId xmlns="" xmlns:a16="http://schemas.microsoft.com/office/drawing/2014/main" id="{00000000-0008-0000-0000-00000B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036" name="グラフ 8">
          <a:extLst>
            <a:ext uri="{FF2B5EF4-FFF2-40B4-BE49-F238E27FC236}">
              <a16:creationId xmlns="" xmlns:a16="http://schemas.microsoft.com/office/drawing/2014/main" id="{00000000-0008-0000-0000-00000C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0E1DD77-C064-43B0-B721-D12A0198613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22ECA3D-74C6-402A-8511-D3C439BCA61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2405FC6-2093-4101-A24B-950D06CDE7F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961BD57-2289-4C29-85AD-9EFA74AD96B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68EF7E-8F03-4A1C-A7AC-8EAA96F73A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D5B9423-2B4C-4BAC-B991-CCD05DD87DB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7D0E607-332C-44AA-A050-A2B8E99FE58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D5DF184-A55F-4F31-97E6-8FF89E26F34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539DD6-8636-46FD-AFF2-D2A4EFEDB6E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4F7C1B7-F6AE-4EA4-97F6-3312E86A8D2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7191DA4-C2C8-453B-8736-D096091C930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22"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15">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15">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6" t="str">
        <f>データ!H6</f>
        <v>青森県　六ケ所村</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15">
      <c r="A8" s="2"/>
      <c r="B8" s="52" t="str">
        <f>データ!$I$6</f>
        <v>法適用</v>
      </c>
      <c r="C8" s="53"/>
      <c r="D8" s="53"/>
      <c r="E8" s="53"/>
      <c r="F8" s="53"/>
      <c r="G8" s="53"/>
      <c r="H8" s="53"/>
      <c r="I8" s="52" t="str">
        <f>データ!$J$6</f>
        <v>水道事業</v>
      </c>
      <c r="J8" s="53"/>
      <c r="K8" s="53"/>
      <c r="L8" s="53"/>
      <c r="M8" s="53"/>
      <c r="N8" s="53"/>
      <c r="O8" s="54"/>
      <c r="P8" s="55" t="str">
        <f>データ!$K$6</f>
        <v>末端給水事業</v>
      </c>
      <c r="Q8" s="55"/>
      <c r="R8" s="55"/>
      <c r="S8" s="55"/>
      <c r="T8" s="55"/>
      <c r="U8" s="55"/>
      <c r="V8" s="55"/>
      <c r="W8" s="55" t="str">
        <f>データ!$L$6</f>
        <v>A7</v>
      </c>
      <c r="X8" s="55"/>
      <c r="Y8" s="55"/>
      <c r="Z8" s="55"/>
      <c r="AA8" s="55"/>
      <c r="AB8" s="55"/>
      <c r="AC8" s="55"/>
      <c r="AD8" s="55" t="str">
        <f>データ!$M$6</f>
        <v>自治体職員</v>
      </c>
      <c r="AE8" s="55"/>
      <c r="AF8" s="55"/>
      <c r="AG8" s="55"/>
      <c r="AH8" s="55"/>
      <c r="AI8" s="55"/>
      <c r="AJ8" s="55"/>
      <c r="AK8" s="4"/>
      <c r="AL8" s="67">
        <f>データ!$R$6</f>
        <v>10265</v>
      </c>
      <c r="AM8" s="67"/>
      <c r="AN8" s="67"/>
      <c r="AO8" s="67"/>
      <c r="AP8" s="67"/>
      <c r="AQ8" s="67"/>
      <c r="AR8" s="67"/>
      <c r="AS8" s="67"/>
      <c r="AT8" s="56">
        <f>データ!$S$6</f>
        <v>252.68</v>
      </c>
      <c r="AU8" s="57"/>
      <c r="AV8" s="57"/>
      <c r="AW8" s="57"/>
      <c r="AX8" s="57"/>
      <c r="AY8" s="57"/>
      <c r="AZ8" s="57"/>
      <c r="BA8" s="57"/>
      <c r="BB8" s="58">
        <f>データ!$T$6</f>
        <v>40.619999999999997</v>
      </c>
      <c r="BC8" s="58"/>
      <c r="BD8" s="58"/>
      <c r="BE8" s="58"/>
      <c r="BF8" s="58"/>
      <c r="BG8" s="58"/>
      <c r="BH8" s="58"/>
      <c r="BI8" s="58"/>
      <c r="BJ8" s="3"/>
      <c r="BK8" s="3"/>
      <c r="BL8" s="84" t="s">
        <v>10</v>
      </c>
      <c r="BM8" s="85"/>
      <c r="BN8" s="8" t="s">
        <v>11</v>
      </c>
      <c r="BO8" s="9"/>
      <c r="BP8" s="9"/>
      <c r="BQ8" s="9"/>
      <c r="BR8" s="9"/>
      <c r="BS8" s="9"/>
      <c r="BT8" s="9"/>
      <c r="BU8" s="9"/>
      <c r="BV8" s="9"/>
      <c r="BW8" s="9"/>
      <c r="BX8" s="9"/>
      <c r="BY8" s="10"/>
    </row>
    <row r="9" spans="1:78" ht="18.75" customHeight="1" x14ac:dyDescent="0.15">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8" t="s">
        <v>19</v>
      </c>
      <c r="BM9" s="69"/>
      <c r="BN9" s="11" t="s">
        <v>20</v>
      </c>
      <c r="BO9" s="12"/>
      <c r="BP9" s="12"/>
      <c r="BQ9" s="12"/>
      <c r="BR9" s="12"/>
      <c r="BS9" s="12"/>
      <c r="BT9" s="12"/>
      <c r="BU9" s="12"/>
      <c r="BV9" s="12"/>
      <c r="BW9" s="12"/>
      <c r="BX9" s="12"/>
      <c r="BY9" s="13"/>
    </row>
    <row r="10" spans="1:78" ht="18.75" customHeight="1" x14ac:dyDescent="0.15">
      <c r="A10" s="2"/>
      <c r="B10" s="56" t="str">
        <f>データ!$N$6</f>
        <v>-</v>
      </c>
      <c r="C10" s="57"/>
      <c r="D10" s="57"/>
      <c r="E10" s="57"/>
      <c r="F10" s="57"/>
      <c r="G10" s="57"/>
      <c r="H10" s="57"/>
      <c r="I10" s="56">
        <f>データ!$O$6</f>
        <v>87.83</v>
      </c>
      <c r="J10" s="57"/>
      <c r="K10" s="57"/>
      <c r="L10" s="57"/>
      <c r="M10" s="57"/>
      <c r="N10" s="57"/>
      <c r="O10" s="86"/>
      <c r="P10" s="58">
        <f>データ!$P$6</f>
        <v>100.75</v>
      </c>
      <c r="Q10" s="58"/>
      <c r="R10" s="58"/>
      <c r="S10" s="58"/>
      <c r="T10" s="58"/>
      <c r="U10" s="58"/>
      <c r="V10" s="58"/>
      <c r="W10" s="67">
        <f>データ!$Q$6</f>
        <v>3069</v>
      </c>
      <c r="X10" s="67"/>
      <c r="Y10" s="67"/>
      <c r="Z10" s="67"/>
      <c r="AA10" s="67"/>
      <c r="AB10" s="67"/>
      <c r="AC10" s="67"/>
      <c r="AD10" s="2"/>
      <c r="AE10" s="2"/>
      <c r="AF10" s="2"/>
      <c r="AG10" s="2"/>
      <c r="AH10" s="4"/>
      <c r="AI10" s="4"/>
      <c r="AJ10" s="4"/>
      <c r="AK10" s="4"/>
      <c r="AL10" s="67">
        <f>データ!$U$6</f>
        <v>10277</v>
      </c>
      <c r="AM10" s="67"/>
      <c r="AN10" s="67"/>
      <c r="AO10" s="67"/>
      <c r="AP10" s="67"/>
      <c r="AQ10" s="67"/>
      <c r="AR10" s="67"/>
      <c r="AS10" s="67"/>
      <c r="AT10" s="56">
        <f>データ!$V$6</f>
        <v>119.83</v>
      </c>
      <c r="AU10" s="57"/>
      <c r="AV10" s="57"/>
      <c r="AW10" s="57"/>
      <c r="AX10" s="57"/>
      <c r="AY10" s="57"/>
      <c r="AZ10" s="57"/>
      <c r="BA10" s="57"/>
      <c r="BB10" s="58">
        <f>データ!$W$6</f>
        <v>85.76</v>
      </c>
      <c r="BC10" s="58"/>
      <c r="BD10" s="58"/>
      <c r="BE10" s="58"/>
      <c r="BF10" s="58"/>
      <c r="BG10" s="58"/>
      <c r="BH10" s="58"/>
      <c r="BI10" s="58"/>
      <c r="BJ10" s="2"/>
      <c r="BK10" s="2"/>
      <c r="BL10" s="82" t="s">
        <v>21</v>
      </c>
      <c r="BM10" s="83"/>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5" t="s">
        <v>23</v>
      </c>
      <c r="BM11" s="65"/>
      <c r="BN11" s="65"/>
      <c r="BO11" s="65"/>
      <c r="BP11" s="65"/>
      <c r="BQ11" s="65"/>
      <c r="BR11" s="65"/>
      <c r="BS11" s="65"/>
      <c r="BT11" s="65"/>
      <c r="BU11" s="65"/>
      <c r="BV11" s="65"/>
      <c r="BW11" s="65"/>
      <c r="BX11" s="65"/>
      <c r="BY11" s="65"/>
      <c r="BZ11" s="6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5"/>
      <c r="BM12" s="65"/>
      <c r="BN12" s="65"/>
      <c r="BO12" s="65"/>
      <c r="BP12" s="65"/>
      <c r="BQ12" s="65"/>
      <c r="BR12" s="65"/>
      <c r="BS12" s="65"/>
      <c r="BT12" s="65"/>
      <c r="BU12" s="65"/>
      <c r="BV12" s="65"/>
      <c r="BW12" s="65"/>
      <c r="BX12" s="65"/>
      <c r="BY12" s="65"/>
      <c r="BZ12" s="6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6"/>
      <c r="BM13" s="66"/>
      <c r="BN13" s="66"/>
      <c r="BO13" s="66"/>
      <c r="BP13" s="66"/>
      <c r="BQ13" s="66"/>
      <c r="BR13" s="66"/>
      <c r="BS13" s="66"/>
      <c r="BT13" s="66"/>
      <c r="BU13" s="66"/>
      <c r="BV13" s="66"/>
      <c r="BW13" s="66"/>
      <c r="BX13" s="66"/>
      <c r="BY13" s="66"/>
      <c r="BZ13" s="66"/>
    </row>
    <row r="14" spans="1:78" ht="13.5" customHeight="1" x14ac:dyDescent="0.15">
      <c r="A14" s="2"/>
      <c r="B14" s="73" t="s">
        <v>24</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76" t="s">
        <v>25</v>
      </c>
      <c r="BM14" s="77"/>
      <c r="BN14" s="77"/>
      <c r="BO14" s="77"/>
      <c r="BP14" s="77"/>
      <c r="BQ14" s="77"/>
      <c r="BR14" s="77"/>
      <c r="BS14" s="77"/>
      <c r="BT14" s="77"/>
      <c r="BU14" s="77"/>
      <c r="BV14" s="77"/>
      <c r="BW14" s="77"/>
      <c r="BX14" s="77"/>
      <c r="BY14" s="77"/>
      <c r="BZ14" s="78"/>
    </row>
    <row r="15" spans="1:78" ht="13.5" customHeight="1" x14ac:dyDescent="0.15">
      <c r="A15" s="2"/>
      <c r="B15" s="70"/>
      <c r="C15" s="71"/>
      <c r="D15" s="71"/>
      <c r="E15" s="71"/>
      <c r="F15" s="71"/>
      <c r="G15" s="71"/>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2"/>
      <c r="BK15" s="2"/>
      <c r="BL15" s="79"/>
      <c r="BM15" s="80"/>
      <c r="BN15" s="80"/>
      <c r="BO15" s="80"/>
      <c r="BP15" s="80"/>
      <c r="BQ15" s="80"/>
      <c r="BR15" s="80"/>
      <c r="BS15" s="80"/>
      <c r="BT15" s="80"/>
      <c r="BU15" s="80"/>
      <c r="BV15" s="80"/>
      <c r="BW15" s="80"/>
      <c r="BX15" s="80"/>
      <c r="BY15" s="80"/>
      <c r="BZ15" s="81"/>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9" t="s">
        <v>112</v>
      </c>
      <c r="BM16" s="60"/>
      <c r="BN16" s="60"/>
      <c r="BO16" s="60"/>
      <c r="BP16" s="60"/>
      <c r="BQ16" s="60"/>
      <c r="BR16" s="60"/>
      <c r="BS16" s="60"/>
      <c r="BT16" s="60"/>
      <c r="BU16" s="60"/>
      <c r="BV16" s="60"/>
      <c r="BW16" s="60"/>
      <c r="BX16" s="60"/>
      <c r="BY16" s="60"/>
      <c r="BZ16" s="61"/>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9"/>
      <c r="BM17" s="60"/>
      <c r="BN17" s="60"/>
      <c r="BO17" s="60"/>
      <c r="BP17" s="60"/>
      <c r="BQ17" s="60"/>
      <c r="BR17" s="60"/>
      <c r="BS17" s="60"/>
      <c r="BT17" s="60"/>
      <c r="BU17" s="60"/>
      <c r="BV17" s="60"/>
      <c r="BW17" s="60"/>
      <c r="BX17" s="60"/>
      <c r="BY17" s="60"/>
      <c r="BZ17" s="61"/>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9"/>
      <c r="BM18" s="60"/>
      <c r="BN18" s="60"/>
      <c r="BO18" s="60"/>
      <c r="BP18" s="60"/>
      <c r="BQ18" s="60"/>
      <c r="BR18" s="60"/>
      <c r="BS18" s="60"/>
      <c r="BT18" s="60"/>
      <c r="BU18" s="60"/>
      <c r="BV18" s="60"/>
      <c r="BW18" s="60"/>
      <c r="BX18" s="60"/>
      <c r="BY18" s="60"/>
      <c r="BZ18" s="61"/>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9"/>
      <c r="BM19" s="60"/>
      <c r="BN19" s="60"/>
      <c r="BO19" s="60"/>
      <c r="BP19" s="60"/>
      <c r="BQ19" s="60"/>
      <c r="BR19" s="60"/>
      <c r="BS19" s="60"/>
      <c r="BT19" s="60"/>
      <c r="BU19" s="60"/>
      <c r="BV19" s="60"/>
      <c r="BW19" s="60"/>
      <c r="BX19" s="60"/>
      <c r="BY19" s="60"/>
      <c r="BZ19" s="61"/>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9"/>
      <c r="BM20" s="60"/>
      <c r="BN20" s="60"/>
      <c r="BO20" s="60"/>
      <c r="BP20" s="60"/>
      <c r="BQ20" s="60"/>
      <c r="BR20" s="60"/>
      <c r="BS20" s="60"/>
      <c r="BT20" s="60"/>
      <c r="BU20" s="60"/>
      <c r="BV20" s="60"/>
      <c r="BW20" s="60"/>
      <c r="BX20" s="60"/>
      <c r="BY20" s="60"/>
      <c r="BZ20" s="61"/>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9"/>
      <c r="BM21" s="60"/>
      <c r="BN21" s="60"/>
      <c r="BO21" s="60"/>
      <c r="BP21" s="60"/>
      <c r="BQ21" s="60"/>
      <c r="BR21" s="60"/>
      <c r="BS21" s="60"/>
      <c r="BT21" s="60"/>
      <c r="BU21" s="60"/>
      <c r="BV21" s="60"/>
      <c r="BW21" s="60"/>
      <c r="BX21" s="60"/>
      <c r="BY21" s="60"/>
      <c r="BZ21" s="61"/>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9"/>
      <c r="BM22" s="60"/>
      <c r="BN22" s="60"/>
      <c r="BO22" s="60"/>
      <c r="BP22" s="60"/>
      <c r="BQ22" s="60"/>
      <c r="BR22" s="60"/>
      <c r="BS22" s="60"/>
      <c r="BT22" s="60"/>
      <c r="BU22" s="60"/>
      <c r="BV22" s="60"/>
      <c r="BW22" s="60"/>
      <c r="BX22" s="60"/>
      <c r="BY22" s="60"/>
      <c r="BZ22" s="61"/>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9"/>
      <c r="BM23" s="60"/>
      <c r="BN23" s="60"/>
      <c r="BO23" s="60"/>
      <c r="BP23" s="60"/>
      <c r="BQ23" s="60"/>
      <c r="BR23" s="60"/>
      <c r="BS23" s="60"/>
      <c r="BT23" s="60"/>
      <c r="BU23" s="60"/>
      <c r="BV23" s="60"/>
      <c r="BW23" s="60"/>
      <c r="BX23" s="60"/>
      <c r="BY23" s="60"/>
      <c r="BZ23" s="61"/>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9"/>
      <c r="BM24" s="60"/>
      <c r="BN24" s="60"/>
      <c r="BO24" s="60"/>
      <c r="BP24" s="60"/>
      <c r="BQ24" s="60"/>
      <c r="BR24" s="60"/>
      <c r="BS24" s="60"/>
      <c r="BT24" s="60"/>
      <c r="BU24" s="60"/>
      <c r="BV24" s="60"/>
      <c r="BW24" s="60"/>
      <c r="BX24" s="60"/>
      <c r="BY24" s="60"/>
      <c r="BZ24" s="61"/>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9"/>
      <c r="BM25" s="60"/>
      <c r="BN25" s="60"/>
      <c r="BO25" s="60"/>
      <c r="BP25" s="60"/>
      <c r="BQ25" s="60"/>
      <c r="BR25" s="60"/>
      <c r="BS25" s="60"/>
      <c r="BT25" s="60"/>
      <c r="BU25" s="60"/>
      <c r="BV25" s="60"/>
      <c r="BW25" s="60"/>
      <c r="BX25" s="60"/>
      <c r="BY25" s="60"/>
      <c r="BZ25" s="61"/>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9"/>
      <c r="BM26" s="60"/>
      <c r="BN26" s="60"/>
      <c r="BO26" s="60"/>
      <c r="BP26" s="60"/>
      <c r="BQ26" s="60"/>
      <c r="BR26" s="60"/>
      <c r="BS26" s="60"/>
      <c r="BT26" s="60"/>
      <c r="BU26" s="60"/>
      <c r="BV26" s="60"/>
      <c r="BW26" s="60"/>
      <c r="BX26" s="60"/>
      <c r="BY26" s="60"/>
      <c r="BZ26" s="61"/>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9"/>
      <c r="BM27" s="60"/>
      <c r="BN27" s="60"/>
      <c r="BO27" s="60"/>
      <c r="BP27" s="60"/>
      <c r="BQ27" s="60"/>
      <c r="BR27" s="60"/>
      <c r="BS27" s="60"/>
      <c r="BT27" s="60"/>
      <c r="BU27" s="60"/>
      <c r="BV27" s="60"/>
      <c r="BW27" s="60"/>
      <c r="BX27" s="60"/>
      <c r="BY27" s="60"/>
      <c r="BZ27" s="61"/>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9"/>
      <c r="BM28" s="60"/>
      <c r="BN28" s="60"/>
      <c r="BO28" s="60"/>
      <c r="BP28" s="60"/>
      <c r="BQ28" s="60"/>
      <c r="BR28" s="60"/>
      <c r="BS28" s="60"/>
      <c r="BT28" s="60"/>
      <c r="BU28" s="60"/>
      <c r="BV28" s="60"/>
      <c r="BW28" s="60"/>
      <c r="BX28" s="60"/>
      <c r="BY28" s="60"/>
      <c r="BZ28" s="61"/>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9"/>
      <c r="BM29" s="60"/>
      <c r="BN29" s="60"/>
      <c r="BO29" s="60"/>
      <c r="BP29" s="60"/>
      <c r="BQ29" s="60"/>
      <c r="BR29" s="60"/>
      <c r="BS29" s="60"/>
      <c r="BT29" s="60"/>
      <c r="BU29" s="60"/>
      <c r="BV29" s="60"/>
      <c r="BW29" s="60"/>
      <c r="BX29" s="60"/>
      <c r="BY29" s="60"/>
      <c r="BZ29" s="61"/>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9"/>
      <c r="BM30" s="60"/>
      <c r="BN30" s="60"/>
      <c r="BO30" s="60"/>
      <c r="BP30" s="60"/>
      <c r="BQ30" s="60"/>
      <c r="BR30" s="60"/>
      <c r="BS30" s="60"/>
      <c r="BT30" s="60"/>
      <c r="BU30" s="60"/>
      <c r="BV30" s="60"/>
      <c r="BW30" s="60"/>
      <c r="BX30" s="60"/>
      <c r="BY30" s="60"/>
      <c r="BZ30" s="61"/>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9"/>
      <c r="BM31" s="60"/>
      <c r="BN31" s="60"/>
      <c r="BO31" s="60"/>
      <c r="BP31" s="60"/>
      <c r="BQ31" s="60"/>
      <c r="BR31" s="60"/>
      <c r="BS31" s="60"/>
      <c r="BT31" s="60"/>
      <c r="BU31" s="60"/>
      <c r="BV31" s="60"/>
      <c r="BW31" s="60"/>
      <c r="BX31" s="60"/>
      <c r="BY31" s="60"/>
      <c r="BZ31" s="61"/>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9"/>
      <c r="BM32" s="60"/>
      <c r="BN32" s="60"/>
      <c r="BO32" s="60"/>
      <c r="BP32" s="60"/>
      <c r="BQ32" s="60"/>
      <c r="BR32" s="60"/>
      <c r="BS32" s="60"/>
      <c r="BT32" s="60"/>
      <c r="BU32" s="60"/>
      <c r="BV32" s="60"/>
      <c r="BW32" s="60"/>
      <c r="BX32" s="60"/>
      <c r="BY32" s="60"/>
      <c r="BZ32" s="61"/>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9"/>
      <c r="BM33" s="60"/>
      <c r="BN33" s="60"/>
      <c r="BO33" s="60"/>
      <c r="BP33" s="60"/>
      <c r="BQ33" s="60"/>
      <c r="BR33" s="60"/>
      <c r="BS33" s="60"/>
      <c r="BT33" s="60"/>
      <c r="BU33" s="60"/>
      <c r="BV33" s="60"/>
      <c r="BW33" s="60"/>
      <c r="BX33" s="60"/>
      <c r="BY33" s="60"/>
      <c r="BZ33" s="61"/>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9"/>
      <c r="BM34" s="60"/>
      <c r="BN34" s="60"/>
      <c r="BO34" s="60"/>
      <c r="BP34" s="60"/>
      <c r="BQ34" s="60"/>
      <c r="BR34" s="60"/>
      <c r="BS34" s="60"/>
      <c r="BT34" s="60"/>
      <c r="BU34" s="60"/>
      <c r="BV34" s="60"/>
      <c r="BW34" s="60"/>
      <c r="BX34" s="60"/>
      <c r="BY34" s="60"/>
      <c r="BZ34" s="61"/>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9"/>
      <c r="BM35" s="60"/>
      <c r="BN35" s="60"/>
      <c r="BO35" s="60"/>
      <c r="BP35" s="60"/>
      <c r="BQ35" s="60"/>
      <c r="BR35" s="60"/>
      <c r="BS35" s="60"/>
      <c r="BT35" s="60"/>
      <c r="BU35" s="60"/>
      <c r="BV35" s="60"/>
      <c r="BW35" s="60"/>
      <c r="BX35" s="60"/>
      <c r="BY35" s="60"/>
      <c r="BZ35" s="61"/>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9"/>
      <c r="BM36" s="60"/>
      <c r="BN36" s="60"/>
      <c r="BO36" s="60"/>
      <c r="BP36" s="60"/>
      <c r="BQ36" s="60"/>
      <c r="BR36" s="60"/>
      <c r="BS36" s="60"/>
      <c r="BT36" s="60"/>
      <c r="BU36" s="60"/>
      <c r="BV36" s="60"/>
      <c r="BW36" s="60"/>
      <c r="BX36" s="60"/>
      <c r="BY36" s="60"/>
      <c r="BZ36" s="61"/>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9"/>
      <c r="BM37" s="60"/>
      <c r="BN37" s="60"/>
      <c r="BO37" s="60"/>
      <c r="BP37" s="60"/>
      <c r="BQ37" s="60"/>
      <c r="BR37" s="60"/>
      <c r="BS37" s="60"/>
      <c r="BT37" s="60"/>
      <c r="BU37" s="60"/>
      <c r="BV37" s="60"/>
      <c r="BW37" s="60"/>
      <c r="BX37" s="60"/>
      <c r="BY37" s="60"/>
      <c r="BZ37" s="61"/>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9"/>
      <c r="BM38" s="60"/>
      <c r="BN38" s="60"/>
      <c r="BO38" s="60"/>
      <c r="BP38" s="60"/>
      <c r="BQ38" s="60"/>
      <c r="BR38" s="60"/>
      <c r="BS38" s="60"/>
      <c r="BT38" s="60"/>
      <c r="BU38" s="60"/>
      <c r="BV38" s="60"/>
      <c r="BW38" s="60"/>
      <c r="BX38" s="60"/>
      <c r="BY38" s="60"/>
      <c r="BZ38" s="61"/>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9"/>
      <c r="BM39" s="60"/>
      <c r="BN39" s="60"/>
      <c r="BO39" s="60"/>
      <c r="BP39" s="60"/>
      <c r="BQ39" s="60"/>
      <c r="BR39" s="60"/>
      <c r="BS39" s="60"/>
      <c r="BT39" s="60"/>
      <c r="BU39" s="60"/>
      <c r="BV39" s="60"/>
      <c r="BW39" s="60"/>
      <c r="BX39" s="60"/>
      <c r="BY39" s="60"/>
      <c r="BZ39" s="61"/>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9"/>
      <c r="BM40" s="60"/>
      <c r="BN40" s="60"/>
      <c r="BO40" s="60"/>
      <c r="BP40" s="60"/>
      <c r="BQ40" s="60"/>
      <c r="BR40" s="60"/>
      <c r="BS40" s="60"/>
      <c r="BT40" s="60"/>
      <c r="BU40" s="60"/>
      <c r="BV40" s="60"/>
      <c r="BW40" s="60"/>
      <c r="BX40" s="60"/>
      <c r="BY40" s="60"/>
      <c r="BZ40" s="61"/>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9"/>
      <c r="BM41" s="60"/>
      <c r="BN41" s="60"/>
      <c r="BO41" s="60"/>
      <c r="BP41" s="60"/>
      <c r="BQ41" s="60"/>
      <c r="BR41" s="60"/>
      <c r="BS41" s="60"/>
      <c r="BT41" s="60"/>
      <c r="BU41" s="60"/>
      <c r="BV41" s="60"/>
      <c r="BW41" s="60"/>
      <c r="BX41" s="60"/>
      <c r="BY41" s="60"/>
      <c r="BZ41" s="61"/>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9"/>
      <c r="BM42" s="60"/>
      <c r="BN42" s="60"/>
      <c r="BO42" s="60"/>
      <c r="BP42" s="60"/>
      <c r="BQ42" s="60"/>
      <c r="BR42" s="60"/>
      <c r="BS42" s="60"/>
      <c r="BT42" s="60"/>
      <c r="BU42" s="60"/>
      <c r="BV42" s="60"/>
      <c r="BW42" s="60"/>
      <c r="BX42" s="60"/>
      <c r="BY42" s="60"/>
      <c r="BZ42" s="61"/>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9"/>
      <c r="BM43" s="60"/>
      <c r="BN43" s="60"/>
      <c r="BO43" s="60"/>
      <c r="BP43" s="60"/>
      <c r="BQ43" s="60"/>
      <c r="BR43" s="60"/>
      <c r="BS43" s="60"/>
      <c r="BT43" s="60"/>
      <c r="BU43" s="60"/>
      <c r="BV43" s="60"/>
      <c r="BW43" s="60"/>
      <c r="BX43" s="60"/>
      <c r="BY43" s="60"/>
      <c r="BZ43" s="61"/>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9"/>
      <c r="BM44" s="60"/>
      <c r="BN44" s="60"/>
      <c r="BO44" s="60"/>
      <c r="BP44" s="60"/>
      <c r="BQ44" s="60"/>
      <c r="BR44" s="60"/>
      <c r="BS44" s="60"/>
      <c r="BT44" s="60"/>
      <c r="BU44" s="60"/>
      <c r="BV44" s="60"/>
      <c r="BW44" s="60"/>
      <c r="BX44" s="60"/>
      <c r="BY44" s="60"/>
      <c r="BZ44" s="61"/>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76" t="s">
        <v>26</v>
      </c>
      <c r="BM45" s="77"/>
      <c r="BN45" s="77"/>
      <c r="BO45" s="77"/>
      <c r="BP45" s="77"/>
      <c r="BQ45" s="77"/>
      <c r="BR45" s="77"/>
      <c r="BS45" s="77"/>
      <c r="BT45" s="77"/>
      <c r="BU45" s="77"/>
      <c r="BV45" s="77"/>
      <c r="BW45" s="77"/>
      <c r="BX45" s="77"/>
      <c r="BY45" s="77"/>
      <c r="BZ45" s="78"/>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9"/>
      <c r="BM46" s="80"/>
      <c r="BN46" s="80"/>
      <c r="BO46" s="80"/>
      <c r="BP46" s="80"/>
      <c r="BQ46" s="80"/>
      <c r="BR46" s="80"/>
      <c r="BS46" s="80"/>
      <c r="BT46" s="80"/>
      <c r="BU46" s="80"/>
      <c r="BV46" s="80"/>
      <c r="BW46" s="80"/>
      <c r="BX46" s="80"/>
      <c r="BY46" s="80"/>
      <c r="BZ46" s="81"/>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9" t="s">
        <v>110</v>
      </c>
      <c r="BM47" s="60"/>
      <c r="BN47" s="60"/>
      <c r="BO47" s="60"/>
      <c r="BP47" s="60"/>
      <c r="BQ47" s="60"/>
      <c r="BR47" s="60"/>
      <c r="BS47" s="60"/>
      <c r="BT47" s="60"/>
      <c r="BU47" s="60"/>
      <c r="BV47" s="60"/>
      <c r="BW47" s="60"/>
      <c r="BX47" s="60"/>
      <c r="BY47" s="60"/>
      <c r="BZ47" s="61"/>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9"/>
      <c r="BM48" s="60"/>
      <c r="BN48" s="60"/>
      <c r="BO48" s="60"/>
      <c r="BP48" s="60"/>
      <c r="BQ48" s="60"/>
      <c r="BR48" s="60"/>
      <c r="BS48" s="60"/>
      <c r="BT48" s="60"/>
      <c r="BU48" s="60"/>
      <c r="BV48" s="60"/>
      <c r="BW48" s="60"/>
      <c r="BX48" s="60"/>
      <c r="BY48" s="60"/>
      <c r="BZ48" s="61"/>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9"/>
      <c r="BM49" s="60"/>
      <c r="BN49" s="60"/>
      <c r="BO49" s="60"/>
      <c r="BP49" s="60"/>
      <c r="BQ49" s="60"/>
      <c r="BR49" s="60"/>
      <c r="BS49" s="60"/>
      <c r="BT49" s="60"/>
      <c r="BU49" s="60"/>
      <c r="BV49" s="60"/>
      <c r="BW49" s="60"/>
      <c r="BX49" s="60"/>
      <c r="BY49" s="60"/>
      <c r="BZ49" s="61"/>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9"/>
      <c r="BM50" s="60"/>
      <c r="BN50" s="60"/>
      <c r="BO50" s="60"/>
      <c r="BP50" s="60"/>
      <c r="BQ50" s="60"/>
      <c r="BR50" s="60"/>
      <c r="BS50" s="60"/>
      <c r="BT50" s="60"/>
      <c r="BU50" s="60"/>
      <c r="BV50" s="60"/>
      <c r="BW50" s="60"/>
      <c r="BX50" s="60"/>
      <c r="BY50" s="60"/>
      <c r="BZ50" s="61"/>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9"/>
      <c r="BM51" s="60"/>
      <c r="BN51" s="60"/>
      <c r="BO51" s="60"/>
      <c r="BP51" s="60"/>
      <c r="BQ51" s="60"/>
      <c r="BR51" s="60"/>
      <c r="BS51" s="60"/>
      <c r="BT51" s="60"/>
      <c r="BU51" s="60"/>
      <c r="BV51" s="60"/>
      <c r="BW51" s="60"/>
      <c r="BX51" s="60"/>
      <c r="BY51" s="60"/>
      <c r="BZ51" s="61"/>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9"/>
      <c r="BM52" s="60"/>
      <c r="BN52" s="60"/>
      <c r="BO52" s="60"/>
      <c r="BP52" s="60"/>
      <c r="BQ52" s="60"/>
      <c r="BR52" s="60"/>
      <c r="BS52" s="60"/>
      <c r="BT52" s="60"/>
      <c r="BU52" s="60"/>
      <c r="BV52" s="60"/>
      <c r="BW52" s="60"/>
      <c r="BX52" s="60"/>
      <c r="BY52" s="60"/>
      <c r="BZ52" s="61"/>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9"/>
      <c r="BM53" s="60"/>
      <c r="BN53" s="60"/>
      <c r="BO53" s="60"/>
      <c r="BP53" s="60"/>
      <c r="BQ53" s="60"/>
      <c r="BR53" s="60"/>
      <c r="BS53" s="60"/>
      <c r="BT53" s="60"/>
      <c r="BU53" s="60"/>
      <c r="BV53" s="60"/>
      <c r="BW53" s="60"/>
      <c r="BX53" s="60"/>
      <c r="BY53" s="60"/>
      <c r="BZ53" s="61"/>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9"/>
      <c r="BM54" s="60"/>
      <c r="BN54" s="60"/>
      <c r="BO54" s="60"/>
      <c r="BP54" s="60"/>
      <c r="BQ54" s="60"/>
      <c r="BR54" s="60"/>
      <c r="BS54" s="60"/>
      <c r="BT54" s="60"/>
      <c r="BU54" s="60"/>
      <c r="BV54" s="60"/>
      <c r="BW54" s="60"/>
      <c r="BX54" s="60"/>
      <c r="BY54" s="60"/>
      <c r="BZ54" s="61"/>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9"/>
      <c r="BM55" s="60"/>
      <c r="BN55" s="60"/>
      <c r="BO55" s="60"/>
      <c r="BP55" s="60"/>
      <c r="BQ55" s="60"/>
      <c r="BR55" s="60"/>
      <c r="BS55" s="60"/>
      <c r="BT55" s="60"/>
      <c r="BU55" s="60"/>
      <c r="BV55" s="60"/>
      <c r="BW55" s="60"/>
      <c r="BX55" s="60"/>
      <c r="BY55" s="60"/>
      <c r="BZ55" s="61"/>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9"/>
      <c r="BM56" s="60"/>
      <c r="BN56" s="60"/>
      <c r="BO56" s="60"/>
      <c r="BP56" s="60"/>
      <c r="BQ56" s="60"/>
      <c r="BR56" s="60"/>
      <c r="BS56" s="60"/>
      <c r="BT56" s="60"/>
      <c r="BU56" s="60"/>
      <c r="BV56" s="60"/>
      <c r="BW56" s="60"/>
      <c r="BX56" s="60"/>
      <c r="BY56" s="60"/>
      <c r="BZ56" s="61"/>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9"/>
      <c r="BM57" s="60"/>
      <c r="BN57" s="60"/>
      <c r="BO57" s="60"/>
      <c r="BP57" s="60"/>
      <c r="BQ57" s="60"/>
      <c r="BR57" s="60"/>
      <c r="BS57" s="60"/>
      <c r="BT57" s="60"/>
      <c r="BU57" s="60"/>
      <c r="BV57" s="60"/>
      <c r="BW57" s="60"/>
      <c r="BX57" s="60"/>
      <c r="BY57" s="60"/>
      <c r="BZ57" s="61"/>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9"/>
      <c r="BM58" s="60"/>
      <c r="BN58" s="60"/>
      <c r="BO58" s="60"/>
      <c r="BP58" s="60"/>
      <c r="BQ58" s="60"/>
      <c r="BR58" s="60"/>
      <c r="BS58" s="60"/>
      <c r="BT58" s="60"/>
      <c r="BU58" s="60"/>
      <c r="BV58" s="60"/>
      <c r="BW58" s="60"/>
      <c r="BX58" s="60"/>
      <c r="BY58" s="60"/>
      <c r="BZ58" s="61"/>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9"/>
      <c r="BM59" s="60"/>
      <c r="BN59" s="60"/>
      <c r="BO59" s="60"/>
      <c r="BP59" s="60"/>
      <c r="BQ59" s="60"/>
      <c r="BR59" s="60"/>
      <c r="BS59" s="60"/>
      <c r="BT59" s="60"/>
      <c r="BU59" s="60"/>
      <c r="BV59" s="60"/>
      <c r="BW59" s="60"/>
      <c r="BX59" s="60"/>
      <c r="BY59" s="60"/>
      <c r="BZ59" s="61"/>
    </row>
    <row r="60" spans="1:78" ht="13.5" customHeight="1" x14ac:dyDescent="0.15">
      <c r="A60" s="2"/>
      <c r="B60" s="70" t="s">
        <v>27</v>
      </c>
      <c r="C60" s="71"/>
      <c r="D60" s="71"/>
      <c r="E60" s="71"/>
      <c r="F60" s="71"/>
      <c r="G60" s="71"/>
      <c r="H60" s="71"/>
      <c r="I60" s="71"/>
      <c r="J60" s="71"/>
      <c r="K60" s="71"/>
      <c r="L60" s="71"/>
      <c r="M60" s="71"/>
      <c r="N60" s="71"/>
      <c r="O60" s="71"/>
      <c r="P60" s="71"/>
      <c r="Q60" s="71"/>
      <c r="R60" s="71"/>
      <c r="S60" s="71"/>
      <c r="T60" s="71"/>
      <c r="U60" s="71"/>
      <c r="V60" s="71"/>
      <c r="W60" s="71"/>
      <c r="X60" s="71"/>
      <c r="Y60" s="71"/>
      <c r="Z60" s="71"/>
      <c r="AA60" s="71"/>
      <c r="AB60" s="71"/>
      <c r="AC60" s="71"/>
      <c r="AD60" s="71"/>
      <c r="AE60" s="71"/>
      <c r="AF60" s="71"/>
      <c r="AG60" s="71"/>
      <c r="AH60" s="71"/>
      <c r="AI60" s="71"/>
      <c r="AJ60" s="71"/>
      <c r="AK60" s="71"/>
      <c r="AL60" s="71"/>
      <c r="AM60" s="71"/>
      <c r="AN60" s="71"/>
      <c r="AO60" s="71"/>
      <c r="AP60" s="71"/>
      <c r="AQ60" s="71"/>
      <c r="AR60" s="71"/>
      <c r="AS60" s="71"/>
      <c r="AT60" s="71"/>
      <c r="AU60" s="71"/>
      <c r="AV60" s="71"/>
      <c r="AW60" s="71"/>
      <c r="AX60" s="71"/>
      <c r="AY60" s="71"/>
      <c r="AZ60" s="71"/>
      <c r="BA60" s="71"/>
      <c r="BB60" s="71"/>
      <c r="BC60" s="71"/>
      <c r="BD60" s="71"/>
      <c r="BE60" s="71"/>
      <c r="BF60" s="71"/>
      <c r="BG60" s="71"/>
      <c r="BH60" s="71"/>
      <c r="BI60" s="71"/>
      <c r="BJ60" s="72"/>
      <c r="BK60" s="2"/>
      <c r="BL60" s="59"/>
      <c r="BM60" s="60"/>
      <c r="BN60" s="60"/>
      <c r="BO60" s="60"/>
      <c r="BP60" s="60"/>
      <c r="BQ60" s="60"/>
      <c r="BR60" s="60"/>
      <c r="BS60" s="60"/>
      <c r="BT60" s="60"/>
      <c r="BU60" s="60"/>
      <c r="BV60" s="60"/>
      <c r="BW60" s="60"/>
      <c r="BX60" s="60"/>
      <c r="BY60" s="60"/>
      <c r="BZ60" s="61"/>
    </row>
    <row r="61" spans="1:78" ht="13.5" customHeight="1" x14ac:dyDescent="0.15">
      <c r="A61" s="2"/>
      <c r="B61" s="70"/>
      <c r="C61" s="71"/>
      <c r="D61" s="71"/>
      <c r="E61" s="71"/>
      <c r="F61" s="71"/>
      <c r="G61" s="71"/>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2"/>
      <c r="BK61" s="2"/>
      <c r="BL61" s="59"/>
      <c r="BM61" s="60"/>
      <c r="BN61" s="60"/>
      <c r="BO61" s="60"/>
      <c r="BP61" s="60"/>
      <c r="BQ61" s="60"/>
      <c r="BR61" s="60"/>
      <c r="BS61" s="60"/>
      <c r="BT61" s="60"/>
      <c r="BU61" s="60"/>
      <c r="BV61" s="60"/>
      <c r="BW61" s="60"/>
      <c r="BX61" s="60"/>
      <c r="BY61" s="60"/>
      <c r="BZ61" s="61"/>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9"/>
      <c r="BM62" s="60"/>
      <c r="BN62" s="60"/>
      <c r="BO62" s="60"/>
      <c r="BP62" s="60"/>
      <c r="BQ62" s="60"/>
      <c r="BR62" s="60"/>
      <c r="BS62" s="60"/>
      <c r="BT62" s="60"/>
      <c r="BU62" s="60"/>
      <c r="BV62" s="60"/>
      <c r="BW62" s="60"/>
      <c r="BX62" s="60"/>
      <c r="BY62" s="60"/>
      <c r="BZ62" s="61"/>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9"/>
      <c r="BM63" s="60"/>
      <c r="BN63" s="60"/>
      <c r="BO63" s="60"/>
      <c r="BP63" s="60"/>
      <c r="BQ63" s="60"/>
      <c r="BR63" s="60"/>
      <c r="BS63" s="60"/>
      <c r="BT63" s="60"/>
      <c r="BU63" s="60"/>
      <c r="BV63" s="60"/>
      <c r="BW63" s="60"/>
      <c r="BX63" s="60"/>
      <c r="BY63" s="60"/>
      <c r="BZ63" s="61"/>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76" t="s">
        <v>28</v>
      </c>
      <c r="BM64" s="77"/>
      <c r="BN64" s="77"/>
      <c r="BO64" s="77"/>
      <c r="BP64" s="77"/>
      <c r="BQ64" s="77"/>
      <c r="BR64" s="77"/>
      <c r="BS64" s="77"/>
      <c r="BT64" s="77"/>
      <c r="BU64" s="77"/>
      <c r="BV64" s="77"/>
      <c r="BW64" s="77"/>
      <c r="BX64" s="77"/>
      <c r="BY64" s="77"/>
      <c r="BZ64" s="78"/>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9"/>
      <c r="BM65" s="80"/>
      <c r="BN65" s="80"/>
      <c r="BO65" s="80"/>
      <c r="BP65" s="80"/>
      <c r="BQ65" s="80"/>
      <c r="BR65" s="80"/>
      <c r="BS65" s="80"/>
      <c r="BT65" s="80"/>
      <c r="BU65" s="80"/>
      <c r="BV65" s="80"/>
      <c r="BW65" s="80"/>
      <c r="BX65" s="80"/>
      <c r="BY65" s="80"/>
      <c r="BZ65" s="81"/>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9" t="s">
        <v>111</v>
      </c>
      <c r="BM66" s="60"/>
      <c r="BN66" s="60"/>
      <c r="BO66" s="60"/>
      <c r="BP66" s="60"/>
      <c r="BQ66" s="60"/>
      <c r="BR66" s="60"/>
      <c r="BS66" s="60"/>
      <c r="BT66" s="60"/>
      <c r="BU66" s="60"/>
      <c r="BV66" s="60"/>
      <c r="BW66" s="60"/>
      <c r="BX66" s="60"/>
      <c r="BY66" s="60"/>
      <c r="BZ66" s="61"/>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9"/>
      <c r="BM67" s="60"/>
      <c r="BN67" s="60"/>
      <c r="BO67" s="60"/>
      <c r="BP67" s="60"/>
      <c r="BQ67" s="60"/>
      <c r="BR67" s="60"/>
      <c r="BS67" s="60"/>
      <c r="BT67" s="60"/>
      <c r="BU67" s="60"/>
      <c r="BV67" s="60"/>
      <c r="BW67" s="60"/>
      <c r="BX67" s="60"/>
      <c r="BY67" s="60"/>
      <c r="BZ67" s="61"/>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9"/>
      <c r="BM68" s="60"/>
      <c r="BN68" s="60"/>
      <c r="BO68" s="60"/>
      <c r="BP68" s="60"/>
      <c r="BQ68" s="60"/>
      <c r="BR68" s="60"/>
      <c r="BS68" s="60"/>
      <c r="BT68" s="60"/>
      <c r="BU68" s="60"/>
      <c r="BV68" s="60"/>
      <c r="BW68" s="60"/>
      <c r="BX68" s="60"/>
      <c r="BY68" s="60"/>
      <c r="BZ68" s="61"/>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9"/>
      <c r="BM69" s="60"/>
      <c r="BN69" s="60"/>
      <c r="BO69" s="60"/>
      <c r="BP69" s="60"/>
      <c r="BQ69" s="60"/>
      <c r="BR69" s="60"/>
      <c r="BS69" s="60"/>
      <c r="BT69" s="60"/>
      <c r="BU69" s="60"/>
      <c r="BV69" s="60"/>
      <c r="BW69" s="60"/>
      <c r="BX69" s="60"/>
      <c r="BY69" s="60"/>
      <c r="BZ69" s="61"/>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9"/>
      <c r="BM70" s="60"/>
      <c r="BN70" s="60"/>
      <c r="BO70" s="60"/>
      <c r="BP70" s="60"/>
      <c r="BQ70" s="60"/>
      <c r="BR70" s="60"/>
      <c r="BS70" s="60"/>
      <c r="BT70" s="60"/>
      <c r="BU70" s="60"/>
      <c r="BV70" s="60"/>
      <c r="BW70" s="60"/>
      <c r="BX70" s="60"/>
      <c r="BY70" s="60"/>
      <c r="BZ70" s="61"/>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9"/>
      <c r="BM71" s="60"/>
      <c r="BN71" s="60"/>
      <c r="BO71" s="60"/>
      <c r="BP71" s="60"/>
      <c r="BQ71" s="60"/>
      <c r="BR71" s="60"/>
      <c r="BS71" s="60"/>
      <c r="BT71" s="60"/>
      <c r="BU71" s="60"/>
      <c r="BV71" s="60"/>
      <c r="BW71" s="60"/>
      <c r="BX71" s="60"/>
      <c r="BY71" s="60"/>
      <c r="BZ71" s="61"/>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9"/>
      <c r="BM72" s="60"/>
      <c r="BN72" s="60"/>
      <c r="BO72" s="60"/>
      <c r="BP72" s="60"/>
      <c r="BQ72" s="60"/>
      <c r="BR72" s="60"/>
      <c r="BS72" s="60"/>
      <c r="BT72" s="60"/>
      <c r="BU72" s="60"/>
      <c r="BV72" s="60"/>
      <c r="BW72" s="60"/>
      <c r="BX72" s="60"/>
      <c r="BY72" s="60"/>
      <c r="BZ72" s="61"/>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9"/>
      <c r="BM73" s="60"/>
      <c r="BN73" s="60"/>
      <c r="BO73" s="60"/>
      <c r="BP73" s="60"/>
      <c r="BQ73" s="60"/>
      <c r="BR73" s="60"/>
      <c r="BS73" s="60"/>
      <c r="BT73" s="60"/>
      <c r="BU73" s="60"/>
      <c r="BV73" s="60"/>
      <c r="BW73" s="60"/>
      <c r="BX73" s="60"/>
      <c r="BY73" s="60"/>
      <c r="BZ73" s="61"/>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9"/>
      <c r="BM74" s="60"/>
      <c r="BN74" s="60"/>
      <c r="BO74" s="60"/>
      <c r="BP74" s="60"/>
      <c r="BQ74" s="60"/>
      <c r="BR74" s="60"/>
      <c r="BS74" s="60"/>
      <c r="BT74" s="60"/>
      <c r="BU74" s="60"/>
      <c r="BV74" s="60"/>
      <c r="BW74" s="60"/>
      <c r="BX74" s="60"/>
      <c r="BY74" s="60"/>
      <c r="BZ74" s="61"/>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9"/>
      <c r="BM75" s="60"/>
      <c r="BN75" s="60"/>
      <c r="BO75" s="60"/>
      <c r="BP75" s="60"/>
      <c r="BQ75" s="60"/>
      <c r="BR75" s="60"/>
      <c r="BS75" s="60"/>
      <c r="BT75" s="60"/>
      <c r="BU75" s="60"/>
      <c r="BV75" s="60"/>
      <c r="BW75" s="60"/>
      <c r="BX75" s="60"/>
      <c r="BY75" s="60"/>
      <c r="BZ75" s="61"/>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9"/>
      <c r="BM76" s="60"/>
      <c r="BN76" s="60"/>
      <c r="BO76" s="60"/>
      <c r="BP76" s="60"/>
      <c r="BQ76" s="60"/>
      <c r="BR76" s="60"/>
      <c r="BS76" s="60"/>
      <c r="BT76" s="60"/>
      <c r="BU76" s="60"/>
      <c r="BV76" s="60"/>
      <c r="BW76" s="60"/>
      <c r="BX76" s="60"/>
      <c r="BY76" s="60"/>
      <c r="BZ76" s="61"/>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9"/>
      <c r="BM77" s="60"/>
      <c r="BN77" s="60"/>
      <c r="BO77" s="60"/>
      <c r="BP77" s="60"/>
      <c r="BQ77" s="60"/>
      <c r="BR77" s="60"/>
      <c r="BS77" s="60"/>
      <c r="BT77" s="60"/>
      <c r="BU77" s="60"/>
      <c r="BV77" s="60"/>
      <c r="BW77" s="60"/>
      <c r="BX77" s="60"/>
      <c r="BY77" s="60"/>
      <c r="BZ77" s="61"/>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9"/>
      <c r="BM78" s="60"/>
      <c r="BN78" s="60"/>
      <c r="BO78" s="60"/>
      <c r="BP78" s="60"/>
      <c r="BQ78" s="60"/>
      <c r="BR78" s="60"/>
      <c r="BS78" s="60"/>
      <c r="BT78" s="60"/>
      <c r="BU78" s="60"/>
      <c r="BV78" s="60"/>
      <c r="BW78" s="60"/>
      <c r="BX78" s="60"/>
      <c r="BY78" s="60"/>
      <c r="BZ78" s="61"/>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9"/>
      <c r="BM79" s="60"/>
      <c r="BN79" s="60"/>
      <c r="BO79" s="60"/>
      <c r="BP79" s="60"/>
      <c r="BQ79" s="60"/>
      <c r="BR79" s="60"/>
      <c r="BS79" s="60"/>
      <c r="BT79" s="60"/>
      <c r="BU79" s="60"/>
      <c r="BV79" s="60"/>
      <c r="BW79" s="60"/>
      <c r="BX79" s="60"/>
      <c r="BY79" s="60"/>
      <c r="BZ79" s="61"/>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9"/>
      <c r="BM80" s="60"/>
      <c r="BN80" s="60"/>
      <c r="BO80" s="60"/>
      <c r="BP80" s="60"/>
      <c r="BQ80" s="60"/>
      <c r="BR80" s="60"/>
      <c r="BS80" s="60"/>
      <c r="BT80" s="60"/>
      <c r="BU80" s="60"/>
      <c r="BV80" s="60"/>
      <c r="BW80" s="60"/>
      <c r="BX80" s="60"/>
      <c r="BY80" s="60"/>
      <c r="BZ80" s="61"/>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9"/>
      <c r="BM81" s="60"/>
      <c r="BN81" s="60"/>
      <c r="BO81" s="60"/>
      <c r="BP81" s="60"/>
      <c r="BQ81" s="60"/>
      <c r="BR81" s="60"/>
      <c r="BS81" s="60"/>
      <c r="BT81" s="60"/>
      <c r="BU81" s="60"/>
      <c r="BV81" s="60"/>
      <c r="BW81" s="60"/>
      <c r="BX81" s="60"/>
      <c r="BY81" s="60"/>
      <c r="BZ81" s="6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62"/>
      <c r="BM82" s="63"/>
      <c r="BN82" s="63"/>
      <c r="BO82" s="63"/>
      <c r="BP82" s="63"/>
      <c r="BQ82" s="63"/>
      <c r="BR82" s="63"/>
      <c r="BS82" s="63"/>
      <c r="BT82" s="63"/>
      <c r="BU82" s="63"/>
      <c r="BV82" s="63"/>
      <c r="BW82" s="63"/>
      <c r="BX82" s="63"/>
      <c r="BY82" s="63"/>
      <c r="BZ82" s="64"/>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sheet="1" objects="1" scenarios="1" formatCells="0" formatColumns="0" formatRows="0"/>
  <mergeCells count="44">
    <mergeCell ref="B10:H10"/>
    <mergeCell ref="I10:O10"/>
    <mergeCell ref="P10:V10"/>
    <mergeCell ref="W10:AC10"/>
    <mergeCell ref="BL64:BZ65"/>
    <mergeCell ref="BL66:BZ82"/>
    <mergeCell ref="BL11:BZ13"/>
    <mergeCell ref="BL47:BZ63"/>
    <mergeCell ref="AD8:AJ8"/>
    <mergeCell ref="AL8:AS8"/>
    <mergeCell ref="BL9:BM9"/>
    <mergeCell ref="AL10:AS10"/>
    <mergeCell ref="AT10:BA10"/>
    <mergeCell ref="BB10:BI10"/>
    <mergeCell ref="B60:BJ61"/>
    <mergeCell ref="B14:BJ15"/>
    <mergeCell ref="BL14:BZ15"/>
    <mergeCell ref="BL16:BZ44"/>
    <mergeCell ref="BL45:BZ46"/>
    <mergeCell ref="BL10:BM10"/>
    <mergeCell ref="BL8:BM8"/>
    <mergeCell ref="AT9:BA9"/>
    <mergeCell ref="BB9:BI9"/>
    <mergeCell ref="B8:H8"/>
    <mergeCell ref="I8:O8"/>
    <mergeCell ref="P8:V8"/>
    <mergeCell ref="W8:AC8"/>
    <mergeCell ref="AT8:BA8"/>
    <mergeCell ref="BB8:BI8"/>
    <mergeCell ref="B9:H9"/>
    <mergeCell ref="I9:O9"/>
    <mergeCell ref="P9:V9"/>
    <mergeCell ref="W9:AC9"/>
    <mergeCell ref="AL9:AS9"/>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2019</v>
      </c>
      <c r="C6" s="34">
        <f t="shared" ref="C6:W6" si="3">C7</f>
        <v>24112</v>
      </c>
      <c r="D6" s="34">
        <f t="shared" si="3"/>
        <v>46</v>
      </c>
      <c r="E6" s="34">
        <f t="shared" si="3"/>
        <v>1</v>
      </c>
      <c r="F6" s="34">
        <f t="shared" si="3"/>
        <v>0</v>
      </c>
      <c r="G6" s="34">
        <f t="shared" si="3"/>
        <v>1</v>
      </c>
      <c r="H6" s="34" t="str">
        <f t="shared" si="3"/>
        <v>青森県　六ケ所村</v>
      </c>
      <c r="I6" s="34" t="str">
        <f t="shared" si="3"/>
        <v>法適用</v>
      </c>
      <c r="J6" s="34" t="str">
        <f t="shared" si="3"/>
        <v>水道事業</v>
      </c>
      <c r="K6" s="34" t="str">
        <f t="shared" si="3"/>
        <v>末端給水事業</v>
      </c>
      <c r="L6" s="34" t="str">
        <f t="shared" si="3"/>
        <v>A7</v>
      </c>
      <c r="M6" s="34" t="str">
        <f t="shared" si="3"/>
        <v>自治体職員</v>
      </c>
      <c r="N6" s="35" t="str">
        <f t="shared" si="3"/>
        <v>-</v>
      </c>
      <c r="O6" s="35">
        <f t="shared" si="3"/>
        <v>87.83</v>
      </c>
      <c r="P6" s="35">
        <f t="shared" si="3"/>
        <v>100.75</v>
      </c>
      <c r="Q6" s="35">
        <f t="shared" si="3"/>
        <v>3069</v>
      </c>
      <c r="R6" s="35">
        <f t="shared" si="3"/>
        <v>10265</v>
      </c>
      <c r="S6" s="35">
        <f t="shared" si="3"/>
        <v>252.68</v>
      </c>
      <c r="T6" s="35">
        <f t="shared" si="3"/>
        <v>40.619999999999997</v>
      </c>
      <c r="U6" s="35">
        <f t="shared" si="3"/>
        <v>10277</v>
      </c>
      <c r="V6" s="35">
        <f t="shared" si="3"/>
        <v>119.83</v>
      </c>
      <c r="W6" s="35">
        <f t="shared" si="3"/>
        <v>85.76</v>
      </c>
      <c r="X6" s="36">
        <f>IF(X7="",NA(),X7)</f>
        <v>107.64</v>
      </c>
      <c r="Y6" s="36">
        <f t="shared" ref="Y6:AG6" si="4">IF(Y7="",NA(),Y7)</f>
        <v>109.66</v>
      </c>
      <c r="Z6" s="36">
        <f t="shared" si="4"/>
        <v>113.59</v>
      </c>
      <c r="AA6" s="36">
        <f t="shared" si="4"/>
        <v>106.4</v>
      </c>
      <c r="AB6" s="36">
        <f t="shared" si="4"/>
        <v>117.5</v>
      </c>
      <c r="AC6" s="36">
        <f t="shared" si="4"/>
        <v>111.06</v>
      </c>
      <c r="AD6" s="36">
        <f t="shared" si="4"/>
        <v>111.34</v>
      </c>
      <c r="AE6" s="36">
        <f t="shared" si="4"/>
        <v>110.02</v>
      </c>
      <c r="AF6" s="36">
        <f t="shared" si="4"/>
        <v>108.76</v>
      </c>
      <c r="AG6" s="36">
        <f t="shared" si="4"/>
        <v>108.46</v>
      </c>
      <c r="AH6" s="35" t="str">
        <f>IF(AH7="","",IF(AH7="-","【-】","【"&amp;SUBSTITUTE(TEXT(AH7,"#,##0.00"),"-","△")&amp;"】"))</f>
        <v>【112.01】</v>
      </c>
      <c r="AI6" s="35">
        <f>IF(AI7="",NA(),AI7)</f>
        <v>0</v>
      </c>
      <c r="AJ6" s="35">
        <f t="shared" ref="AJ6:AR6" si="5">IF(AJ7="",NA(),AJ7)</f>
        <v>0</v>
      </c>
      <c r="AK6" s="35">
        <f t="shared" si="5"/>
        <v>0</v>
      </c>
      <c r="AL6" s="35">
        <f t="shared" si="5"/>
        <v>0</v>
      </c>
      <c r="AM6" s="35">
        <f t="shared" si="5"/>
        <v>0</v>
      </c>
      <c r="AN6" s="36">
        <f t="shared" si="5"/>
        <v>9.35</v>
      </c>
      <c r="AO6" s="36">
        <f t="shared" si="5"/>
        <v>10.130000000000001</v>
      </c>
      <c r="AP6" s="36">
        <f t="shared" si="5"/>
        <v>7.31</v>
      </c>
      <c r="AQ6" s="36">
        <f t="shared" si="5"/>
        <v>7.48</v>
      </c>
      <c r="AR6" s="36">
        <f t="shared" si="5"/>
        <v>11.94</v>
      </c>
      <c r="AS6" s="35" t="str">
        <f>IF(AS7="","",IF(AS7="-","【-】","【"&amp;SUBSTITUTE(TEXT(AS7,"#,##0.00"),"-","△")&amp;"】"))</f>
        <v>【1.08】</v>
      </c>
      <c r="AT6" s="36">
        <f>IF(AT7="",NA(),AT7)</f>
        <v>257.33</v>
      </c>
      <c r="AU6" s="36">
        <f t="shared" ref="AU6:BC6" si="6">IF(AU7="",NA(),AU7)</f>
        <v>265.97000000000003</v>
      </c>
      <c r="AV6" s="36">
        <f t="shared" si="6"/>
        <v>273.39999999999998</v>
      </c>
      <c r="AW6" s="36">
        <f t="shared" si="6"/>
        <v>201.2</v>
      </c>
      <c r="AX6" s="36">
        <f t="shared" si="6"/>
        <v>191.34</v>
      </c>
      <c r="AY6" s="36">
        <f t="shared" si="6"/>
        <v>398.29</v>
      </c>
      <c r="AZ6" s="36">
        <f t="shared" si="6"/>
        <v>388.67</v>
      </c>
      <c r="BA6" s="36">
        <f t="shared" si="6"/>
        <v>355.27</v>
      </c>
      <c r="BB6" s="36">
        <f t="shared" si="6"/>
        <v>359.7</v>
      </c>
      <c r="BC6" s="36">
        <f t="shared" si="6"/>
        <v>362.93</v>
      </c>
      <c r="BD6" s="35" t="str">
        <f>IF(BD7="","",IF(BD7="-","【-】","【"&amp;SUBSTITUTE(TEXT(BD7,"#,##0.00"),"-","△")&amp;"】"))</f>
        <v>【264.97】</v>
      </c>
      <c r="BE6" s="36">
        <f>IF(BE7="",NA(),BE7)</f>
        <v>406.06</v>
      </c>
      <c r="BF6" s="36">
        <f t="shared" ref="BF6:BN6" si="7">IF(BF7="",NA(),BF7)</f>
        <v>377.39</v>
      </c>
      <c r="BG6" s="36">
        <f t="shared" si="7"/>
        <v>328.15</v>
      </c>
      <c r="BH6" s="36">
        <f t="shared" si="7"/>
        <v>295.43</v>
      </c>
      <c r="BI6" s="36">
        <f t="shared" si="7"/>
        <v>258.3</v>
      </c>
      <c r="BJ6" s="36">
        <f t="shared" si="7"/>
        <v>431</v>
      </c>
      <c r="BK6" s="36">
        <f t="shared" si="7"/>
        <v>422.5</v>
      </c>
      <c r="BL6" s="36">
        <f t="shared" si="7"/>
        <v>458.27</v>
      </c>
      <c r="BM6" s="36">
        <f t="shared" si="7"/>
        <v>447.01</v>
      </c>
      <c r="BN6" s="36">
        <f t="shared" si="7"/>
        <v>439.05</v>
      </c>
      <c r="BO6" s="35" t="str">
        <f>IF(BO7="","",IF(BO7="-","【-】","【"&amp;SUBSTITUTE(TEXT(BO7,"#,##0.00"),"-","△")&amp;"】"))</f>
        <v>【266.61】</v>
      </c>
      <c r="BP6" s="36">
        <f>IF(BP7="",NA(),BP7)</f>
        <v>106.21</v>
      </c>
      <c r="BQ6" s="36">
        <f t="shared" ref="BQ6:BY6" si="8">IF(BQ7="",NA(),BQ7)</f>
        <v>109.01</v>
      </c>
      <c r="BR6" s="36">
        <f t="shared" si="8"/>
        <v>114.17</v>
      </c>
      <c r="BS6" s="36">
        <f t="shared" si="8"/>
        <v>105.26</v>
      </c>
      <c r="BT6" s="36">
        <f t="shared" si="8"/>
        <v>115.84</v>
      </c>
      <c r="BU6" s="36">
        <f t="shared" si="8"/>
        <v>100.82</v>
      </c>
      <c r="BV6" s="36">
        <f t="shared" si="8"/>
        <v>101.64</v>
      </c>
      <c r="BW6" s="36">
        <f t="shared" si="8"/>
        <v>96.77</v>
      </c>
      <c r="BX6" s="36">
        <f t="shared" si="8"/>
        <v>95.81</v>
      </c>
      <c r="BY6" s="36">
        <f t="shared" si="8"/>
        <v>95.26</v>
      </c>
      <c r="BZ6" s="35" t="str">
        <f>IF(BZ7="","",IF(BZ7="-","【-】","【"&amp;SUBSTITUTE(TEXT(BZ7,"#,##0.00"),"-","△")&amp;"】"))</f>
        <v>【103.24】</v>
      </c>
      <c r="CA6" s="36">
        <f>IF(CA7="",NA(),CA7)</f>
        <v>149.08000000000001</v>
      </c>
      <c r="CB6" s="36">
        <f t="shared" ref="CB6:CJ6" si="9">IF(CB7="",NA(),CB7)</f>
        <v>145.54</v>
      </c>
      <c r="CC6" s="36">
        <f t="shared" si="9"/>
        <v>138.66999999999999</v>
      </c>
      <c r="CD6" s="36">
        <f t="shared" si="9"/>
        <v>151.74</v>
      </c>
      <c r="CE6" s="36">
        <f t="shared" si="9"/>
        <v>138.36000000000001</v>
      </c>
      <c r="CF6" s="36">
        <f t="shared" si="9"/>
        <v>179.55</v>
      </c>
      <c r="CG6" s="36">
        <f t="shared" si="9"/>
        <v>179.16</v>
      </c>
      <c r="CH6" s="36">
        <f t="shared" si="9"/>
        <v>187.18</v>
      </c>
      <c r="CI6" s="36">
        <f t="shared" si="9"/>
        <v>189.58</v>
      </c>
      <c r="CJ6" s="36">
        <f t="shared" si="9"/>
        <v>192.82</v>
      </c>
      <c r="CK6" s="35" t="str">
        <f>IF(CK7="","",IF(CK7="-","【-】","【"&amp;SUBSTITUTE(TEXT(CK7,"#,##0.00"),"-","△")&amp;"】"))</f>
        <v>【168.38】</v>
      </c>
      <c r="CL6" s="36">
        <f>IF(CL7="",NA(),CL7)</f>
        <v>22.04</v>
      </c>
      <c r="CM6" s="36">
        <f t="shared" ref="CM6:CU6" si="10">IF(CM7="",NA(),CM7)</f>
        <v>23.24</v>
      </c>
      <c r="CN6" s="36">
        <f t="shared" si="10"/>
        <v>24.19</v>
      </c>
      <c r="CO6" s="36">
        <f t="shared" si="10"/>
        <v>23.76</v>
      </c>
      <c r="CP6" s="36">
        <f t="shared" si="10"/>
        <v>23.79</v>
      </c>
      <c r="CQ6" s="36">
        <f t="shared" si="10"/>
        <v>53.52</v>
      </c>
      <c r="CR6" s="36">
        <f t="shared" si="10"/>
        <v>54.24</v>
      </c>
      <c r="CS6" s="36">
        <f t="shared" si="10"/>
        <v>55.88</v>
      </c>
      <c r="CT6" s="36">
        <f t="shared" si="10"/>
        <v>55.22</v>
      </c>
      <c r="CU6" s="36">
        <f t="shared" si="10"/>
        <v>54.05</v>
      </c>
      <c r="CV6" s="35" t="str">
        <f>IF(CV7="","",IF(CV7="-","【-】","【"&amp;SUBSTITUTE(TEXT(CV7,"#,##0.00"),"-","△")&amp;"】"))</f>
        <v>【60.00】</v>
      </c>
      <c r="CW6" s="36">
        <f>IF(CW7="",NA(),CW7)</f>
        <v>76.16</v>
      </c>
      <c r="CX6" s="36">
        <f t="shared" ref="CX6:DF6" si="11">IF(CX7="",NA(),CX7)</f>
        <v>71.37</v>
      </c>
      <c r="CY6" s="36">
        <f t="shared" si="11"/>
        <v>71.709999999999994</v>
      </c>
      <c r="CZ6" s="36">
        <f t="shared" si="11"/>
        <v>71.98</v>
      </c>
      <c r="DA6" s="36">
        <f t="shared" si="11"/>
        <v>71.930000000000007</v>
      </c>
      <c r="DB6" s="36">
        <f t="shared" si="11"/>
        <v>81.459999999999994</v>
      </c>
      <c r="DC6" s="36">
        <f t="shared" si="11"/>
        <v>81.680000000000007</v>
      </c>
      <c r="DD6" s="36">
        <f t="shared" si="11"/>
        <v>80.989999999999995</v>
      </c>
      <c r="DE6" s="36">
        <f t="shared" si="11"/>
        <v>80.930000000000007</v>
      </c>
      <c r="DF6" s="36">
        <f t="shared" si="11"/>
        <v>80.510000000000005</v>
      </c>
      <c r="DG6" s="35" t="str">
        <f>IF(DG7="","",IF(DG7="-","【-】","【"&amp;SUBSTITUTE(TEXT(DG7,"#,##0.00"),"-","△")&amp;"】"))</f>
        <v>【89.80】</v>
      </c>
      <c r="DH6" s="36">
        <f>IF(DH7="",NA(),DH7)</f>
        <v>38.729999999999997</v>
      </c>
      <c r="DI6" s="36">
        <f t="shared" ref="DI6:DQ6" si="12">IF(DI7="",NA(),DI7)</f>
        <v>39.020000000000003</v>
      </c>
      <c r="DJ6" s="36">
        <f t="shared" si="12"/>
        <v>39.35</v>
      </c>
      <c r="DK6" s="36">
        <f t="shared" si="12"/>
        <v>39.619999999999997</v>
      </c>
      <c r="DL6" s="36">
        <f t="shared" si="12"/>
        <v>39.96</v>
      </c>
      <c r="DM6" s="36">
        <f t="shared" si="12"/>
        <v>47.7</v>
      </c>
      <c r="DN6" s="36">
        <f t="shared" si="12"/>
        <v>48.14</v>
      </c>
      <c r="DO6" s="36">
        <f t="shared" si="12"/>
        <v>46.61</v>
      </c>
      <c r="DP6" s="36">
        <f t="shared" si="12"/>
        <v>47.97</v>
      </c>
      <c r="DQ6" s="36">
        <f t="shared" si="12"/>
        <v>49.12</v>
      </c>
      <c r="DR6" s="35" t="str">
        <f>IF(DR7="","",IF(DR7="-","【-】","【"&amp;SUBSTITUTE(TEXT(DR7,"#,##0.00"),"-","△")&amp;"】"))</f>
        <v>【49.59】</v>
      </c>
      <c r="DS6" s="35">
        <f>IF(DS7="",NA(),DS7)</f>
        <v>0</v>
      </c>
      <c r="DT6" s="35">
        <f t="shared" ref="DT6:EB6" si="13">IF(DT7="",NA(),DT7)</f>
        <v>0</v>
      </c>
      <c r="DU6" s="35">
        <f t="shared" si="13"/>
        <v>0</v>
      </c>
      <c r="DV6" s="35">
        <f t="shared" si="13"/>
        <v>0</v>
      </c>
      <c r="DW6" s="35">
        <f t="shared" si="13"/>
        <v>0</v>
      </c>
      <c r="DX6" s="36">
        <f t="shared" si="13"/>
        <v>7.26</v>
      </c>
      <c r="DY6" s="36">
        <f t="shared" si="13"/>
        <v>11.13</v>
      </c>
      <c r="DZ6" s="36">
        <f t="shared" si="13"/>
        <v>10.84</v>
      </c>
      <c r="EA6" s="36">
        <f t="shared" si="13"/>
        <v>15.33</v>
      </c>
      <c r="EB6" s="36">
        <f t="shared" si="13"/>
        <v>16.760000000000002</v>
      </c>
      <c r="EC6" s="35" t="str">
        <f>IF(EC7="","",IF(EC7="-","【-】","【"&amp;SUBSTITUTE(TEXT(EC7,"#,##0.00"),"-","△")&amp;"】"))</f>
        <v>【19.44】</v>
      </c>
      <c r="ED6" s="35">
        <f>IF(ED7="",NA(),ED7)</f>
        <v>0</v>
      </c>
      <c r="EE6" s="35">
        <f t="shared" ref="EE6:EM6" si="14">IF(EE7="",NA(),EE7)</f>
        <v>0</v>
      </c>
      <c r="EF6" s="35">
        <f t="shared" si="14"/>
        <v>0</v>
      </c>
      <c r="EG6" s="35">
        <f t="shared" si="14"/>
        <v>0</v>
      </c>
      <c r="EH6" s="35">
        <f t="shared" si="14"/>
        <v>0</v>
      </c>
      <c r="EI6" s="36">
        <f t="shared" si="14"/>
        <v>1.65</v>
      </c>
      <c r="EJ6" s="36">
        <f t="shared" si="14"/>
        <v>0.47</v>
      </c>
      <c r="EK6" s="36">
        <f t="shared" si="14"/>
        <v>0.39</v>
      </c>
      <c r="EL6" s="36">
        <f t="shared" si="14"/>
        <v>0.43</v>
      </c>
      <c r="EM6" s="36">
        <f t="shared" si="14"/>
        <v>0.42</v>
      </c>
      <c r="EN6" s="35" t="str">
        <f>IF(EN7="","",IF(EN7="-","【-】","【"&amp;SUBSTITUTE(TEXT(EN7,"#,##0.00"),"-","△")&amp;"】"))</f>
        <v>【0.68】</v>
      </c>
    </row>
    <row r="7" spans="1:144" s="37" customFormat="1" x14ac:dyDescent="0.15">
      <c r="A7" s="29"/>
      <c r="B7" s="38">
        <v>2019</v>
      </c>
      <c r="C7" s="38">
        <v>24112</v>
      </c>
      <c r="D7" s="38">
        <v>46</v>
      </c>
      <c r="E7" s="38">
        <v>1</v>
      </c>
      <c r="F7" s="38">
        <v>0</v>
      </c>
      <c r="G7" s="38">
        <v>1</v>
      </c>
      <c r="H7" s="38" t="s">
        <v>93</v>
      </c>
      <c r="I7" s="38" t="s">
        <v>94</v>
      </c>
      <c r="J7" s="38" t="s">
        <v>95</v>
      </c>
      <c r="K7" s="38" t="s">
        <v>96</v>
      </c>
      <c r="L7" s="38" t="s">
        <v>97</v>
      </c>
      <c r="M7" s="38" t="s">
        <v>98</v>
      </c>
      <c r="N7" s="39" t="s">
        <v>99</v>
      </c>
      <c r="O7" s="39">
        <v>87.83</v>
      </c>
      <c r="P7" s="39">
        <v>100.75</v>
      </c>
      <c r="Q7" s="39">
        <v>3069</v>
      </c>
      <c r="R7" s="39">
        <v>10265</v>
      </c>
      <c r="S7" s="39">
        <v>252.68</v>
      </c>
      <c r="T7" s="39">
        <v>40.619999999999997</v>
      </c>
      <c r="U7" s="39">
        <v>10277</v>
      </c>
      <c r="V7" s="39">
        <v>119.83</v>
      </c>
      <c r="W7" s="39">
        <v>85.76</v>
      </c>
      <c r="X7" s="39">
        <v>107.64</v>
      </c>
      <c r="Y7" s="39">
        <v>109.66</v>
      </c>
      <c r="Z7" s="39">
        <v>113.59</v>
      </c>
      <c r="AA7" s="39">
        <v>106.4</v>
      </c>
      <c r="AB7" s="39">
        <v>117.5</v>
      </c>
      <c r="AC7" s="39">
        <v>111.06</v>
      </c>
      <c r="AD7" s="39">
        <v>111.34</v>
      </c>
      <c r="AE7" s="39">
        <v>110.02</v>
      </c>
      <c r="AF7" s="39">
        <v>108.76</v>
      </c>
      <c r="AG7" s="39">
        <v>108.46</v>
      </c>
      <c r="AH7" s="39">
        <v>112.01</v>
      </c>
      <c r="AI7" s="39">
        <v>0</v>
      </c>
      <c r="AJ7" s="39">
        <v>0</v>
      </c>
      <c r="AK7" s="39">
        <v>0</v>
      </c>
      <c r="AL7" s="39">
        <v>0</v>
      </c>
      <c r="AM7" s="39">
        <v>0</v>
      </c>
      <c r="AN7" s="39">
        <v>9.35</v>
      </c>
      <c r="AO7" s="39">
        <v>10.130000000000001</v>
      </c>
      <c r="AP7" s="39">
        <v>7.31</v>
      </c>
      <c r="AQ7" s="39">
        <v>7.48</v>
      </c>
      <c r="AR7" s="39">
        <v>11.94</v>
      </c>
      <c r="AS7" s="39">
        <v>1.08</v>
      </c>
      <c r="AT7" s="39">
        <v>257.33</v>
      </c>
      <c r="AU7" s="39">
        <v>265.97000000000003</v>
      </c>
      <c r="AV7" s="39">
        <v>273.39999999999998</v>
      </c>
      <c r="AW7" s="39">
        <v>201.2</v>
      </c>
      <c r="AX7" s="39">
        <v>191.34</v>
      </c>
      <c r="AY7" s="39">
        <v>398.29</v>
      </c>
      <c r="AZ7" s="39">
        <v>388.67</v>
      </c>
      <c r="BA7" s="39">
        <v>355.27</v>
      </c>
      <c r="BB7" s="39">
        <v>359.7</v>
      </c>
      <c r="BC7" s="39">
        <v>362.93</v>
      </c>
      <c r="BD7" s="39">
        <v>264.97000000000003</v>
      </c>
      <c r="BE7" s="39">
        <v>406.06</v>
      </c>
      <c r="BF7" s="39">
        <v>377.39</v>
      </c>
      <c r="BG7" s="39">
        <v>328.15</v>
      </c>
      <c r="BH7" s="39">
        <v>295.43</v>
      </c>
      <c r="BI7" s="39">
        <v>258.3</v>
      </c>
      <c r="BJ7" s="39">
        <v>431</v>
      </c>
      <c r="BK7" s="39">
        <v>422.5</v>
      </c>
      <c r="BL7" s="39">
        <v>458.27</v>
      </c>
      <c r="BM7" s="39">
        <v>447.01</v>
      </c>
      <c r="BN7" s="39">
        <v>439.05</v>
      </c>
      <c r="BO7" s="39">
        <v>266.61</v>
      </c>
      <c r="BP7" s="39">
        <v>106.21</v>
      </c>
      <c r="BQ7" s="39">
        <v>109.01</v>
      </c>
      <c r="BR7" s="39">
        <v>114.17</v>
      </c>
      <c r="BS7" s="39">
        <v>105.26</v>
      </c>
      <c r="BT7" s="39">
        <v>115.84</v>
      </c>
      <c r="BU7" s="39">
        <v>100.82</v>
      </c>
      <c r="BV7" s="39">
        <v>101.64</v>
      </c>
      <c r="BW7" s="39">
        <v>96.77</v>
      </c>
      <c r="BX7" s="39">
        <v>95.81</v>
      </c>
      <c r="BY7" s="39">
        <v>95.26</v>
      </c>
      <c r="BZ7" s="39">
        <v>103.24</v>
      </c>
      <c r="CA7" s="39">
        <v>149.08000000000001</v>
      </c>
      <c r="CB7" s="39">
        <v>145.54</v>
      </c>
      <c r="CC7" s="39">
        <v>138.66999999999999</v>
      </c>
      <c r="CD7" s="39">
        <v>151.74</v>
      </c>
      <c r="CE7" s="39">
        <v>138.36000000000001</v>
      </c>
      <c r="CF7" s="39">
        <v>179.55</v>
      </c>
      <c r="CG7" s="39">
        <v>179.16</v>
      </c>
      <c r="CH7" s="39">
        <v>187.18</v>
      </c>
      <c r="CI7" s="39">
        <v>189.58</v>
      </c>
      <c r="CJ7" s="39">
        <v>192.82</v>
      </c>
      <c r="CK7" s="39">
        <v>168.38</v>
      </c>
      <c r="CL7" s="39">
        <v>22.04</v>
      </c>
      <c r="CM7" s="39">
        <v>23.24</v>
      </c>
      <c r="CN7" s="39">
        <v>24.19</v>
      </c>
      <c r="CO7" s="39">
        <v>23.76</v>
      </c>
      <c r="CP7" s="39">
        <v>23.79</v>
      </c>
      <c r="CQ7" s="39">
        <v>53.52</v>
      </c>
      <c r="CR7" s="39">
        <v>54.24</v>
      </c>
      <c r="CS7" s="39">
        <v>55.88</v>
      </c>
      <c r="CT7" s="39">
        <v>55.22</v>
      </c>
      <c r="CU7" s="39">
        <v>54.05</v>
      </c>
      <c r="CV7" s="39">
        <v>60</v>
      </c>
      <c r="CW7" s="39">
        <v>76.16</v>
      </c>
      <c r="CX7" s="39">
        <v>71.37</v>
      </c>
      <c r="CY7" s="39">
        <v>71.709999999999994</v>
      </c>
      <c r="CZ7" s="39">
        <v>71.98</v>
      </c>
      <c r="DA7" s="39">
        <v>71.930000000000007</v>
      </c>
      <c r="DB7" s="39">
        <v>81.459999999999994</v>
      </c>
      <c r="DC7" s="39">
        <v>81.680000000000007</v>
      </c>
      <c r="DD7" s="39">
        <v>80.989999999999995</v>
      </c>
      <c r="DE7" s="39">
        <v>80.930000000000007</v>
      </c>
      <c r="DF7" s="39">
        <v>80.510000000000005</v>
      </c>
      <c r="DG7" s="39">
        <v>89.8</v>
      </c>
      <c r="DH7" s="39">
        <v>38.729999999999997</v>
      </c>
      <c r="DI7" s="39">
        <v>39.020000000000003</v>
      </c>
      <c r="DJ7" s="39">
        <v>39.35</v>
      </c>
      <c r="DK7" s="39">
        <v>39.619999999999997</v>
      </c>
      <c r="DL7" s="39">
        <v>39.96</v>
      </c>
      <c r="DM7" s="39">
        <v>47.7</v>
      </c>
      <c r="DN7" s="39">
        <v>48.14</v>
      </c>
      <c r="DO7" s="39">
        <v>46.61</v>
      </c>
      <c r="DP7" s="39">
        <v>47.97</v>
      </c>
      <c r="DQ7" s="39">
        <v>49.12</v>
      </c>
      <c r="DR7" s="39">
        <v>49.59</v>
      </c>
      <c r="DS7" s="39">
        <v>0</v>
      </c>
      <c r="DT7" s="39">
        <v>0</v>
      </c>
      <c r="DU7" s="39">
        <v>0</v>
      </c>
      <c r="DV7" s="39">
        <v>0</v>
      </c>
      <c r="DW7" s="39">
        <v>0</v>
      </c>
      <c r="DX7" s="39">
        <v>7.26</v>
      </c>
      <c r="DY7" s="39">
        <v>11.13</v>
      </c>
      <c r="DZ7" s="39">
        <v>10.84</v>
      </c>
      <c r="EA7" s="39">
        <v>15.33</v>
      </c>
      <c r="EB7" s="39">
        <v>16.760000000000002</v>
      </c>
      <c r="EC7" s="39">
        <v>19.440000000000001</v>
      </c>
      <c r="ED7" s="39">
        <v>0</v>
      </c>
      <c r="EE7" s="39">
        <v>0</v>
      </c>
      <c r="EF7" s="39">
        <v>0</v>
      </c>
      <c r="EG7" s="39">
        <v>0</v>
      </c>
      <c r="EH7" s="39">
        <v>0</v>
      </c>
      <c r="EI7" s="39">
        <v>1.65</v>
      </c>
      <c r="EJ7" s="39">
        <v>0.47</v>
      </c>
      <c r="EK7" s="39">
        <v>0.39</v>
      </c>
      <c r="EL7" s="39">
        <v>0.43</v>
      </c>
      <c r="EM7" s="39">
        <v>0.42</v>
      </c>
      <c r="EN7" s="39">
        <v>0.68</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DATEVALUE($B7+12-B11&amp;"/1/"&amp;B12)</f>
        <v>46388</v>
      </c>
      <c r="C10" s="43">
        <f>DATEVALUE($B7+12-C11&amp;"/1/"&amp;C12)</f>
        <v>46753</v>
      </c>
      <c r="D10" s="43">
        <f>DATEVALUE($B7+12-D11&amp;"/1/"&amp;D12)</f>
        <v>47119</v>
      </c>
      <c r="E10" s="43">
        <f>DATEVALUE($B7+12-E11&amp;"/1/"&amp;E12)</f>
        <v>47484</v>
      </c>
      <c r="F10" s="44">
        <f>DATEVALUE($B7+12-F11&amp;"/1/"&amp;F12)</f>
        <v>47849</v>
      </c>
    </row>
    <row r="11" spans="1:144" x14ac:dyDescent="0.15">
      <c r="B11">
        <v>4</v>
      </c>
      <c r="C11">
        <v>3</v>
      </c>
      <c r="D11">
        <v>2</v>
      </c>
      <c r="E11">
        <v>1</v>
      </c>
      <c r="F11">
        <v>0</v>
      </c>
      <c r="G11" t="s">
        <v>105</v>
      </c>
    </row>
    <row r="12" spans="1:144" x14ac:dyDescent="0.15">
      <c r="B12">
        <v>1</v>
      </c>
      <c r="C12">
        <v>1</v>
      </c>
      <c r="D12">
        <v>1</v>
      </c>
      <c r="E12">
        <v>1</v>
      </c>
      <c r="F12">
        <v>1</v>
      </c>
      <c r="G12" t="s">
        <v>106</v>
      </c>
    </row>
    <row r="13" spans="1:144" x14ac:dyDescent="0.15">
      <c r="B13" t="s">
        <v>107</v>
      </c>
      <c r="C13" t="s">
        <v>107</v>
      </c>
      <c r="D13" t="s">
        <v>107</v>
      </c>
      <c r="E13" t="s">
        <v>107</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2021-01-27T05:22:38Z</cp:lastPrinted>
  <dcterms:created xsi:type="dcterms:W3CDTF">2020-12-04T02:02:43Z</dcterms:created>
  <dcterms:modified xsi:type="dcterms:W3CDTF">2021-01-27T06:03:08Z</dcterms:modified>
  <cp:category/>
</cp:coreProperties>
</file>