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92.168.1.21\share\32建設課\02水道G\015◆◆調査・アンケート関係◆◆\経営比較分析\R2年度\"/>
    </mc:Choice>
  </mc:AlternateContent>
  <workbookProtection workbookAlgorithmName="SHA-512" workbookHashValue="jHCscnQ/HjR11m9w/98qhjOBV2puPG41M4TLFW3r1XHeE4Ze61uziOfmFomQJlV3yd5iumusSiawRZljx1rPnQ==" workbookSaltValue="W6UmIk4ODCFY+qGz+uyYvQ==" workbookSpinCount="100000" lockStructure="1"/>
  <bookViews>
    <workbookView xWindow="0" yWindow="0" windowWidth="15360" windowHeight="7635"/>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<sst xmlns="http://schemas.openxmlformats.org/spreadsheetml/2006/main" count="228" uniqueCount="113">
  <si>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</si>
  <si>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</si>
  <si>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</si>
  <si>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</si>
  <si>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</si>
  <si>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</si>
  <si>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</si>
  <si>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</si>
  <si>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</si>
  <si>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</si>
  <si>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</si>
  <si>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</si>
  <si>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</si>
  <si>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</si>
  <si>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</si>
  <si>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</si>
  <si>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</si>
  <si>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</si>
  <si>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</si>
  <si>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</si>
  <si>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</si>
  <si>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</si>
  <si>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</si>
  <si>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</si>
  <si>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</si>
  <si>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</si>
  <si>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</si>
  <si>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</si>
  <si>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</si>
  <si>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</si>
  <si>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</si>
  <si>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</si>
  <si>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</si>
  <si>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</si>
  <si>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</si>
  <si>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</si>
  <si>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</si>
  <si>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</si>
  <si>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</si>
  <si>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</si>
  <si>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</si>
  <si>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</si>
  <si>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</si>
  <si>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</si>
  <si>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</si>
  <si>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</si>
  <si>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</si>
  <si>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</si>
  <si>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</si>
  <si>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</si>
  <si>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</si>
  <si>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</si>
  <si>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</si>
  <si>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</si>
  <si>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</si>
  <si>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</si>
  <si>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</si>
  <si>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</si>
  <si>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</si>
  <si>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</si>
  <si>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</si>
  <si>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</si>
  <si>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</si>
  <si>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</si>
  <si>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</si>
  <si>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</si>
  <si>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</si>
  <si>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</si>
  <si>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</si>
  <si>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</si>
  <si>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</si>
  <si>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</si>
  <si>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</si>
  <si>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</si>
  <si>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</si>
  <si>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</si>
  <si>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</si>
  <si>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</si>
  <si>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</si>
  <si>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</si>
  <si>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</si>
  <si>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</si>
  <si>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</si>
  <si>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</si>
  <si>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</si>
  <si>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</si>
  <si>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</si>
  <si>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</si>
  <si>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</si>
  <si>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</si>
  <si>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</si>
  <si>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</si>
  <si>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</si>
  <si>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田子町</t>
  </si>
  <si>
    <t>法適用</t>
  </si>
  <si>
    <t>水道事業</t>
  </si>
  <si>
    <t>末端給水事業</t>
  </si>
  <si>
    <t>A9</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</si>
  <si>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</si>
  <si>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</si>
  <si>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</si>
  <si>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</si>
  <si>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</si>
  <si>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</si>
  <si>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</si>
  <si>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</si>
  <si>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</si>
  <si>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</si>
  <si>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</si>
  <si>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</si>
  <si>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xml:space="preserve">
　経常収支比率は100％を超え、いわゆる黒字となっている。前年度と比べほぼ横ばいとなっているが、今後給水収益の大幅な増は見込めないため、更なる経費削減の努力が必要である。
　流動比率はほぼ横ばいで推移しているが、建設改良費の工事費増による企業債借入額増加の為流動負債は増加しており、楽観できない状況である。
　累積欠損金はないものの、企業債残高の比率が高く、維持管理費の削減や施設更新時の投資の効率化について、中長期的な改善策の検討が必要である。
　また、平成28年度から施設の規模の見直しを行い、計画1日最大給水量を適正な数値にしたことにより施設利用率が上がり、有収率と共に類似団体平均より高いものとなった。
</t>
    <rPh sb="32" eb="33">
      <t>ド</t>
    </rPh>
    <rPh sb="38" eb="39">
      <t>ヨコ</t>
    </rPh>
    <rPh sb="49" eb="51">
      <t>コンゴ</t>
    </rPh>
    <rPh sb="51" eb="53">
      <t>キュウスイ</t>
    </rPh>
    <rPh sb="53" eb="55">
      <t>シュウエキ</t>
    </rPh>
    <rPh sb="56" eb="58">
      <t>オオハバ</t>
    </rPh>
    <rPh sb="59" eb="60">
      <t>ゾウ</t>
    </rPh>
    <rPh sb="61" eb="63">
      <t>ミコ</t>
    </rPh>
    <rPh sb="69" eb="70">
      <t>サラ</t>
    </rPh>
    <rPh sb="72" eb="74">
      <t>ケイヒ</t>
    </rPh>
    <rPh sb="74" eb="76">
      <t>サクゲン</t>
    </rPh>
    <rPh sb="77" eb="79">
      <t>ドリョク</t>
    </rPh>
    <rPh sb="80" eb="82">
      <t>ヒツヨウ</t>
    </rPh>
    <rPh sb="95" eb="96">
      <t>ヨコ</t>
    </rPh>
    <rPh sb="99" eb="101">
      <t>スイイ</t>
    </rPh>
    <rPh sb="107" eb="109">
      <t>ケンセツ</t>
    </rPh>
    <rPh sb="109" eb="112">
      <t>カイリョウヒ</t>
    </rPh>
    <rPh sb="113" eb="116">
      <t>コウジヒ</t>
    </rPh>
    <rPh sb="116" eb="117">
      <t>ゾウ</t>
    </rPh>
    <rPh sb="123" eb="125">
      <t>カリイレ</t>
    </rPh>
    <rPh sb="125" eb="126">
      <t>ガク</t>
    </rPh>
    <rPh sb="193" eb="194">
      <t>ジ</t>
    </rPh>
    <phoneticPr fontId="4"/>
  </si>
  <si>
    <t xml:space="preserve">
　給水収益の減少や将来的な人口減少等による有収水量の減少が予想されることから、今後の経営状況は非常に厳しいものとなっている。
　令和元年度は経常収支比率及び料金回収率が100％を超え、施設利用率、有収率などが類似団体平均値を上回っており、これまでの経営改善対策の効果が現れたと思われる。
　しかし、施設の老朽化対策など設備投資が必要であることから、維持管理費の削減と効率的な投資計画に取り組み、今後も更なる経営改善を図る必要がある。</t>
    <rPh sb="65" eb="67">
      <t>レイワ</t>
    </rPh>
    <rPh sb="67" eb="68">
      <t>ガン</t>
    </rPh>
    <rPh sb="99" eb="100">
      <t>ユウ</t>
    </rPh>
    <rPh sb="100" eb="102">
      <t>シュウリツ</t>
    </rPh>
    <rPh sb="105" eb="107">
      <t>ルイジ</t>
    </rPh>
    <rPh sb="107" eb="109">
      <t>ダンタイ</t>
    </rPh>
    <rPh sb="109" eb="112">
      <t>ヘイキンチ</t>
    </rPh>
    <rPh sb="113" eb="115">
      <t>ウワマワ</t>
    </rPh>
    <phoneticPr fontId="4"/>
  </si>
  <si>
    <t xml:space="preserve">
　有形固定資産減価償却率は、全国及び類似団体平均とほぼ等しい状況であり、ほぼ横ばいであることから、今後も計画的に更新事業を進める必要がある。
　管路経年化率は全国及び類似団体平均より高い状況となっており、法定耐用年数を経過した管路が多い状態である。平成30年度まではゆるやかな低下傾向にあり改善に向かっていたが、令和元年度において、法定耐用年数に達した管路が増加したため、経年化率が上昇となった。
　管路更新率は上昇傾向にあり、全国及び類似団体平均と比較すると高い状況である。施設の更新等に必要な財源の確保が厳しい状況ではあるが、耐震化等に考慮し経営状況とのバランスを見ながら管路更新は継続していく必要がある。</t>
    <rPh sb="2" eb="4">
      <t>ユウケイ</t>
    </rPh>
    <rPh sb="4" eb="8">
      <t>コテイシサン</t>
    </rPh>
    <rPh sb="8" eb="10">
      <t>ゲンカ</t>
    </rPh>
    <rPh sb="10" eb="13">
      <t>ショウキャクリツ</t>
    </rPh>
    <rPh sb="15" eb="17">
      <t>ゼンコク</t>
    </rPh>
    <rPh sb="17" eb="18">
      <t>オヨ</t>
    </rPh>
    <rPh sb="19" eb="21">
      <t>ルイジ</t>
    </rPh>
    <rPh sb="21" eb="23">
      <t>ダンタイ</t>
    </rPh>
    <rPh sb="23" eb="25">
      <t>ヘイキン</t>
    </rPh>
    <rPh sb="28" eb="29">
      <t>ヒト</t>
    </rPh>
    <rPh sb="31" eb="33">
      <t>ジョウキョウ</t>
    </rPh>
    <rPh sb="39" eb="40">
      <t>ヨコ</t>
    </rPh>
    <rPh sb="50" eb="52">
      <t>コンゴ</t>
    </rPh>
    <rPh sb="53" eb="56">
      <t>ケイカクテキ</t>
    </rPh>
    <rPh sb="57" eb="59">
      <t>コウシン</t>
    </rPh>
    <rPh sb="59" eb="61">
      <t>ジギョウ</t>
    </rPh>
    <rPh sb="62" eb="63">
      <t>スス</t>
    </rPh>
    <rPh sb="65" eb="67">
      <t>ヒツヨウ</t>
    </rPh>
    <rPh sb="80" eb="82">
      <t>ゼンコク</t>
    </rPh>
    <rPh sb="82" eb="83">
      <t>オヨ</t>
    </rPh>
    <rPh sb="94" eb="96">
      <t>ジョウキョウ</t>
    </rPh>
    <rPh sb="125" eb="127">
      <t>ヘイセイ</t>
    </rPh>
    <rPh sb="129" eb="131">
      <t>ネンド</t>
    </rPh>
    <rPh sb="157" eb="159">
      <t>レイワ</t>
    </rPh>
    <rPh sb="159" eb="162">
      <t>ガンネンド</t>
    </rPh>
    <rPh sb="167" eb="169">
      <t>ホウテイ</t>
    </rPh>
    <rPh sb="169" eb="171">
      <t>タイヨウ</t>
    </rPh>
    <rPh sb="171" eb="173">
      <t>ネンスウ</t>
    </rPh>
    <rPh sb="174" eb="175">
      <t>タッ</t>
    </rPh>
    <rPh sb="177" eb="179">
      <t>カンロ</t>
    </rPh>
    <rPh sb="180" eb="182">
      <t>ゾウカ</t>
    </rPh>
    <rPh sb="187" eb="190">
      <t>ケイネンカ</t>
    </rPh>
    <rPh sb="190" eb="191">
      <t>リツ</t>
    </rPh>
    <rPh sb="192" eb="194">
      <t>ジョウショウ</t>
    </rPh>
    <rPh sb="201" eb="203">
      <t>カンロ</t>
    </rPh>
    <rPh sb="203" eb="205">
      <t>コウシン</t>
    </rPh>
    <rPh sb="205" eb="206">
      <t>リツ</t>
    </rPh>
    <rPh sb="207" eb="209">
      <t>ジョウショウ</t>
    </rPh>
    <rPh sb="209" eb="211">
      <t>ケイコウ</t>
    </rPh>
    <rPh sb="215" eb="217">
      <t>ゼンコク</t>
    </rPh>
    <rPh sb="217" eb="218">
      <t>オヨ</t>
    </rPh>
    <rPh sb="219" eb="221">
      <t>ルイジ</t>
    </rPh>
    <rPh sb="221" eb="223">
      <t>ダンタイ</t>
    </rPh>
    <rPh sb="223" eb="225">
      <t>ヘイキン</t>
    </rPh>
    <rPh sb="226" eb="228">
      <t>ヒカク</t>
    </rPh>
    <rPh sb="231" eb="232">
      <t>タカ</t>
    </rPh>
    <rPh sb="233" eb="235">
      <t>ジョウキョウ</t>
    </rPh>
    <rPh sb="269" eb="270">
      <t>トウ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</si>
</sst>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0.92</c:v>
                </c:pt>
                <c:pt idx="1">
                  <c:v>0.61</c:v>
                </c:pt>
                <c:pt idx="2">
                  <c:v>0.89</c:v>
                </c:pt>
                <c:pt idx="3">
                  <c:v>1.21</c:v>
                </c:pt>
                <c:pt idx="4">
                  <c:v>1.5</c:v>
                </c:pt>
              </c:numCache>
            </c:numRef>
          </c:val>
          <c:extLst xmlns:c16r2="http://schemas.microsoft.com/office/drawing/2015/06/chart">
            <c:ext xmlns:c16="http://schemas.microsoft.com/office/drawing/2014/chart" uri="{C3380CC4-5D6E-409C-BE32-E72D297353CC}">
              <c16:uniqueId val="{00000000-D9F8-45F8-A53C-079002582E04}"/>
            </c:ext>
          </c:extLst>
        </c:ser>
        <c:dLbls>
          <c:showLegendKey val="0"/>
          <c:showVal val="0"/>
          <c:showCatName val="0"/>
          <c:showSerName val="0"/>
          <c:showPercent val="0"/>
          <c:showBubbleSize val="0"/>
        </c:dLbls>
        <c:gapWidth val="150"/>
        <c:axId val="348909160"/>
        <c:axId val="349495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0.65</c:v>
                </c:pt>
                <c:pt idx="1">
                  <c:v>0.46</c:v>
                </c:pt>
                <c:pt idx="2">
                  <c:v>0.44</c:v>
                </c:pt>
                <c:pt idx="3">
                  <c:v>0.32</c:v>
                </c:pt>
                <c:pt idx="4">
                  <c:v>0.81</c:v>
                </c:pt>
              </c:numCache>
            </c:numRef>
          </c:val>
          <c:smooth val="0"/>
          <c:extLst xmlns:c16r2="http://schemas.microsoft.com/office/drawing/2015/06/chart">
            <c:ext xmlns:c16="http://schemas.microsoft.com/office/drawing/2014/chart" uri="{C3380CC4-5D6E-409C-BE32-E72D297353CC}">
              <c16:uniqueId val="{00000001-D9F8-45F8-A53C-079002582E04}"/>
            </c:ext>
          </c:extLst>
        </c:ser>
        <c:dLbls>
          <c:showLegendKey val="0"/>
          <c:showVal val="0"/>
          <c:showCatName val="0"/>
          <c:showSerName val="0"/>
          <c:showPercent val="0"/>
          <c:showBubbleSize val="0"/>
        </c:dLbls>
        <c:marker val="1"/>
        <c:smooth val="0"/>
        <c:axId val="348909160"/>
        <c:axId val="349495472"/>
      </c:lineChart>
      <c:dateAx>
        <c:axId val="348909160"/>
        <c:scaling>
          <c:orientation val="minMax"/>
        </c:scaling>
        <c:delete val="1"/>
        <c:axPos val="b"/>
        <c:numFmt formatCode="&quot;H&quot;yy" sourceLinked="1"/>
        <c:majorTickMark val="none"/>
        <c:minorTickMark val="none"/>
        <c:tickLblPos val="none"/>
        <c:crossAx val="349495472"/>
        <c:crosses val="autoZero"/>
        <c:auto val="1"/>
        <c:lblOffset val="100"/>
        <c:baseTimeUnit val="years"/>
      </c:dateAx>
      <c:valAx>
        <c:axId val="349495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8909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44.78</c:v>
                </c:pt>
                <c:pt idx="1">
                  <c:v>64.95</c:v>
                </c:pt>
                <c:pt idx="2">
                  <c:v>65.02</c:v>
                </c:pt>
                <c:pt idx="3">
                  <c:v>63.53</c:v>
                </c:pt>
                <c:pt idx="4">
                  <c:v>62.6</c:v>
                </c:pt>
              </c:numCache>
            </c:numRef>
          </c:val>
          <c:extLst xmlns:c16r2="http://schemas.microsoft.com/office/drawing/2015/06/chart">
            <c:ext xmlns:c16="http://schemas.microsoft.com/office/drawing/2014/chart" uri="{C3380CC4-5D6E-409C-BE32-E72D297353CC}">
              <c16:uniqueId val="{00000000-7EC6-4A27-8770-3BA306CC6531}"/>
            </c:ext>
          </c:extLst>
        </c:ser>
        <c:dLbls>
          <c:showLegendKey val="0"/>
          <c:showVal val="0"/>
          <c:showCatName val="0"/>
          <c:showSerName val="0"/>
          <c:showPercent val="0"/>
          <c:showBubbleSize val="0"/>
        </c:dLbls>
        <c:gapWidth val="150"/>
        <c:axId val="349970336"/>
        <c:axId val="349969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49.08</c:v>
                </c:pt>
                <c:pt idx="1">
                  <c:v>49.32</c:v>
                </c:pt>
                <c:pt idx="2">
                  <c:v>50.24</c:v>
                </c:pt>
                <c:pt idx="3">
                  <c:v>39.61</c:v>
                </c:pt>
                <c:pt idx="4">
                  <c:v>41.06</c:v>
                </c:pt>
              </c:numCache>
            </c:numRef>
          </c:val>
          <c:smooth val="0"/>
          <c:extLst xmlns:c16r2="http://schemas.microsoft.com/office/drawing/2015/06/chart">
            <c:ext xmlns:c16="http://schemas.microsoft.com/office/drawing/2014/chart" uri="{C3380CC4-5D6E-409C-BE32-E72D297353CC}">
              <c16:uniqueId val="{00000001-7EC6-4A27-8770-3BA306CC6531}"/>
            </c:ext>
          </c:extLst>
        </c:ser>
        <c:dLbls>
          <c:showLegendKey val="0"/>
          <c:showVal val="0"/>
          <c:showCatName val="0"/>
          <c:showSerName val="0"/>
          <c:showPercent val="0"/>
          <c:showBubbleSize val="0"/>
        </c:dLbls>
        <c:marker val="1"/>
        <c:smooth val="0"/>
        <c:axId val="349970336"/>
        <c:axId val="349969552"/>
      </c:lineChart>
      <c:dateAx>
        <c:axId val="349970336"/>
        <c:scaling>
          <c:orientation val="minMax"/>
        </c:scaling>
        <c:delete val="1"/>
        <c:axPos val="b"/>
        <c:numFmt formatCode="&quot;H&quot;yy" sourceLinked="1"/>
        <c:majorTickMark val="none"/>
        <c:minorTickMark val="none"/>
        <c:tickLblPos val="none"/>
        <c:crossAx val="349969552"/>
        <c:crosses val="autoZero"/>
        <c:auto val="1"/>
        <c:lblOffset val="100"/>
        <c:baseTimeUnit val="years"/>
      </c:dateAx>
      <c:valAx>
        <c:axId val="349969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9970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84.26</c:v>
                </c:pt>
                <c:pt idx="1">
                  <c:v>83.23</c:v>
                </c:pt>
                <c:pt idx="2">
                  <c:v>84.21</c:v>
                </c:pt>
                <c:pt idx="3">
                  <c:v>84.57</c:v>
                </c:pt>
                <c:pt idx="4">
                  <c:v>84.56</c:v>
                </c:pt>
              </c:numCache>
            </c:numRef>
          </c:val>
          <c:extLst xmlns:c16r2="http://schemas.microsoft.com/office/drawing/2015/06/chart">
            <c:ext xmlns:c16="http://schemas.microsoft.com/office/drawing/2014/chart" uri="{C3380CC4-5D6E-409C-BE32-E72D297353CC}">
              <c16:uniqueId val="{00000000-0F41-4B6C-9B7E-416AFA0484A6}"/>
            </c:ext>
          </c:extLst>
        </c:ser>
        <c:dLbls>
          <c:showLegendKey val="0"/>
          <c:showVal val="0"/>
          <c:showCatName val="0"/>
          <c:showSerName val="0"/>
          <c:showPercent val="0"/>
          <c:showBubbleSize val="0"/>
        </c:dLbls>
        <c:gapWidth val="150"/>
        <c:axId val="349975824"/>
        <c:axId val="349972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79.3</c:v>
                </c:pt>
                <c:pt idx="1">
                  <c:v>79.34</c:v>
                </c:pt>
                <c:pt idx="2">
                  <c:v>78.650000000000006</c:v>
                </c:pt>
                <c:pt idx="3">
                  <c:v>72.959999999999994</c:v>
                </c:pt>
                <c:pt idx="4">
                  <c:v>72.42</c:v>
                </c:pt>
              </c:numCache>
            </c:numRef>
          </c:val>
          <c:smooth val="0"/>
          <c:extLst xmlns:c16r2="http://schemas.microsoft.com/office/drawing/2015/06/chart">
            <c:ext xmlns:c16="http://schemas.microsoft.com/office/drawing/2014/chart" uri="{C3380CC4-5D6E-409C-BE32-E72D297353CC}">
              <c16:uniqueId val="{00000001-0F41-4B6C-9B7E-416AFA0484A6}"/>
            </c:ext>
          </c:extLst>
        </c:ser>
        <c:dLbls>
          <c:showLegendKey val="0"/>
          <c:showVal val="0"/>
          <c:showCatName val="0"/>
          <c:showSerName val="0"/>
          <c:showPercent val="0"/>
          <c:showBubbleSize val="0"/>
        </c:dLbls>
        <c:marker val="1"/>
        <c:smooth val="0"/>
        <c:axId val="349975824"/>
        <c:axId val="349972296"/>
      </c:lineChart>
      <c:dateAx>
        <c:axId val="349975824"/>
        <c:scaling>
          <c:orientation val="minMax"/>
        </c:scaling>
        <c:delete val="1"/>
        <c:axPos val="b"/>
        <c:numFmt formatCode="&quot;H&quot;yy" sourceLinked="1"/>
        <c:majorTickMark val="none"/>
        <c:minorTickMark val="none"/>
        <c:tickLblPos val="none"/>
        <c:crossAx val="349972296"/>
        <c:crosses val="autoZero"/>
        <c:auto val="1"/>
        <c:lblOffset val="100"/>
        <c:baseTimeUnit val="years"/>
      </c:dateAx>
      <c:valAx>
        <c:axId val="349972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9975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96.74</c:v>
                </c:pt>
                <c:pt idx="1">
                  <c:v>104.39</c:v>
                </c:pt>
                <c:pt idx="2">
                  <c:v>111.14</c:v>
                </c:pt>
                <c:pt idx="3">
                  <c:v>101.06</c:v>
                </c:pt>
                <c:pt idx="4">
                  <c:v>101.88</c:v>
                </c:pt>
              </c:numCache>
            </c:numRef>
          </c:val>
          <c:extLst xmlns:c16r2="http://schemas.microsoft.com/office/drawing/2015/06/chart">
            <c:ext xmlns:c16="http://schemas.microsoft.com/office/drawing/2014/chart" uri="{C3380CC4-5D6E-409C-BE32-E72D297353CC}">
              <c16:uniqueId val="{00000000-FC8E-423D-9DB5-FB8A5ABD984C}"/>
            </c:ext>
          </c:extLst>
        </c:ser>
        <c:dLbls>
          <c:showLegendKey val="0"/>
          <c:showVal val="0"/>
          <c:showCatName val="0"/>
          <c:showSerName val="0"/>
          <c:showPercent val="0"/>
          <c:showBubbleSize val="0"/>
        </c:dLbls>
        <c:gapWidth val="150"/>
        <c:axId val="348427248"/>
        <c:axId val="348427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106.62</c:v>
                </c:pt>
                <c:pt idx="1">
                  <c:v>107.95</c:v>
                </c:pt>
                <c:pt idx="2">
                  <c:v>104.47</c:v>
                </c:pt>
                <c:pt idx="3">
                  <c:v>107.64</c:v>
                </c:pt>
                <c:pt idx="4">
                  <c:v>108.22</c:v>
                </c:pt>
              </c:numCache>
            </c:numRef>
          </c:val>
          <c:smooth val="0"/>
          <c:extLst xmlns:c16r2="http://schemas.microsoft.com/office/drawing/2015/06/chart">
            <c:ext xmlns:c16="http://schemas.microsoft.com/office/drawing/2014/chart" uri="{C3380CC4-5D6E-409C-BE32-E72D297353CC}">
              <c16:uniqueId val="{00000001-FC8E-423D-9DB5-FB8A5ABD984C}"/>
            </c:ext>
          </c:extLst>
        </c:ser>
        <c:dLbls>
          <c:showLegendKey val="0"/>
          <c:showVal val="0"/>
          <c:showCatName val="0"/>
          <c:showSerName val="0"/>
          <c:showPercent val="0"/>
          <c:showBubbleSize val="0"/>
        </c:dLbls>
        <c:marker val="1"/>
        <c:smooth val="0"/>
        <c:axId val="348427248"/>
        <c:axId val="348427640"/>
      </c:lineChart>
      <c:dateAx>
        <c:axId val="348427248"/>
        <c:scaling>
          <c:orientation val="minMax"/>
        </c:scaling>
        <c:delete val="1"/>
        <c:axPos val="b"/>
        <c:numFmt formatCode="&quot;H&quot;yy" sourceLinked="1"/>
        <c:majorTickMark val="none"/>
        <c:minorTickMark val="none"/>
        <c:tickLblPos val="none"/>
        <c:crossAx val="348427640"/>
        <c:crosses val="autoZero"/>
        <c:auto val="1"/>
        <c:lblOffset val="100"/>
        <c:baseTimeUnit val="years"/>
      </c:dateAx>
      <c:valAx>
        <c:axId val="3484276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48427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47.77</c:v>
                </c:pt>
                <c:pt idx="1">
                  <c:v>48.59</c:v>
                </c:pt>
                <c:pt idx="2">
                  <c:v>48.66</c:v>
                </c:pt>
                <c:pt idx="3">
                  <c:v>48.52</c:v>
                </c:pt>
                <c:pt idx="4">
                  <c:v>48.56</c:v>
                </c:pt>
              </c:numCache>
            </c:numRef>
          </c:val>
          <c:extLst xmlns:c16r2="http://schemas.microsoft.com/office/drawing/2015/06/chart">
            <c:ext xmlns:c16="http://schemas.microsoft.com/office/drawing/2014/chart" uri="{C3380CC4-5D6E-409C-BE32-E72D297353CC}">
              <c16:uniqueId val="{00000000-38F2-497C-9C0F-B8EA258FF913}"/>
            </c:ext>
          </c:extLst>
        </c:ser>
        <c:dLbls>
          <c:showLegendKey val="0"/>
          <c:showVal val="0"/>
          <c:showCatName val="0"/>
          <c:showSerName val="0"/>
          <c:showPercent val="0"/>
          <c:showBubbleSize val="0"/>
        </c:dLbls>
        <c:gapWidth val="150"/>
        <c:axId val="348426464"/>
        <c:axId val="349699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47.44</c:v>
                </c:pt>
                <c:pt idx="1">
                  <c:v>48.3</c:v>
                </c:pt>
                <c:pt idx="2">
                  <c:v>45.14</c:v>
                </c:pt>
                <c:pt idx="3">
                  <c:v>54.09</c:v>
                </c:pt>
                <c:pt idx="4">
                  <c:v>52.73</c:v>
                </c:pt>
              </c:numCache>
            </c:numRef>
          </c:val>
          <c:smooth val="0"/>
          <c:extLst xmlns:c16r2="http://schemas.microsoft.com/office/drawing/2015/06/chart">
            <c:ext xmlns:c16="http://schemas.microsoft.com/office/drawing/2014/chart" uri="{C3380CC4-5D6E-409C-BE32-E72D297353CC}">
              <c16:uniqueId val="{00000001-38F2-497C-9C0F-B8EA258FF913}"/>
            </c:ext>
          </c:extLst>
        </c:ser>
        <c:dLbls>
          <c:showLegendKey val="0"/>
          <c:showVal val="0"/>
          <c:showCatName val="0"/>
          <c:showSerName val="0"/>
          <c:showPercent val="0"/>
          <c:showBubbleSize val="0"/>
        </c:dLbls>
        <c:marker val="1"/>
        <c:smooth val="0"/>
        <c:axId val="348426464"/>
        <c:axId val="349699144"/>
      </c:lineChart>
      <c:dateAx>
        <c:axId val="348426464"/>
        <c:scaling>
          <c:orientation val="minMax"/>
        </c:scaling>
        <c:delete val="1"/>
        <c:axPos val="b"/>
        <c:numFmt formatCode="&quot;H&quot;yy" sourceLinked="1"/>
        <c:majorTickMark val="none"/>
        <c:minorTickMark val="none"/>
        <c:tickLblPos val="none"/>
        <c:crossAx val="349699144"/>
        <c:crosses val="autoZero"/>
        <c:auto val="1"/>
        <c:lblOffset val="100"/>
        <c:baseTimeUnit val="years"/>
      </c:dateAx>
      <c:valAx>
        <c:axId val="349699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8426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31.2</c:v>
                </c:pt>
                <c:pt idx="1">
                  <c:v>30.23</c:v>
                </c:pt>
                <c:pt idx="2">
                  <c:v>27.14</c:v>
                </c:pt>
                <c:pt idx="3">
                  <c:v>25.63</c:v>
                </c:pt>
                <c:pt idx="4">
                  <c:v>28.24</c:v>
                </c:pt>
              </c:numCache>
            </c:numRef>
          </c:val>
          <c:extLst xmlns:c16r2="http://schemas.microsoft.com/office/drawing/2015/06/chart">
            <c:ext xmlns:c16="http://schemas.microsoft.com/office/drawing/2014/chart" uri="{C3380CC4-5D6E-409C-BE32-E72D297353CC}">
              <c16:uniqueId val="{00000000-1363-482D-B710-FF076FF2ADEC}"/>
            </c:ext>
          </c:extLst>
        </c:ser>
        <c:dLbls>
          <c:showLegendKey val="0"/>
          <c:showVal val="0"/>
          <c:showCatName val="0"/>
          <c:showSerName val="0"/>
          <c:showPercent val="0"/>
          <c:showBubbleSize val="0"/>
        </c:dLbls>
        <c:gapWidth val="150"/>
        <c:axId val="349699928"/>
        <c:axId val="349697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11.16</c:v>
                </c:pt>
                <c:pt idx="1">
                  <c:v>12.43</c:v>
                </c:pt>
                <c:pt idx="2">
                  <c:v>13.58</c:v>
                </c:pt>
                <c:pt idx="3">
                  <c:v>18.68</c:v>
                </c:pt>
                <c:pt idx="4">
                  <c:v>19.91</c:v>
                </c:pt>
              </c:numCache>
            </c:numRef>
          </c:val>
          <c:smooth val="0"/>
          <c:extLst xmlns:c16r2="http://schemas.microsoft.com/office/drawing/2015/06/chart">
            <c:ext xmlns:c16="http://schemas.microsoft.com/office/drawing/2014/chart" uri="{C3380CC4-5D6E-409C-BE32-E72D297353CC}">
              <c16:uniqueId val="{00000001-1363-482D-B710-FF076FF2ADEC}"/>
            </c:ext>
          </c:extLst>
        </c:ser>
        <c:dLbls>
          <c:showLegendKey val="0"/>
          <c:showVal val="0"/>
          <c:showCatName val="0"/>
          <c:showSerName val="0"/>
          <c:showPercent val="0"/>
          <c:showBubbleSize val="0"/>
        </c:dLbls>
        <c:marker val="1"/>
        <c:smooth val="0"/>
        <c:axId val="349699928"/>
        <c:axId val="349697576"/>
      </c:lineChart>
      <c:dateAx>
        <c:axId val="349699928"/>
        <c:scaling>
          <c:orientation val="minMax"/>
        </c:scaling>
        <c:delete val="1"/>
        <c:axPos val="b"/>
        <c:numFmt formatCode="&quot;H&quot;yy" sourceLinked="1"/>
        <c:majorTickMark val="none"/>
        <c:minorTickMark val="none"/>
        <c:tickLblPos val="none"/>
        <c:crossAx val="349697576"/>
        <c:crosses val="autoZero"/>
        <c:auto val="1"/>
        <c:lblOffset val="100"/>
        <c:baseTimeUnit val="years"/>
      </c:dateAx>
      <c:valAx>
        <c:axId val="349697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9699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2583-4C38-9652-1FA35806C367}"/>
            </c:ext>
          </c:extLst>
        </c:ser>
        <c:dLbls>
          <c:showLegendKey val="0"/>
          <c:showVal val="0"/>
          <c:showCatName val="0"/>
          <c:showSerName val="0"/>
          <c:showPercent val="0"/>
          <c:showBubbleSize val="0"/>
        </c:dLbls>
        <c:gapWidth val="150"/>
        <c:axId val="349701888"/>
        <c:axId val="349703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12.59</c:v>
                </c:pt>
                <c:pt idx="1">
                  <c:v>12.44</c:v>
                </c:pt>
                <c:pt idx="2">
                  <c:v>16.399999999999999</c:v>
                </c:pt>
                <c:pt idx="3">
                  <c:v>30.84</c:v>
                </c:pt>
                <c:pt idx="4">
                  <c:v>25.29</c:v>
                </c:pt>
              </c:numCache>
            </c:numRef>
          </c:val>
          <c:smooth val="0"/>
          <c:extLst xmlns:c16r2="http://schemas.microsoft.com/office/drawing/2015/06/chart">
            <c:ext xmlns:c16="http://schemas.microsoft.com/office/drawing/2014/chart" uri="{C3380CC4-5D6E-409C-BE32-E72D297353CC}">
              <c16:uniqueId val="{00000001-2583-4C38-9652-1FA35806C367}"/>
            </c:ext>
          </c:extLst>
        </c:ser>
        <c:dLbls>
          <c:showLegendKey val="0"/>
          <c:showVal val="0"/>
          <c:showCatName val="0"/>
          <c:showSerName val="0"/>
          <c:showPercent val="0"/>
          <c:showBubbleSize val="0"/>
        </c:dLbls>
        <c:marker val="1"/>
        <c:smooth val="0"/>
        <c:axId val="349701888"/>
        <c:axId val="349703064"/>
      </c:lineChart>
      <c:dateAx>
        <c:axId val="349701888"/>
        <c:scaling>
          <c:orientation val="minMax"/>
        </c:scaling>
        <c:delete val="1"/>
        <c:axPos val="b"/>
        <c:numFmt formatCode="&quot;H&quot;yy" sourceLinked="1"/>
        <c:majorTickMark val="none"/>
        <c:minorTickMark val="none"/>
        <c:tickLblPos val="none"/>
        <c:crossAx val="349703064"/>
        <c:crosses val="autoZero"/>
        <c:auto val="1"/>
        <c:lblOffset val="100"/>
        <c:baseTimeUnit val="years"/>
      </c:dateAx>
      <c:valAx>
        <c:axId val="3497030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49701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64.739999999999995</c:v>
                </c:pt>
                <c:pt idx="1">
                  <c:v>53.97</c:v>
                </c:pt>
                <c:pt idx="2">
                  <c:v>59.37</c:v>
                </c:pt>
                <c:pt idx="3">
                  <c:v>55.83</c:v>
                </c:pt>
                <c:pt idx="4">
                  <c:v>56.39</c:v>
                </c:pt>
              </c:numCache>
            </c:numRef>
          </c:val>
          <c:extLst xmlns:c16r2="http://schemas.microsoft.com/office/drawing/2015/06/chart">
            <c:ext xmlns:c16="http://schemas.microsoft.com/office/drawing/2014/chart" uri="{C3380CC4-5D6E-409C-BE32-E72D297353CC}">
              <c16:uniqueId val="{00000000-E5D3-4B07-BCCF-2A3B97D805F5}"/>
            </c:ext>
          </c:extLst>
        </c:ser>
        <c:dLbls>
          <c:showLegendKey val="0"/>
          <c:showVal val="0"/>
          <c:showCatName val="0"/>
          <c:showSerName val="0"/>
          <c:showPercent val="0"/>
          <c:showBubbleSize val="0"/>
        </c:dLbls>
        <c:gapWidth val="150"/>
        <c:axId val="349702672"/>
        <c:axId val="349703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416.14</c:v>
                </c:pt>
                <c:pt idx="1">
                  <c:v>371.89</c:v>
                </c:pt>
                <c:pt idx="2">
                  <c:v>293.23</c:v>
                </c:pt>
                <c:pt idx="3">
                  <c:v>450.54</c:v>
                </c:pt>
                <c:pt idx="4">
                  <c:v>348.88</c:v>
                </c:pt>
              </c:numCache>
            </c:numRef>
          </c:val>
          <c:smooth val="0"/>
          <c:extLst xmlns:c16r2="http://schemas.microsoft.com/office/drawing/2015/06/chart">
            <c:ext xmlns:c16="http://schemas.microsoft.com/office/drawing/2014/chart" uri="{C3380CC4-5D6E-409C-BE32-E72D297353CC}">
              <c16:uniqueId val="{00000001-E5D3-4B07-BCCF-2A3B97D805F5}"/>
            </c:ext>
          </c:extLst>
        </c:ser>
        <c:dLbls>
          <c:showLegendKey val="0"/>
          <c:showVal val="0"/>
          <c:showCatName val="0"/>
          <c:showSerName val="0"/>
          <c:showPercent val="0"/>
          <c:showBubbleSize val="0"/>
        </c:dLbls>
        <c:marker val="1"/>
        <c:smooth val="0"/>
        <c:axId val="349702672"/>
        <c:axId val="349703456"/>
      </c:lineChart>
      <c:dateAx>
        <c:axId val="349702672"/>
        <c:scaling>
          <c:orientation val="minMax"/>
        </c:scaling>
        <c:delete val="1"/>
        <c:axPos val="b"/>
        <c:numFmt formatCode="&quot;H&quot;yy" sourceLinked="1"/>
        <c:majorTickMark val="none"/>
        <c:minorTickMark val="none"/>
        <c:tickLblPos val="none"/>
        <c:crossAx val="349703456"/>
        <c:crosses val="autoZero"/>
        <c:auto val="1"/>
        <c:lblOffset val="100"/>
        <c:baseTimeUnit val="years"/>
      </c:dateAx>
      <c:valAx>
        <c:axId val="3497034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49702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897.73</c:v>
                </c:pt>
                <c:pt idx="1">
                  <c:v>910.14</c:v>
                </c:pt>
                <c:pt idx="2">
                  <c:v>922.15</c:v>
                </c:pt>
                <c:pt idx="3">
                  <c:v>974.89</c:v>
                </c:pt>
                <c:pt idx="4">
                  <c:v>1019.31</c:v>
                </c:pt>
              </c:numCache>
            </c:numRef>
          </c:val>
          <c:extLst xmlns:c16r2="http://schemas.microsoft.com/office/drawing/2015/06/chart">
            <c:ext xmlns:c16="http://schemas.microsoft.com/office/drawing/2014/chart" uri="{C3380CC4-5D6E-409C-BE32-E72D297353CC}">
              <c16:uniqueId val="{00000000-4FD8-4A76-88C4-BA3997FC0420}"/>
            </c:ext>
          </c:extLst>
        </c:ser>
        <c:dLbls>
          <c:showLegendKey val="0"/>
          <c:showVal val="0"/>
          <c:showCatName val="0"/>
          <c:showSerName val="0"/>
          <c:showPercent val="0"/>
          <c:showBubbleSize val="0"/>
        </c:dLbls>
        <c:gapWidth val="150"/>
        <c:axId val="349696792"/>
        <c:axId val="34969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487.22</c:v>
                </c:pt>
                <c:pt idx="1">
                  <c:v>483.11</c:v>
                </c:pt>
                <c:pt idx="2">
                  <c:v>542.29999999999995</c:v>
                </c:pt>
                <c:pt idx="3">
                  <c:v>496.56</c:v>
                </c:pt>
                <c:pt idx="4">
                  <c:v>540.38</c:v>
                </c:pt>
              </c:numCache>
            </c:numRef>
          </c:val>
          <c:smooth val="0"/>
          <c:extLst xmlns:c16r2="http://schemas.microsoft.com/office/drawing/2015/06/chart">
            <c:ext xmlns:c16="http://schemas.microsoft.com/office/drawing/2014/chart" uri="{C3380CC4-5D6E-409C-BE32-E72D297353CC}">
              <c16:uniqueId val="{00000001-4FD8-4A76-88C4-BA3997FC0420}"/>
            </c:ext>
          </c:extLst>
        </c:ser>
        <c:dLbls>
          <c:showLegendKey val="0"/>
          <c:showVal val="0"/>
          <c:showCatName val="0"/>
          <c:showSerName val="0"/>
          <c:showPercent val="0"/>
          <c:showBubbleSize val="0"/>
        </c:dLbls>
        <c:marker val="1"/>
        <c:smooth val="0"/>
        <c:axId val="349696792"/>
        <c:axId val="349697968"/>
      </c:lineChart>
      <c:dateAx>
        <c:axId val="349696792"/>
        <c:scaling>
          <c:orientation val="minMax"/>
        </c:scaling>
        <c:delete val="1"/>
        <c:axPos val="b"/>
        <c:numFmt formatCode="&quot;H&quot;yy" sourceLinked="1"/>
        <c:majorTickMark val="none"/>
        <c:minorTickMark val="none"/>
        <c:tickLblPos val="none"/>
        <c:crossAx val="349697968"/>
        <c:crosses val="autoZero"/>
        <c:auto val="1"/>
        <c:lblOffset val="100"/>
        <c:baseTimeUnit val="years"/>
      </c:dateAx>
      <c:valAx>
        <c:axId val="3496979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49696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96.39</c:v>
                </c:pt>
                <c:pt idx="1">
                  <c:v>103.89</c:v>
                </c:pt>
                <c:pt idx="2">
                  <c:v>105.44</c:v>
                </c:pt>
                <c:pt idx="3">
                  <c:v>100.7</c:v>
                </c:pt>
                <c:pt idx="4">
                  <c:v>101.76</c:v>
                </c:pt>
              </c:numCache>
            </c:numRef>
          </c:val>
          <c:extLst xmlns:c16r2="http://schemas.microsoft.com/office/drawing/2015/06/chart">
            <c:ext xmlns:c16="http://schemas.microsoft.com/office/drawing/2014/chart" uri="{C3380CC4-5D6E-409C-BE32-E72D297353CC}">
              <c16:uniqueId val="{00000000-5466-43B0-BD14-A1C3780B9E1F}"/>
            </c:ext>
          </c:extLst>
        </c:ser>
        <c:dLbls>
          <c:showLegendKey val="0"/>
          <c:showVal val="0"/>
          <c:showCatName val="0"/>
          <c:showSerName val="0"/>
          <c:showPercent val="0"/>
          <c:showBubbleSize val="0"/>
        </c:dLbls>
        <c:gapWidth val="150"/>
        <c:axId val="349699536"/>
        <c:axId val="349973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92.76</c:v>
                </c:pt>
                <c:pt idx="1">
                  <c:v>93.28</c:v>
                </c:pt>
                <c:pt idx="2">
                  <c:v>87.51</c:v>
                </c:pt>
                <c:pt idx="3">
                  <c:v>84.9</c:v>
                </c:pt>
                <c:pt idx="4">
                  <c:v>83.22</c:v>
                </c:pt>
              </c:numCache>
            </c:numRef>
          </c:val>
          <c:smooth val="0"/>
          <c:extLst xmlns:c16r2="http://schemas.microsoft.com/office/drawing/2015/06/chart">
            <c:ext xmlns:c16="http://schemas.microsoft.com/office/drawing/2014/chart" uri="{C3380CC4-5D6E-409C-BE32-E72D297353CC}">
              <c16:uniqueId val="{00000001-5466-43B0-BD14-A1C3780B9E1F}"/>
            </c:ext>
          </c:extLst>
        </c:ser>
        <c:dLbls>
          <c:showLegendKey val="0"/>
          <c:showVal val="0"/>
          <c:showCatName val="0"/>
          <c:showSerName val="0"/>
          <c:showPercent val="0"/>
          <c:showBubbleSize val="0"/>
        </c:dLbls>
        <c:marker val="1"/>
        <c:smooth val="0"/>
        <c:axId val="349699536"/>
        <c:axId val="349973472"/>
      </c:lineChart>
      <c:dateAx>
        <c:axId val="349699536"/>
        <c:scaling>
          <c:orientation val="minMax"/>
        </c:scaling>
        <c:delete val="1"/>
        <c:axPos val="b"/>
        <c:numFmt formatCode="&quot;H&quot;yy" sourceLinked="1"/>
        <c:majorTickMark val="none"/>
        <c:minorTickMark val="none"/>
        <c:tickLblPos val="none"/>
        <c:crossAx val="349973472"/>
        <c:crosses val="autoZero"/>
        <c:auto val="1"/>
        <c:lblOffset val="100"/>
        <c:baseTimeUnit val="years"/>
      </c:dateAx>
      <c:valAx>
        <c:axId val="349973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9699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259.64999999999998</c:v>
                </c:pt>
                <c:pt idx="1">
                  <c:v>241.74</c:v>
                </c:pt>
                <c:pt idx="2">
                  <c:v>238.82</c:v>
                </c:pt>
                <c:pt idx="3">
                  <c:v>249.47</c:v>
                </c:pt>
                <c:pt idx="4">
                  <c:v>245.74</c:v>
                </c:pt>
              </c:numCache>
            </c:numRef>
          </c:val>
          <c:extLst xmlns:c16r2="http://schemas.microsoft.com/office/drawing/2015/06/chart">
            <c:ext xmlns:c16="http://schemas.microsoft.com/office/drawing/2014/chart" uri="{C3380CC4-5D6E-409C-BE32-E72D297353CC}">
              <c16:uniqueId val="{00000000-FA64-4D20-A520-115927312B67}"/>
            </c:ext>
          </c:extLst>
        </c:ser>
        <c:dLbls>
          <c:showLegendKey val="0"/>
          <c:showVal val="0"/>
          <c:showCatName val="0"/>
          <c:showSerName val="0"/>
          <c:showPercent val="0"/>
          <c:showBubbleSize val="0"/>
        </c:dLbls>
        <c:gapWidth val="150"/>
        <c:axId val="349972688"/>
        <c:axId val="349971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208.67</c:v>
                </c:pt>
                <c:pt idx="1">
                  <c:v>208.29</c:v>
                </c:pt>
                <c:pt idx="2">
                  <c:v>218.42</c:v>
                </c:pt>
                <c:pt idx="3">
                  <c:v>231.9</c:v>
                </c:pt>
                <c:pt idx="4">
                  <c:v>234.17</c:v>
                </c:pt>
              </c:numCache>
            </c:numRef>
          </c:val>
          <c:smooth val="0"/>
          <c:extLst xmlns:c16r2="http://schemas.microsoft.com/office/drawing/2015/06/chart">
            <c:ext xmlns:c16="http://schemas.microsoft.com/office/drawing/2014/chart" uri="{C3380CC4-5D6E-409C-BE32-E72D297353CC}">
              <c16:uniqueId val="{00000001-FA64-4D20-A520-115927312B67}"/>
            </c:ext>
          </c:extLst>
        </c:ser>
        <c:dLbls>
          <c:showLegendKey val="0"/>
          <c:showVal val="0"/>
          <c:showCatName val="0"/>
          <c:showSerName val="0"/>
          <c:showPercent val="0"/>
          <c:showBubbleSize val="0"/>
        </c:dLbls>
        <c:marker val="1"/>
        <c:smooth val="0"/>
        <c:axId val="349972688"/>
        <c:axId val="349971904"/>
      </c:lineChart>
      <c:dateAx>
        <c:axId val="349972688"/>
        <c:scaling>
          <c:orientation val="minMax"/>
        </c:scaling>
        <c:delete val="1"/>
        <c:axPos val="b"/>
        <c:numFmt formatCode="&quot;H&quot;yy" sourceLinked="1"/>
        <c:majorTickMark val="none"/>
        <c:minorTickMark val="none"/>
        <c:tickLblPos val="none"/>
        <c:crossAx val="349971904"/>
        <c:crosses val="autoZero"/>
        <c:auto val="1"/>
        <c:lblOffset val="100"/>
        <c:baseTimeUnit val="years"/>
      </c:dateAx>
      <c:valAx>
        <c:axId val="349971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9972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D36" zoomScaleNormal="100" workbookViewId="0">
      <selection activeCell="BE59" sqref="BE59"/>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青森県　田子町</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A9</v>
      </c>
      <c r="X8" s="60"/>
      <c r="Y8" s="60"/>
      <c r="Z8" s="60"/>
      <c r="AA8" s="60"/>
      <c r="AB8" s="60"/>
      <c r="AC8" s="60"/>
      <c r="AD8" s="60" t="str">
        <f>データ!$M$6</f>
        <v>非設置</v>
      </c>
      <c r="AE8" s="60"/>
      <c r="AF8" s="60"/>
      <c r="AG8" s="60"/>
      <c r="AH8" s="60"/>
      <c r="AI8" s="60"/>
      <c r="AJ8" s="60"/>
      <c r="AK8" s="4"/>
      <c r="AL8" s="61">
        <f>データ!$R$6</f>
        <v>5394</v>
      </c>
      <c r="AM8" s="61"/>
      <c r="AN8" s="61"/>
      <c r="AO8" s="61"/>
      <c r="AP8" s="61"/>
      <c r="AQ8" s="61"/>
      <c r="AR8" s="61"/>
      <c r="AS8" s="61"/>
      <c r="AT8" s="52">
        <f>データ!$S$6</f>
        <v>241.98</v>
      </c>
      <c r="AU8" s="53"/>
      <c r="AV8" s="53"/>
      <c r="AW8" s="53"/>
      <c r="AX8" s="53"/>
      <c r="AY8" s="53"/>
      <c r="AZ8" s="53"/>
      <c r="BA8" s="53"/>
      <c r="BB8" s="54">
        <f>データ!$T$6</f>
        <v>22.29</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35.19</v>
      </c>
      <c r="J10" s="53"/>
      <c r="K10" s="53"/>
      <c r="L10" s="53"/>
      <c r="M10" s="53"/>
      <c r="N10" s="53"/>
      <c r="O10" s="64"/>
      <c r="P10" s="54">
        <f>データ!$P$6</f>
        <v>91.2</v>
      </c>
      <c r="Q10" s="54"/>
      <c r="R10" s="54"/>
      <c r="S10" s="54"/>
      <c r="T10" s="54"/>
      <c r="U10" s="54"/>
      <c r="V10" s="54"/>
      <c r="W10" s="61">
        <f>データ!$Q$6</f>
        <v>4961</v>
      </c>
      <c r="X10" s="61"/>
      <c r="Y10" s="61"/>
      <c r="Z10" s="61"/>
      <c r="AA10" s="61"/>
      <c r="AB10" s="61"/>
      <c r="AC10" s="61"/>
      <c r="AD10" s="2"/>
      <c r="AE10" s="2"/>
      <c r="AF10" s="2"/>
      <c r="AG10" s="2"/>
      <c r="AH10" s="4"/>
      <c r="AI10" s="4"/>
      <c r="AJ10" s="4"/>
      <c r="AK10" s="4"/>
      <c r="AL10" s="61">
        <f>データ!$U$6</f>
        <v>4870</v>
      </c>
      <c r="AM10" s="61"/>
      <c r="AN10" s="61"/>
      <c r="AO10" s="61"/>
      <c r="AP10" s="61"/>
      <c r="AQ10" s="61"/>
      <c r="AR10" s="61"/>
      <c r="AS10" s="61"/>
      <c r="AT10" s="52">
        <f>データ!$V$6</f>
        <v>27.9</v>
      </c>
      <c r="AU10" s="53"/>
      <c r="AV10" s="53"/>
      <c r="AW10" s="53"/>
      <c r="AX10" s="53"/>
      <c r="AY10" s="53"/>
      <c r="AZ10" s="53"/>
      <c r="BA10" s="53"/>
      <c r="BB10" s="54">
        <f>データ!$W$6</f>
        <v>174.55</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110</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112</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111</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aGhWlo5/+oPQTkpx4qQ/931T/AEFT3puPZDi6WUwKkvT8fvoEe88vmYCIczATIxDL2q3728TkgbEcNf+lMsNPg==" saltValue="yLUr13Xh/2NMwR6QWsoPgg=="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24431</v>
      </c>
      <c r="D6" s="34">
        <f t="shared" si="3"/>
        <v>46</v>
      </c>
      <c r="E6" s="34">
        <f t="shared" si="3"/>
        <v>1</v>
      </c>
      <c r="F6" s="34">
        <f t="shared" si="3"/>
        <v>0</v>
      </c>
      <c r="G6" s="34">
        <f t="shared" si="3"/>
        <v>1</v>
      </c>
      <c r="H6" s="34" t="str">
        <f t="shared" si="3"/>
        <v>青森県　田子町</v>
      </c>
      <c r="I6" s="34" t="str">
        <f t="shared" si="3"/>
        <v>法適用</v>
      </c>
      <c r="J6" s="34" t="str">
        <f t="shared" si="3"/>
        <v>水道事業</v>
      </c>
      <c r="K6" s="34" t="str">
        <f t="shared" si="3"/>
        <v>末端給水事業</v>
      </c>
      <c r="L6" s="34" t="str">
        <f t="shared" si="3"/>
        <v>A9</v>
      </c>
      <c r="M6" s="34" t="str">
        <f t="shared" si="3"/>
        <v>非設置</v>
      </c>
      <c r="N6" s="35" t="str">
        <f t="shared" si="3"/>
        <v>-</v>
      </c>
      <c r="O6" s="35">
        <f t="shared" si="3"/>
        <v>35.19</v>
      </c>
      <c r="P6" s="35">
        <f t="shared" si="3"/>
        <v>91.2</v>
      </c>
      <c r="Q6" s="35">
        <f t="shared" si="3"/>
        <v>4961</v>
      </c>
      <c r="R6" s="35">
        <f t="shared" si="3"/>
        <v>5394</v>
      </c>
      <c r="S6" s="35">
        <f t="shared" si="3"/>
        <v>241.98</v>
      </c>
      <c r="T6" s="35">
        <f t="shared" si="3"/>
        <v>22.29</v>
      </c>
      <c r="U6" s="35">
        <f t="shared" si="3"/>
        <v>4870</v>
      </c>
      <c r="V6" s="35">
        <f t="shared" si="3"/>
        <v>27.9</v>
      </c>
      <c r="W6" s="35">
        <f t="shared" si="3"/>
        <v>174.55</v>
      </c>
      <c r="X6" s="36">
        <f>IF(X7="",NA(),X7)</f>
        <v>96.74</v>
      </c>
      <c r="Y6" s="36">
        <f t="shared" ref="Y6:AG6" si="4">IF(Y7="",NA(),Y7)</f>
        <v>104.39</v>
      </c>
      <c r="Z6" s="36">
        <f t="shared" si="4"/>
        <v>111.14</v>
      </c>
      <c r="AA6" s="36">
        <f t="shared" si="4"/>
        <v>101.06</v>
      </c>
      <c r="AB6" s="36">
        <f t="shared" si="4"/>
        <v>101.88</v>
      </c>
      <c r="AC6" s="36">
        <f t="shared" si="4"/>
        <v>106.62</v>
      </c>
      <c r="AD6" s="36">
        <f t="shared" si="4"/>
        <v>107.95</v>
      </c>
      <c r="AE6" s="36">
        <f t="shared" si="4"/>
        <v>104.47</v>
      </c>
      <c r="AF6" s="36">
        <f t="shared" si="4"/>
        <v>107.64</v>
      </c>
      <c r="AG6" s="36">
        <f t="shared" si="4"/>
        <v>108.22</v>
      </c>
      <c r="AH6" s="35" t="str">
        <f>IF(AH7="","",IF(AH7="-","【-】","【"&amp;SUBSTITUTE(TEXT(AH7,"#,##0.00"),"-","△")&amp;"】"))</f>
        <v>【112.01】</v>
      </c>
      <c r="AI6" s="35">
        <f>IF(AI7="",NA(),AI7)</f>
        <v>0</v>
      </c>
      <c r="AJ6" s="35">
        <f t="shared" ref="AJ6:AR6" si="5">IF(AJ7="",NA(),AJ7)</f>
        <v>0</v>
      </c>
      <c r="AK6" s="35">
        <f t="shared" si="5"/>
        <v>0</v>
      </c>
      <c r="AL6" s="35">
        <f t="shared" si="5"/>
        <v>0</v>
      </c>
      <c r="AM6" s="35">
        <f t="shared" si="5"/>
        <v>0</v>
      </c>
      <c r="AN6" s="36">
        <f t="shared" si="5"/>
        <v>12.59</v>
      </c>
      <c r="AO6" s="36">
        <f t="shared" si="5"/>
        <v>12.44</v>
      </c>
      <c r="AP6" s="36">
        <f t="shared" si="5"/>
        <v>16.399999999999999</v>
      </c>
      <c r="AQ6" s="36">
        <f t="shared" si="5"/>
        <v>30.84</v>
      </c>
      <c r="AR6" s="36">
        <f t="shared" si="5"/>
        <v>25.29</v>
      </c>
      <c r="AS6" s="35" t="str">
        <f>IF(AS7="","",IF(AS7="-","【-】","【"&amp;SUBSTITUTE(TEXT(AS7,"#,##0.00"),"-","△")&amp;"】"))</f>
        <v>【1.08】</v>
      </c>
      <c r="AT6" s="36">
        <f>IF(AT7="",NA(),AT7)</f>
        <v>64.739999999999995</v>
      </c>
      <c r="AU6" s="36">
        <f t="shared" ref="AU6:BC6" si="6">IF(AU7="",NA(),AU7)</f>
        <v>53.97</v>
      </c>
      <c r="AV6" s="36">
        <f t="shared" si="6"/>
        <v>59.37</v>
      </c>
      <c r="AW6" s="36">
        <f t="shared" si="6"/>
        <v>55.83</v>
      </c>
      <c r="AX6" s="36">
        <f t="shared" si="6"/>
        <v>56.39</v>
      </c>
      <c r="AY6" s="36">
        <f t="shared" si="6"/>
        <v>416.14</v>
      </c>
      <c r="AZ6" s="36">
        <f t="shared" si="6"/>
        <v>371.89</v>
      </c>
      <c r="BA6" s="36">
        <f t="shared" si="6"/>
        <v>293.23</v>
      </c>
      <c r="BB6" s="36">
        <f t="shared" si="6"/>
        <v>450.54</v>
      </c>
      <c r="BC6" s="36">
        <f t="shared" si="6"/>
        <v>348.88</v>
      </c>
      <c r="BD6" s="35" t="str">
        <f>IF(BD7="","",IF(BD7="-","【-】","【"&amp;SUBSTITUTE(TEXT(BD7,"#,##0.00"),"-","△")&amp;"】"))</f>
        <v>【264.97】</v>
      </c>
      <c r="BE6" s="36">
        <f>IF(BE7="",NA(),BE7)</f>
        <v>897.73</v>
      </c>
      <c r="BF6" s="36">
        <f t="shared" ref="BF6:BN6" si="7">IF(BF7="",NA(),BF7)</f>
        <v>910.14</v>
      </c>
      <c r="BG6" s="36">
        <f t="shared" si="7"/>
        <v>922.15</v>
      </c>
      <c r="BH6" s="36">
        <f t="shared" si="7"/>
        <v>974.89</v>
      </c>
      <c r="BI6" s="36">
        <f t="shared" si="7"/>
        <v>1019.31</v>
      </c>
      <c r="BJ6" s="36">
        <f t="shared" si="7"/>
        <v>487.22</v>
      </c>
      <c r="BK6" s="36">
        <f t="shared" si="7"/>
        <v>483.11</v>
      </c>
      <c r="BL6" s="36">
        <f t="shared" si="7"/>
        <v>542.29999999999995</v>
      </c>
      <c r="BM6" s="36">
        <f t="shared" si="7"/>
        <v>496.56</v>
      </c>
      <c r="BN6" s="36">
        <f t="shared" si="7"/>
        <v>540.38</v>
      </c>
      <c r="BO6" s="35" t="str">
        <f>IF(BO7="","",IF(BO7="-","【-】","【"&amp;SUBSTITUTE(TEXT(BO7,"#,##0.00"),"-","△")&amp;"】"))</f>
        <v>【266.61】</v>
      </c>
      <c r="BP6" s="36">
        <f>IF(BP7="",NA(),BP7)</f>
        <v>96.39</v>
      </c>
      <c r="BQ6" s="36">
        <f t="shared" ref="BQ6:BY6" si="8">IF(BQ7="",NA(),BQ7)</f>
        <v>103.89</v>
      </c>
      <c r="BR6" s="36">
        <f t="shared" si="8"/>
        <v>105.44</v>
      </c>
      <c r="BS6" s="36">
        <f t="shared" si="8"/>
        <v>100.7</v>
      </c>
      <c r="BT6" s="36">
        <f t="shared" si="8"/>
        <v>101.76</v>
      </c>
      <c r="BU6" s="36">
        <f t="shared" si="8"/>
        <v>92.76</v>
      </c>
      <c r="BV6" s="36">
        <f t="shared" si="8"/>
        <v>93.28</v>
      </c>
      <c r="BW6" s="36">
        <f t="shared" si="8"/>
        <v>87.51</v>
      </c>
      <c r="BX6" s="36">
        <f t="shared" si="8"/>
        <v>84.9</v>
      </c>
      <c r="BY6" s="36">
        <f t="shared" si="8"/>
        <v>83.22</v>
      </c>
      <c r="BZ6" s="35" t="str">
        <f>IF(BZ7="","",IF(BZ7="-","【-】","【"&amp;SUBSTITUTE(TEXT(BZ7,"#,##0.00"),"-","△")&amp;"】"))</f>
        <v>【103.24】</v>
      </c>
      <c r="CA6" s="36">
        <f>IF(CA7="",NA(),CA7)</f>
        <v>259.64999999999998</v>
      </c>
      <c r="CB6" s="36">
        <f t="shared" ref="CB6:CJ6" si="9">IF(CB7="",NA(),CB7)</f>
        <v>241.74</v>
      </c>
      <c r="CC6" s="36">
        <f t="shared" si="9"/>
        <v>238.82</v>
      </c>
      <c r="CD6" s="36">
        <f t="shared" si="9"/>
        <v>249.47</v>
      </c>
      <c r="CE6" s="36">
        <f t="shared" si="9"/>
        <v>245.74</v>
      </c>
      <c r="CF6" s="36">
        <f t="shared" si="9"/>
        <v>208.67</v>
      </c>
      <c r="CG6" s="36">
        <f t="shared" si="9"/>
        <v>208.29</v>
      </c>
      <c r="CH6" s="36">
        <f t="shared" si="9"/>
        <v>218.42</v>
      </c>
      <c r="CI6" s="36">
        <f t="shared" si="9"/>
        <v>231.9</v>
      </c>
      <c r="CJ6" s="36">
        <f t="shared" si="9"/>
        <v>234.17</v>
      </c>
      <c r="CK6" s="35" t="str">
        <f>IF(CK7="","",IF(CK7="-","【-】","【"&amp;SUBSTITUTE(TEXT(CK7,"#,##0.00"),"-","△")&amp;"】"))</f>
        <v>【168.38】</v>
      </c>
      <c r="CL6" s="36">
        <f>IF(CL7="",NA(),CL7)</f>
        <v>44.78</v>
      </c>
      <c r="CM6" s="36">
        <f t="shared" ref="CM6:CU6" si="10">IF(CM7="",NA(),CM7)</f>
        <v>64.95</v>
      </c>
      <c r="CN6" s="36">
        <f t="shared" si="10"/>
        <v>65.02</v>
      </c>
      <c r="CO6" s="36">
        <f t="shared" si="10"/>
        <v>63.53</v>
      </c>
      <c r="CP6" s="36">
        <f t="shared" si="10"/>
        <v>62.6</v>
      </c>
      <c r="CQ6" s="36">
        <f t="shared" si="10"/>
        <v>49.08</v>
      </c>
      <c r="CR6" s="36">
        <f t="shared" si="10"/>
        <v>49.32</v>
      </c>
      <c r="CS6" s="36">
        <f t="shared" si="10"/>
        <v>50.24</v>
      </c>
      <c r="CT6" s="36">
        <f t="shared" si="10"/>
        <v>39.61</v>
      </c>
      <c r="CU6" s="36">
        <f t="shared" si="10"/>
        <v>41.06</v>
      </c>
      <c r="CV6" s="35" t="str">
        <f>IF(CV7="","",IF(CV7="-","【-】","【"&amp;SUBSTITUTE(TEXT(CV7,"#,##0.00"),"-","△")&amp;"】"))</f>
        <v>【60.00】</v>
      </c>
      <c r="CW6" s="36">
        <f>IF(CW7="",NA(),CW7)</f>
        <v>84.26</v>
      </c>
      <c r="CX6" s="36">
        <f t="shared" ref="CX6:DF6" si="11">IF(CX7="",NA(),CX7)</f>
        <v>83.23</v>
      </c>
      <c r="CY6" s="36">
        <f t="shared" si="11"/>
        <v>84.21</v>
      </c>
      <c r="CZ6" s="36">
        <f t="shared" si="11"/>
        <v>84.57</v>
      </c>
      <c r="DA6" s="36">
        <f t="shared" si="11"/>
        <v>84.56</v>
      </c>
      <c r="DB6" s="36">
        <f t="shared" si="11"/>
        <v>79.3</v>
      </c>
      <c r="DC6" s="36">
        <f t="shared" si="11"/>
        <v>79.34</v>
      </c>
      <c r="DD6" s="36">
        <f t="shared" si="11"/>
        <v>78.650000000000006</v>
      </c>
      <c r="DE6" s="36">
        <f t="shared" si="11"/>
        <v>72.959999999999994</v>
      </c>
      <c r="DF6" s="36">
        <f t="shared" si="11"/>
        <v>72.42</v>
      </c>
      <c r="DG6" s="35" t="str">
        <f>IF(DG7="","",IF(DG7="-","【-】","【"&amp;SUBSTITUTE(TEXT(DG7,"#,##0.00"),"-","△")&amp;"】"))</f>
        <v>【89.80】</v>
      </c>
      <c r="DH6" s="36">
        <f>IF(DH7="",NA(),DH7)</f>
        <v>47.77</v>
      </c>
      <c r="DI6" s="36">
        <f t="shared" ref="DI6:DQ6" si="12">IF(DI7="",NA(),DI7)</f>
        <v>48.59</v>
      </c>
      <c r="DJ6" s="36">
        <f t="shared" si="12"/>
        <v>48.66</v>
      </c>
      <c r="DK6" s="36">
        <f t="shared" si="12"/>
        <v>48.52</v>
      </c>
      <c r="DL6" s="36">
        <f t="shared" si="12"/>
        <v>48.56</v>
      </c>
      <c r="DM6" s="36">
        <f t="shared" si="12"/>
        <v>47.44</v>
      </c>
      <c r="DN6" s="36">
        <f t="shared" si="12"/>
        <v>48.3</v>
      </c>
      <c r="DO6" s="36">
        <f t="shared" si="12"/>
        <v>45.14</v>
      </c>
      <c r="DP6" s="36">
        <f t="shared" si="12"/>
        <v>54.09</v>
      </c>
      <c r="DQ6" s="36">
        <f t="shared" si="12"/>
        <v>52.73</v>
      </c>
      <c r="DR6" s="35" t="str">
        <f>IF(DR7="","",IF(DR7="-","【-】","【"&amp;SUBSTITUTE(TEXT(DR7,"#,##0.00"),"-","△")&amp;"】"))</f>
        <v>【49.59】</v>
      </c>
      <c r="DS6" s="36">
        <f>IF(DS7="",NA(),DS7)</f>
        <v>31.2</v>
      </c>
      <c r="DT6" s="36">
        <f t="shared" ref="DT6:EB6" si="13">IF(DT7="",NA(),DT7)</f>
        <v>30.23</v>
      </c>
      <c r="DU6" s="36">
        <f t="shared" si="13"/>
        <v>27.14</v>
      </c>
      <c r="DV6" s="36">
        <f t="shared" si="13"/>
        <v>25.63</v>
      </c>
      <c r="DW6" s="36">
        <f t="shared" si="13"/>
        <v>28.24</v>
      </c>
      <c r="DX6" s="36">
        <f t="shared" si="13"/>
        <v>11.16</v>
      </c>
      <c r="DY6" s="36">
        <f t="shared" si="13"/>
        <v>12.43</v>
      </c>
      <c r="DZ6" s="36">
        <f t="shared" si="13"/>
        <v>13.58</v>
      </c>
      <c r="EA6" s="36">
        <f t="shared" si="13"/>
        <v>18.68</v>
      </c>
      <c r="EB6" s="36">
        <f t="shared" si="13"/>
        <v>19.91</v>
      </c>
      <c r="EC6" s="35" t="str">
        <f>IF(EC7="","",IF(EC7="-","【-】","【"&amp;SUBSTITUTE(TEXT(EC7,"#,##0.00"),"-","△")&amp;"】"))</f>
        <v>【19.44】</v>
      </c>
      <c r="ED6" s="36">
        <f>IF(ED7="",NA(),ED7)</f>
        <v>0.92</v>
      </c>
      <c r="EE6" s="36">
        <f t="shared" ref="EE6:EM6" si="14">IF(EE7="",NA(),EE7)</f>
        <v>0.61</v>
      </c>
      <c r="EF6" s="36">
        <f t="shared" si="14"/>
        <v>0.89</v>
      </c>
      <c r="EG6" s="36">
        <f t="shared" si="14"/>
        <v>1.21</v>
      </c>
      <c r="EH6" s="36">
        <f t="shared" si="14"/>
        <v>1.5</v>
      </c>
      <c r="EI6" s="36">
        <f t="shared" si="14"/>
        <v>0.65</v>
      </c>
      <c r="EJ6" s="36">
        <f t="shared" si="14"/>
        <v>0.46</v>
      </c>
      <c r="EK6" s="36">
        <f t="shared" si="14"/>
        <v>0.44</v>
      </c>
      <c r="EL6" s="36">
        <f t="shared" si="14"/>
        <v>0.32</v>
      </c>
      <c r="EM6" s="36">
        <f t="shared" si="14"/>
        <v>0.81</v>
      </c>
      <c r="EN6" s="35" t="str">
        <f>IF(EN7="","",IF(EN7="-","【-】","【"&amp;SUBSTITUTE(TEXT(EN7,"#,##0.00"),"-","△")&amp;"】"))</f>
        <v>【0.68】</v>
      </c>
    </row>
    <row r="7" spans="1:144" s="37" customFormat="1" x14ac:dyDescent="0.15">
      <c r="A7" s="29"/>
      <c r="B7" s="38">
        <v>2019</v>
      </c>
      <c r="C7" s="38">
        <v>24431</v>
      </c>
      <c r="D7" s="38">
        <v>46</v>
      </c>
      <c r="E7" s="38">
        <v>1</v>
      </c>
      <c r="F7" s="38">
        <v>0</v>
      </c>
      <c r="G7" s="38">
        <v>1</v>
      </c>
      <c r="H7" s="38" t="s">
        <v>93</v>
      </c>
      <c r="I7" s="38" t="s">
        <v>94</v>
      </c>
      <c r="J7" s="38" t="s">
        <v>95</v>
      </c>
      <c r="K7" s="38" t="s">
        <v>96</v>
      </c>
      <c r="L7" s="38" t="s">
        <v>97</v>
      </c>
      <c r="M7" s="38" t="s">
        <v>98</v>
      </c>
      <c r="N7" s="39" t="s">
        <v>99</v>
      </c>
      <c r="O7" s="39">
        <v>35.19</v>
      </c>
      <c r="P7" s="39">
        <v>91.2</v>
      </c>
      <c r="Q7" s="39">
        <v>4961</v>
      </c>
      <c r="R7" s="39">
        <v>5394</v>
      </c>
      <c r="S7" s="39">
        <v>241.98</v>
      </c>
      <c r="T7" s="39">
        <v>22.29</v>
      </c>
      <c r="U7" s="39">
        <v>4870</v>
      </c>
      <c r="V7" s="39">
        <v>27.9</v>
      </c>
      <c r="W7" s="39">
        <v>174.55</v>
      </c>
      <c r="X7" s="39">
        <v>96.74</v>
      </c>
      <c r="Y7" s="39">
        <v>104.39</v>
      </c>
      <c r="Z7" s="39">
        <v>111.14</v>
      </c>
      <c r="AA7" s="39">
        <v>101.06</v>
      </c>
      <c r="AB7" s="39">
        <v>101.88</v>
      </c>
      <c r="AC7" s="39">
        <v>106.62</v>
      </c>
      <c r="AD7" s="39">
        <v>107.95</v>
      </c>
      <c r="AE7" s="39">
        <v>104.47</v>
      </c>
      <c r="AF7" s="39">
        <v>107.64</v>
      </c>
      <c r="AG7" s="39">
        <v>108.22</v>
      </c>
      <c r="AH7" s="39">
        <v>112.01</v>
      </c>
      <c r="AI7" s="39">
        <v>0</v>
      </c>
      <c r="AJ7" s="39">
        <v>0</v>
      </c>
      <c r="AK7" s="39">
        <v>0</v>
      </c>
      <c r="AL7" s="39">
        <v>0</v>
      </c>
      <c r="AM7" s="39">
        <v>0</v>
      </c>
      <c r="AN7" s="39">
        <v>12.59</v>
      </c>
      <c r="AO7" s="39">
        <v>12.44</v>
      </c>
      <c r="AP7" s="39">
        <v>16.399999999999999</v>
      </c>
      <c r="AQ7" s="39">
        <v>30.84</v>
      </c>
      <c r="AR7" s="39">
        <v>25.29</v>
      </c>
      <c r="AS7" s="39">
        <v>1.08</v>
      </c>
      <c r="AT7" s="39">
        <v>64.739999999999995</v>
      </c>
      <c r="AU7" s="39">
        <v>53.97</v>
      </c>
      <c r="AV7" s="39">
        <v>59.37</v>
      </c>
      <c r="AW7" s="39">
        <v>55.83</v>
      </c>
      <c r="AX7" s="39">
        <v>56.39</v>
      </c>
      <c r="AY7" s="39">
        <v>416.14</v>
      </c>
      <c r="AZ7" s="39">
        <v>371.89</v>
      </c>
      <c r="BA7" s="39">
        <v>293.23</v>
      </c>
      <c r="BB7" s="39">
        <v>450.54</v>
      </c>
      <c r="BC7" s="39">
        <v>348.88</v>
      </c>
      <c r="BD7" s="39">
        <v>264.97000000000003</v>
      </c>
      <c r="BE7" s="39">
        <v>897.73</v>
      </c>
      <c r="BF7" s="39">
        <v>910.14</v>
      </c>
      <c r="BG7" s="39">
        <v>922.15</v>
      </c>
      <c r="BH7" s="39">
        <v>974.89</v>
      </c>
      <c r="BI7" s="39">
        <v>1019.31</v>
      </c>
      <c r="BJ7" s="39">
        <v>487.22</v>
      </c>
      <c r="BK7" s="39">
        <v>483.11</v>
      </c>
      <c r="BL7" s="39">
        <v>542.29999999999995</v>
      </c>
      <c r="BM7" s="39">
        <v>496.56</v>
      </c>
      <c r="BN7" s="39">
        <v>540.38</v>
      </c>
      <c r="BO7" s="39">
        <v>266.61</v>
      </c>
      <c r="BP7" s="39">
        <v>96.39</v>
      </c>
      <c r="BQ7" s="39">
        <v>103.89</v>
      </c>
      <c r="BR7" s="39">
        <v>105.44</v>
      </c>
      <c r="BS7" s="39">
        <v>100.7</v>
      </c>
      <c r="BT7" s="39">
        <v>101.76</v>
      </c>
      <c r="BU7" s="39">
        <v>92.76</v>
      </c>
      <c r="BV7" s="39">
        <v>93.28</v>
      </c>
      <c r="BW7" s="39">
        <v>87.51</v>
      </c>
      <c r="BX7" s="39">
        <v>84.9</v>
      </c>
      <c r="BY7" s="39">
        <v>83.22</v>
      </c>
      <c r="BZ7" s="39">
        <v>103.24</v>
      </c>
      <c r="CA7" s="39">
        <v>259.64999999999998</v>
      </c>
      <c r="CB7" s="39">
        <v>241.74</v>
      </c>
      <c r="CC7" s="39">
        <v>238.82</v>
      </c>
      <c r="CD7" s="39">
        <v>249.47</v>
      </c>
      <c r="CE7" s="39">
        <v>245.74</v>
      </c>
      <c r="CF7" s="39">
        <v>208.67</v>
      </c>
      <c r="CG7" s="39">
        <v>208.29</v>
      </c>
      <c r="CH7" s="39">
        <v>218.42</v>
      </c>
      <c r="CI7" s="39">
        <v>231.9</v>
      </c>
      <c r="CJ7" s="39">
        <v>234.17</v>
      </c>
      <c r="CK7" s="39">
        <v>168.38</v>
      </c>
      <c r="CL7" s="39">
        <v>44.78</v>
      </c>
      <c r="CM7" s="39">
        <v>64.95</v>
      </c>
      <c r="CN7" s="39">
        <v>65.02</v>
      </c>
      <c r="CO7" s="39">
        <v>63.53</v>
      </c>
      <c r="CP7" s="39">
        <v>62.6</v>
      </c>
      <c r="CQ7" s="39">
        <v>49.08</v>
      </c>
      <c r="CR7" s="39">
        <v>49.32</v>
      </c>
      <c r="CS7" s="39">
        <v>50.24</v>
      </c>
      <c r="CT7" s="39">
        <v>39.61</v>
      </c>
      <c r="CU7" s="39">
        <v>41.06</v>
      </c>
      <c r="CV7" s="39">
        <v>60</v>
      </c>
      <c r="CW7" s="39">
        <v>84.26</v>
      </c>
      <c r="CX7" s="39">
        <v>83.23</v>
      </c>
      <c r="CY7" s="39">
        <v>84.21</v>
      </c>
      <c r="CZ7" s="39">
        <v>84.57</v>
      </c>
      <c r="DA7" s="39">
        <v>84.56</v>
      </c>
      <c r="DB7" s="39">
        <v>79.3</v>
      </c>
      <c r="DC7" s="39">
        <v>79.34</v>
      </c>
      <c r="DD7" s="39">
        <v>78.650000000000006</v>
      </c>
      <c r="DE7" s="39">
        <v>72.959999999999994</v>
      </c>
      <c r="DF7" s="39">
        <v>72.42</v>
      </c>
      <c r="DG7" s="39">
        <v>89.8</v>
      </c>
      <c r="DH7" s="39">
        <v>47.77</v>
      </c>
      <c r="DI7" s="39">
        <v>48.59</v>
      </c>
      <c r="DJ7" s="39">
        <v>48.66</v>
      </c>
      <c r="DK7" s="39">
        <v>48.52</v>
      </c>
      <c r="DL7" s="39">
        <v>48.56</v>
      </c>
      <c r="DM7" s="39">
        <v>47.44</v>
      </c>
      <c r="DN7" s="39">
        <v>48.3</v>
      </c>
      <c r="DO7" s="39">
        <v>45.14</v>
      </c>
      <c r="DP7" s="39">
        <v>54.09</v>
      </c>
      <c r="DQ7" s="39">
        <v>52.73</v>
      </c>
      <c r="DR7" s="39">
        <v>49.59</v>
      </c>
      <c r="DS7" s="39">
        <v>31.2</v>
      </c>
      <c r="DT7" s="39">
        <v>30.23</v>
      </c>
      <c r="DU7" s="39">
        <v>27.14</v>
      </c>
      <c r="DV7" s="39">
        <v>25.63</v>
      </c>
      <c r="DW7" s="39">
        <v>28.24</v>
      </c>
      <c r="DX7" s="39">
        <v>11.16</v>
      </c>
      <c r="DY7" s="39">
        <v>12.43</v>
      </c>
      <c r="DZ7" s="39">
        <v>13.58</v>
      </c>
      <c r="EA7" s="39">
        <v>18.68</v>
      </c>
      <c r="EB7" s="39">
        <v>19.91</v>
      </c>
      <c r="EC7" s="39">
        <v>19.440000000000001</v>
      </c>
      <c r="ED7" s="39">
        <v>0.92</v>
      </c>
      <c r="EE7" s="39">
        <v>0.61</v>
      </c>
      <c r="EF7" s="39">
        <v>0.89</v>
      </c>
      <c r="EG7" s="39">
        <v>1.21</v>
      </c>
      <c r="EH7" s="39">
        <v>1.5</v>
      </c>
      <c r="EI7" s="39">
        <v>0.65</v>
      </c>
      <c r="EJ7" s="39">
        <v>0.46</v>
      </c>
      <c r="EK7" s="39">
        <v>0.44</v>
      </c>
      <c r="EL7" s="39">
        <v>0.32</v>
      </c>
      <c r="EM7" s="39">
        <v>0.81</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107</v>
      </c>
      <c r="D13" t="s">
        <v>107</v>
      </c>
      <c r="E13" t="s">
        <v>107</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堀川 丈晴</cp:lastModifiedBy>
  <cp:lastPrinted>2021-01-13T06:40:22Z</cp:lastPrinted>
  <dcterms:created xsi:type="dcterms:W3CDTF">2020-12-04T02:02:45Z</dcterms:created>
  <dcterms:modified xsi:type="dcterms:W3CDTF">2021-01-14T05:02:24Z</dcterms:modified>
  <cp:category/>
</cp:coreProperties>
</file>