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1下水道班\004地方公営企業関係\調査関係\R2\【令和３年１月29日（金）17時提出期限】公営企業に係る経営比較分析表（令和元年度決算）の分析等について\38南部町_経営比較分析表【公共下水道、農業集落排水】\"/>
    </mc:Choice>
  </mc:AlternateContent>
  <workbookProtection workbookAlgorithmName="SHA-512" workbookHashValue="q718zEElPTCqvvaUXFMWqd6Cju4JityQpQDuwWTBvbgG6H3tQtFT4XbiCO68AnqoetKNzP35VyL+uCJ6MnvzqA==" workbookSaltValue="bZKWSaZcphB7rQ910zlrt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O6" i="5" l="1"/>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<sst xmlns="http://schemas.openxmlformats.org/spreadsheetml/2006/main" count="236" uniqueCount="119">
  <si>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</si>
  <si>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</si>
  <si>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</si>
  <si>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</si>
  <si>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</si>
  <si>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</si>
  <si>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</si>
  <si>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</si>
  <si>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</si>
  <si>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</si>
  <si>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</si>
  <si>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</si>
  <si>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</si>
  <si>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</si>
  <si>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</si>
  <si>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</si>
  <si>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</si>
  <si>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</si>
  <si>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</si>
  <si>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</si>
  <si>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</si>
  <si>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</si>
  <si>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</si>
  <si>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</si>
  <si>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</si>
  <si>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</si>
  <si>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</si>
  <si>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</si>
  <si>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</si>
  <si>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</si>
  <si>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</si>
  <si>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</si>
  <si>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</si>
  <si>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</si>
  <si>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</si>
  <si>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</si>
  <si>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</si>
  <si>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</si>
  <si>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</si>
  <si>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</si>
  <si>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</si>
  <si>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</si>
  <si>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</si>
  <si>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</si>
  <si>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</si>
  <si>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</si>
  <si>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</si>
  <si>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</si>
  <si>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</si>
  <si>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</si>
  <si>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</si>
  <si>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</si>
  <si>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</si>
  <si>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</si>
  <si>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</si>
  <si>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</si>
  <si>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</si>
  <si>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</si>
  <si>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</si>
  <si>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</si>
  <si>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</si>
  <si>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</si>
  <si>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</si>
  <si>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</si>
  <si>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</si>
  <si>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</si>
  <si>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</si>
  <si>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</si>
  <si>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</si>
  <si>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</si>
  <si>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</si>
  <si>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</si>
  <si>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</si>
  <si>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</si>
  <si>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</si>
  <si>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</si>
  <si>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</si>
  <si>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</si>
  <si>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</si>
  <si>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</si>
  <si>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</si>
  <si>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</si>
  <si>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</si>
  <si>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</si>
  <si>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</si>
  <si>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</si>
  <si>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</si>
  <si>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</si>
  <si>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</si>
  <si>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</si>
  <si>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</si>
  <si>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</si>
  <si>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</si>
  <si>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</si>
  <si>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</si>
  <si>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</si>
  <si>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</si>
  <si>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</si>
  <si>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</si>
  <si>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</si>
  <si>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</si>
  <si>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</si>
  <si>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</si>
  <si>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</si>
  <si>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</si>
  <si>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</si>
  <si>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</si>
  <si>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</si>
  <si>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</si>
  <si>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</si>
  <si>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</si>
  <si>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</si>
  <si>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</si>
  <si>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</si>
  <si>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</si>
  <si>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</si>
  <si>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管渠改善率については、耐用年数を超えるのはまだ数十年後であります。また、定期点検等による改善箇所については、比較的新しいため現在までありません。
　今後は、耐用年数を超え老朽化していく管渠の改修及び更新の増加が予想されるため、ストックマネジメント計画により計画的及び効率的な管理をする必要があります。</t>
    <rPh sb="1" eb="3">
      <t>カンキョ</t>
    </rPh>
    <rPh sb="3" eb="5">
      <t>カイゼン</t>
    </rPh>
    <rPh sb="5" eb="6">
      <t>リツ</t>
    </rPh>
    <rPh sb="12" eb="14">
      <t>タイヨウ</t>
    </rPh>
    <rPh sb="14" eb="16">
      <t>ネンスウ</t>
    </rPh>
    <rPh sb="17" eb="18">
      <t>コ</t>
    </rPh>
    <rPh sb="24" eb="28">
      <t>スウジュウネンゴ</t>
    </rPh>
    <rPh sb="37" eb="39">
      <t>テイキ</t>
    </rPh>
    <rPh sb="39" eb="41">
      <t>テンケン</t>
    </rPh>
    <rPh sb="41" eb="42">
      <t>トウ</t>
    </rPh>
    <rPh sb="45" eb="47">
      <t>カイゼン</t>
    </rPh>
    <rPh sb="47" eb="49">
      <t>カショ</t>
    </rPh>
    <rPh sb="55" eb="58">
      <t>ヒカクテキ</t>
    </rPh>
    <rPh sb="58" eb="59">
      <t>アタラ</t>
    </rPh>
    <rPh sb="63" eb="65">
      <t>ゲンザイ</t>
    </rPh>
    <rPh sb="75" eb="77">
      <t>コンゴ</t>
    </rPh>
    <rPh sb="79" eb="81">
      <t>タイヨウ</t>
    </rPh>
    <rPh sb="81" eb="83">
      <t>ネンスウ</t>
    </rPh>
    <rPh sb="84" eb="85">
      <t>コ</t>
    </rPh>
    <rPh sb="86" eb="89">
      <t>ロウキュウカ</t>
    </rPh>
    <rPh sb="93" eb="95">
      <t>カンキョ</t>
    </rPh>
    <rPh sb="96" eb="98">
      <t>カイシュウ</t>
    </rPh>
    <rPh sb="98" eb="99">
      <t>オヨ</t>
    </rPh>
    <rPh sb="100" eb="102">
      <t>コウシン</t>
    </rPh>
    <rPh sb="103" eb="105">
      <t>ゾウカ</t>
    </rPh>
    <rPh sb="106" eb="108">
      <t>ヨソウ</t>
    </rPh>
    <rPh sb="124" eb="126">
      <t>ケイカク</t>
    </rPh>
    <rPh sb="129" eb="132">
      <t>ケイカクテキ</t>
    </rPh>
    <rPh sb="132" eb="133">
      <t>オヨ</t>
    </rPh>
    <rPh sb="134" eb="137">
      <t>コウリツテキ</t>
    </rPh>
    <rPh sb="138" eb="140">
      <t>カンリ</t>
    </rPh>
    <rPh sb="143" eb="145">
      <t>ヒツヨウ</t>
    </rPh>
    <phoneticPr fontId="4"/>
  </si>
  <si>
    <t>　現在、建設事業継続中であり、一部供用開始から９年ほどであるため、企業債及び他会計繰入金の依存度が高く、経費回収率・水洗化率ともに平均値以下であります。
　今後は、下水道への加入促進に努め接続率の向上による使用料金収入の増加と、ストックマネジメント計画による計画的及び効率的な管理により、平均値に近づけていけるよう努めていきます。</t>
    <rPh sb="1" eb="3">
      <t>ゲンザイ</t>
    </rPh>
    <rPh sb="4" eb="6">
      <t>ケンセツ</t>
    </rPh>
    <rPh sb="33" eb="35">
      <t>キギョウ</t>
    </rPh>
    <rPh sb="35" eb="36">
      <t>サイ</t>
    </rPh>
    <rPh sb="36" eb="37">
      <t>オヨ</t>
    </rPh>
    <rPh sb="52" eb="54">
      <t>ケイヒ</t>
    </rPh>
    <rPh sb="54" eb="56">
      <t>カイシュウ</t>
    </rPh>
    <rPh sb="92" eb="93">
      <t>ツト</t>
    </rPh>
    <rPh sb="124" eb="126">
      <t>ケイカク</t>
    </rPh>
    <rPh sb="148" eb="149">
      <t>チカ</t>
    </rPh>
    <phoneticPr fontId="15"/>
  </si>
  <si>
    <t xml:space="preserve">現在、建設事業継続中であり、一部供用開始から９年ほどであるため、企業債及び他会計繰入金に依存度が高く、経費回収率・水洗化率が、平均値から大きくかけ離れています。
　今後は、水洗化率・施設利用率の向上により、汚水処理原価は逓減していき、長期的に収支の均衡を図っていくように努めていきます。
</t>
    <rPh sb="0" eb="2">
      <t>ゲンザイ</t>
    </rPh>
    <rPh sb="32" eb="34">
      <t>キギョウ</t>
    </rPh>
    <rPh sb="34" eb="35">
      <t>サイ</t>
    </rPh>
    <rPh sb="35" eb="36">
      <t>オヨ</t>
    </rPh>
    <rPh sb="37" eb="38">
      <t>タ</t>
    </rPh>
    <rPh sb="38" eb="40">
      <t>カイケイ</t>
    </rPh>
    <rPh sb="40" eb="42">
      <t>クリイレ</t>
    </rPh>
    <rPh sb="42" eb="43">
      <t>キン</t>
    </rPh>
    <rPh sb="44" eb="46">
      <t>イゾン</t>
    </rPh>
    <rPh sb="46" eb="47">
      <t>ド</t>
    </rPh>
    <rPh sb="48" eb="4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</si>
</sst>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26-4C5B-8A59-608527D6195D}"/>
            </c:ext>
          </c:extLst>
        </c:ser>
        <c:dLbls>
          <c:showLegendKey val="0"/>
          <c:showVal val="0"/>
          <c:showCatName val="0"/>
          <c:showSerName val="0"/>
          <c:showPercent val="0"/>
          <c:showBubbleSize val="0"/>
        </c:dLbls>
        <c:gapWidth val="150"/>
        <c:axId val="227946784"/>
        <c:axId val="2279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7.0000000000000007E-2</c:v>
                </c:pt>
                <c:pt idx="3">
                  <c:v>0.56999999999999995</c:v>
                </c:pt>
                <c:pt idx="4" formatCode="#,##0.00;&quot;△&quot;#,##0.00">
                  <c:v>0</c:v>
                </c:pt>
              </c:numCache>
            </c:numRef>
          </c:val>
          <c:smooth val="0"/>
          <c:extLst xmlns:c16r2="http://schemas.microsoft.com/office/drawing/2015/06/chart">
            <c:ext xmlns:c16="http://schemas.microsoft.com/office/drawing/2014/chart" uri="{C3380CC4-5D6E-409C-BE32-E72D297353CC}">
              <c16:uniqueId val="{00000001-3E26-4C5B-8A59-608527D6195D}"/>
            </c:ext>
          </c:extLst>
        </c:ser>
        <c:dLbls>
          <c:showLegendKey val="0"/>
          <c:showVal val="0"/>
          <c:showCatName val="0"/>
          <c:showSerName val="0"/>
          <c:showPercent val="0"/>
          <c:showBubbleSize val="0"/>
        </c:dLbls>
        <c:marker val="1"/>
        <c:smooth val="0"/>
        <c:axId val="227946784"/>
        <c:axId val="227948352"/>
      </c:lineChart>
      <c:dateAx>
        <c:axId val="227946784"/>
        <c:scaling>
          <c:orientation val="minMax"/>
        </c:scaling>
        <c:delete val="1"/>
        <c:axPos val="b"/>
        <c:numFmt formatCode="&quot;H&quot;yy" sourceLinked="1"/>
        <c:majorTickMark val="none"/>
        <c:minorTickMark val="none"/>
        <c:tickLblPos val="none"/>
        <c:crossAx val="227948352"/>
        <c:crosses val="autoZero"/>
        <c:auto val="1"/>
        <c:lblOffset val="100"/>
        <c:baseTimeUnit val="years"/>
      </c:dateAx>
      <c:valAx>
        <c:axId val="2279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21.81</c:v>
                </c:pt>
                <c:pt idx="1">
                  <c:v>29.46</c:v>
                </c:pt>
                <c:pt idx="2">
                  <c:v>33.43</c:v>
                </c:pt>
                <c:pt idx="3">
                  <c:v>37.68</c:v>
                </c:pt>
                <c:pt idx="4">
                  <c:v>39.659999999999997</c:v>
                </c:pt>
              </c:numCache>
            </c:numRef>
          </c:val>
          <c:extLst xmlns:c16r2="http://schemas.microsoft.com/office/drawing/2015/06/chart">
            <c:ext xmlns:c16="http://schemas.microsoft.com/office/drawing/2014/chart" uri="{C3380CC4-5D6E-409C-BE32-E72D297353CC}">
              <c16:uniqueId val="{00000000-925D-483E-BD0F-80920CD9CC57}"/>
            </c:ext>
          </c:extLst>
        </c:ser>
        <c:dLbls>
          <c:showLegendKey val="0"/>
          <c:showVal val="0"/>
          <c:showCatName val="0"/>
          <c:showSerName val="0"/>
          <c:showPercent val="0"/>
          <c:showBubbleSize val="0"/>
        </c:dLbls>
        <c:gapWidth val="150"/>
        <c:axId val="528193192"/>
        <c:axId val="52819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41.45</c:v>
                </c:pt>
                <c:pt idx="3">
                  <c:v>36.97</c:v>
                </c:pt>
                <c:pt idx="4">
                  <c:v>39.51</c:v>
                </c:pt>
              </c:numCache>
            </c:numRef>
          </c:val>
          <c:smooth val="0"/>
          <c:extLst xmlns:c16r2="http://schemas.microsoft.com/office/drawing/2015/06/chart">
            <c:ext xmlns:c16="http://schemas.microsoft.com/office/drawing/2014/chart" uri="{C3380CC4-5D6E-409C-BE32-E72D297353CC}">
              <c16:uniqueId val="{00000001-925D-483E-BD0F-80920CD9CC57}"/>
            </c:ext>
          </c:extLst>
        </c:ser>
        <c:dLbls>
          <c:showLegendKey val="0"/>
          <c:showVal val="0"/>
          <c:showCatName val="0"/>
          <c:showSerName val="0"/>
          <c:showPercent val="0"/>
          <c:showBubbleSize val="0"/>
        </c:dLbls>
        <c:marker val="1"/>
        <c:smooth val="0"/>
        <c:axId val="528193192"/>
        <c:axId val="528190056"/>
      </c:lineChart>
      <c:dateAx>
        <c:axId val="528193192"/>
        <c:scaling>
          <c:orientation val="minMax"/>
        </c:scaling>
        <c:delete val="1"/>
        <c:axPos val="b"/>
        <c:numFmt formatCode="&quot;H&quot;yy" sourceLinked="1"/>
        <c:majorTickMark val="none"/>
        <c:minorTickMark val="none"/>
        <c:tickLblPos val="none"/>
        <c:crossAx val="528190056"/>
        <c:crosses val="autoZero"/>
        <c:auto val="1"/>
        <c:lblOffset val="100"/>
        <c:baseTimeUnit val="years"/>
      </c:dateAx>
      <c:valAx>
        <c:axId val="5281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1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22.25</c:v>
                </c:pt>
                <c:pt idx="1">
                  <c:v>23.1</c:v>
                </c:pt>
                <c:pt idx="2">
                  <c:v>23.49</c:v>
                </c:pt>
                <c:pt idx="3">
                  <c:v>27.91</c:v>
                </c:pt>
                <c:pt idx="4">
                  <c:v>29.65</c:v>
                </c:pt>
              </c:numCache>
            </c:numRef>
          </c:val>
          <c:extLst xmlns:c16r2="http://schemas.microsoft.com/office/drawing/2015/06/chart">
            <c:ext xmlns:c16="http://schemas.microsoft.com/office/drawing/2014/chart" uri="{C3380CC4-5D6E-409C-BE32-E72D297353CC}">
              <c16:uniqueId val="{00000000-DCFC-4F3A-9092-3A2CA8828374}"/>
            </c:ext>
          </c:extLst>
        </c:ser>
        <c:dLbls>
          <c:showLegendKey val="0"/>
          <c:showVal val="0"/>
          <c:showCatName val="0"/>
          <c:showSerName val="0"/>
          <c:showPercent val="0"/>
          <c:showBubbleSize val="0"/>
        </c:dLbls>
        <c:gapWidth val="150"/>
        <c:axId val="528189272"/>
        <c:axId val="52819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64.510000000000005</c:v>
                </c:pt>
                <c:pt idx="3">
                  <c:v>67.12</c:v>
                </c:pt>
                <c:pt idx="4">
                  <c:v>61.03</c:v>
                </c:pt>
              </c:numCache>
            </c:numRef>
          </c:val>
          <c:smooth val="0"/>
          <c:extLst xmlns:c16r2="http://schemas.microsoft.com/office/drawing/2015/06/chart">
            <c:ext xmlns:c16="http://schemas.microsoft.com/office/drawing/2014/chart" uri="{C3380CC4-5D6E-409C-BE32-E72D297353CC}">
              <c16:uniqueId val="{00000001-DCFC-4F3A-9092-3A2CA8828374}"/>
            </c:ext>
          </c:extLst>
        </c:ser>
        <c:dLbls>
          <c:showLegendKey val="0"/>
          <c:showVal val="0"/>
          <c:showCatName val="0"/>
          <c:showSerName val="0"/>
          <c:showPercent val="0"/>
          <c:showBubbleSize val="0"/>
        </c:dLbls>
        <c:marker val="1"/>
        <c:smooth val="0"/>
        <c:axId val="528189272"/>
        <c:axId val="528193584"/>
      </c:lineChart>
      <c:dateAx>
        <c:axId val="528189272"/>
        <c:scaling>
          <c:orientation val="minMax"/>
        </c:scaling>
        <c:delete val="1"/>
        <c:axPos val="b"/>
        <c:numFmt formatCode="&quot;H&quot;yy" sourceLinked="1"/>
        <c:majorTickMark val="none"/>
        <c:minorTickMark val="none"/>
        <c:tickLblPos val="none"/>
        <c:crossAx val="528193584"/>
        <c:crosses val="autoZero"/>
        <c:auto val="1"/>
        <c:lblOffset val="100"/>
        <c:baseTimeUnit val="years"/>
      </c:dateAx>
      <c:valAx>
        <c:axId val="5281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1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67.52</c:v>
                </c:pt>
                <c:pt idx="1">
                  <c:v>54.6</c:v>
                </c:pt>
                <c:pt idx="2">
                  <c:v>105.16</c:v>
                </c:pt>
                <c:pt idx="3">
                  <c:v>117.54</c:v>
                </c:pt>
                <c:pt idx="4">
                  <c:v>116.43</c:v>
                </c:pt>
              </c:numCache>
            </c:numRef>
          </c:val>
          <c:extLst xmlns:c16r2="http://schemas.microsoft.com/office/drawing/2015/06/chart">
            <c:ext xmlns:c16="http://schemas.microsoft.com/office/drawing/2014/chart" uri="{C3380CC4-5D6E-409C-BE32-E72D297353CC}">
              <c16:uniqueId val="{00000000-E5BA-4005-8FB7-FEA996F97399}"/>
            </c:ext>
          </c:extLst>
        </c:ser>
        <c:dLbls>
          <c:showLegendKey val="0"/>
          <c:showVal val="0"/>
          <c:showCatName val="0"/>
          <c:showSerName val="0"/>
          <c:showPercent val="0"/>
          <c:showBubbleSize val="0"/>
        </c:dLbls>
        <c:gapWidth val="150"/>
        <c:axId val="227947568"/>
        <c:axId val="22795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BA-4005-8FB7-FEA996F97399}"/>
            </c:ext>
          </c:extLst>
        </c:ser>
        <c:dLbls>
          <c:showLegendKey val="0"/>
          <c:showVal val="0"/>
          <c:showCatName val="0"/>
          <c:showSerName val="0"/>
          <c:showPercent val="0"/>
          <c:showBubbleSize val="0"/>
        </c:dLbls>
        <c:marker val="1"/>
        <c:smooth val="0"/>
        <c:axId val="227947568"/>
        <c:axId val="227950312"/>
      </c:lineChart>
      <c:dateAx>
        <c:axId val="227947568"/>
        <c:scaling>
          <c:orientation val="minMax"/>
        </c:scaling>
        <c:delete val="1"/>
        <c:axPos val="b"/>
        <c:numFmt formatCode="&quot;H&quot;yy" sourceLinked="1"/>
        <c:majorTickMark val="none"/>
        <c:minorTickMark val="none"/>
        <c:tickLblPos val="none"/>
        <c:crossAx val="227950312"/>
        <c:crosses val="autoZero"/>
        <c:auto val="1"/>
        <c:lblOffset val="100"/>
        <c:baseTimeUnit val="years"/>
      </c:dateAx>
      <c:valAx>
        <c:axId val="22795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4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78-4910-88AB-B1E3DEB965DD}"/>
            </c:ext>
          </c:extLst>
        </c:ser>
        <c:dLbls>
          <c:showLegendKey val="0"/>
          <c:showVal val="0"/>
          <c:showCatName val="0"/>
          <c:showSerName val="0"/>
          <c:showPercent val="0"/>
          <c:showBubbleSize val="0"/>
        </c:dLbls>
        <c:gapWidth val="150"/>
        <c:axId val="227951096"/>
        <c:axId val="2279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78-4910-88AB-B1E3DEB965DD}"/>
            </c:ext>
          </c:extLst>
        </c:ser>
        <c:dLbls>
          <c:showLegendKey val="0"/>
          <c:showVal val="0"/>
          <c:showCatName val="0"/>
          <c:showSerName val="0"/>
          <c:showPercent val="0"/>
          <c:showBubbleSize val="0"/>
        </c:dLbls>
        <c:marker val="1"/>
        <c:smooth val="0"/>
        <c:axId val="227951096"/>
        <c:axId val="227945216"/>
      </c:lineChart>
      <c:dateAx>
        <c:axId val="227951096"/>
        <c:scaling>
          <c:orientation val="minMax"/>
        </c:scaling>
        <c:delete val="1"/>
        <c:axPos val="b"/>
        <c:numFmt formatCode="&quot;H&quot;yy" sourceLinked="1"/>
        <c:majorTickMark val="none"/>
        <c:minorTickMark val="none"/>
        <c:tickLblPos val="none"/>
        <c:crossAx val="227945216"/>
        <c:crosses val="autoZero"/>
        <c:auto val="1"/>
        <c:lblOffset val="100"/>
        <c:baseTimeUnit val="years"/>
      </c:dateAx>
      <c:valAx>
        <c:axId val="2279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5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4C-49DC-A177-008A16B2A112}"/>
            </c:ext>
          </c:extLst>
        </c:ser>
        <c:dLbls>
          <c:showLegendKey val="0"/>
          <c:showVal val="0"/>
          <c:showCatName val="0"/>
          <c:showSerName val="0"/>
          <c:showPercent val="0"/>
          <c:showBubbleSize val="0"/>
        </c:dLbls>
        <c:gapWidth val="150"/>
        <c:axId val="527529344"/>
        <c:axId val="52753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4C-49DC-A177-008A16B2A112}"/>
            </c:ext>
          </c:extLst>
        </c:ser>
        <c:dLbls>
          <c:showLegendKey val="0"/>
          <c:showVal val="0"/>
          <c:showCatName val="0"/>
          <c:showSerName val="0"/>
          <c:showPercent val="0"/>
          <c:showBubbleSize val="0"/>
        </c:dLbls>
        <c:marker val="1"/>
        <c:smooth val="0"/>
        <c:axId val="527529344"/>
        <c:axId val="527531304"/>
      </c:lineChart>
      <c:dateAx>
        <c:axId val="527529344"/>
        <c:scaling>
          <c:orientation val="minMax"/>
        </c:scaling>
        <c:delete val="1"/>
        <c:axPos val="b"/>
        <c:numFmt formatCode="&quot;H&quot;yy" sourceLinked="1"/>
        <c:majorTickMark val="none"/>
        <c:minorTickMark val="none"/>
        <c:tickLblPos val="none"/>
        <c:crossAx val="527531304"/>
        <c:crosses val="autoZero"/>
        <c:auto val="1"/>
        <c:lblOffset val="100"/>
        <c:baseTimeUnit val="years"/>
      </c:dateAx>
      <c:valAx>
        <c:axId val="52753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C9-4519-BFB9-311E6FCB6075}"/>
            </c:ext>
          </c:extLst>
        </c:ser>
        <c:dLbls>
          <c:showLegendKey val="0"/>
          <c:showVal val="0"/>
          <c:showCatName val="0"/>
          <c:showSerName val="0"/>
          <c:showPercent val="0"/>
          <c:showBubbleSize val="0"/>
        </c:dLbls>
        <c:gapWidth val="150"/>
        <c:axId val="527533656"/>
        <c:axId val="5275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C9-4519-BFB9-311E6FCB6075}"/>
            </c:ext>
          </c:extLst>
        </c:ser>
        <c:dLbls>
          <c:showLegendKey val="0"/>
          <c:showVal val="0"/>
          <c:showCatName val="0"/>
          <c:showSerName val="0"/>
          <c:showPercent val="0"/>
          <c:showBubbleSize val="0"/>
        </c:dLbls>
        <c:marker val="1"/>
        <c:smooth val="0"/>
        <c:axId val="527533656"/>
        <c:axId val="527530128"/>
      </c:lineChart>
      <c:dateAx>
        <c:axId val="527533656"/>
        <c:scaling>
          <c:orientation val="minMax"/>
        </c:scaling>
        <c:delete val="1"/>
        <c:axPos val="b"/>
        <c:numFmt formatCode="&quot;H&quot;yy" sourceLinked="1"/>
        <c:majorTickMark val="none"/>
        <c:minorTickMark val="none"/>
        <c:tickLblPos val="none"/>
        <c:crossAx val="527530128"/>
        <c:crosses val="autoZero"/>
        <c:auto val="1"/>
        <c:lblOffset val="100"/>
        <c:baseTimeUnit val="years"/>
      </c:dateAx>
      <c:valAx>
        <c:axId val="5275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3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07-48E3-B45F-389D425A5470}"/>
            </c:ext>
          </c:extLst>
        </c:ser>
        <c:dLbls>
          <c:showLegendKey val="0"/>
          <c:showVal val="0"/>
          <c:showCatName val="0"/>
          <c:showSerName val="0"/>
          <c:showPercent val="0"/>
          <c:showBubbleSize val="0"/>
        </c:dLbls>
        <c:gapWidth val="150"/>
        <c:axId val="527530520"/>
        <c:axId val="5275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07-48E3-B45F-389D425A5470}"/>
            </c:ext>
          </c:extLst>
        </c:ser>
        <c:dLbls>
          <c:showLegendKey val="0"/>
          <c:showVal val="0"/>
          <c:showCatName val="0"/>
          <c:showSerName val="0"/>
          <c:showPercent val="0"/>
          <c:showBubbleSize val="0"/>
        </c:dLbls>
        <c:marker val="1"/>
        <c:smooth val="0"/>
        <c:axId val="527530520"/>
        <c:axId val="527536792"/>
      </c:lineChart>
      <c:dateAx>
        <c:axId val="527530520"/>
        <c:scaling>
          <c:orientation val="minMax"/>
        </c:scaling>
        <c:delete val="1"/>
        <c:axPos val="b"/>
        <c:numFmt formatCode="&quot;H&quot;yy" sourceLinked="1"/>
        <c:majorTickMark val="none"/>
        <c:minorTickMark val="none"/>
        <c:tickLblPos val="none"/>
        <c:crossAx val="527536792"/>
        <c:crosses val="autoZero"/>
        <c:auto val="1"/>
        <c:lblOffset val="100"/>
        <c:baseTimeUnit val="years"/>
      </c:dateAx>
      <c:valAx>
        <c:axId val="5275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4D-4100-BBF8-2335E2A7D0B1}"/>
            </c:ext>
          </c:extLst>
        </c:ser>
        <c:dLbls>
          <c:showLegendKey val="0"/>
          <c:showVal val="0"/>
          <c:showCatName val="0"/>
          <c:showSerName val="0"/>
          <c:showPercent val="0"/>
          <c:showBubbleSize val="0"/>
        </c:dLbls>
        <c:gapWidth val="150"/>
        <c:axId val="527536400"/>
        <c:axId val="52753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1217.7</c:v>
                </c:pt>
                <c:pt idx="3">
                  <c:v>1689.65</c:v>
                </c:pt>
                <c:pt idx="4">
                  <c:v>808.77</c:v>
                </c:pt>
              </c:numCache>
            </c:numRef>
          </c:val>
          <c:smooth val="0"/>
          <c:extLst xmlns:c16r2="http://schemas.microsoft.com/office/drawing/2015/06/chart">
            <c:ext xmlns:c16="http://schemas.microsoft.com/office/drawing/2014/chart" uri="{C3380CC4-5D6E-409C-BE32-E72D297353CC}">
              <c16:uniqueId val="{00000001-B04D-4100-BBF8-2335E2A7D0B1}"/>
            </c:ext>
          </c:extLst>
        </c:ser>
        <c:dLbls>
          <c:showLegendKey val="0"/>
          <c:showVal val="0"/>
          <c:showCatName val="0"/>
          <c:showSerName val="0"/>
          <c:showPercent val="0"/>
          <c:showBubbleSize val="0"/>
        </c:dLbls>
        <c:marker val="1"/>
        <c:smooth val="0"/>
        <c:axId val="527536400"/>
        <c:axId val="527531696"/>
      </c:lineChart>
      <c:dateAx>
        <c:axId val="527536400"/>
        <c:scaling>
          <c:orientation val="minMax"/>
        </c:scaling>
        <c:delete val="1"/>
        <c:axPos val="b"/>
        <c:numFmt formatCode="&quot;H&quot;yy" sourceLinked="1"/>
        <c:majorTickMark val="none"/>
        <c:minorTickMark val="none"/>
        <c:tickLblPos val="none"/>
        <c:crossAx val="527531696"/>
        <c:crosses val="autoZero"/>
        <c:auto val="1"/>
        <c:lblOffset val="100"/>
        <c:baseTimeUnit val="years"/>
      </c:dateAx>
      <c:valAx>
        <c:axId val="52753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26.2</c:v>
                </c:pt>
                <c:pt idx="1">
                  <c:v>42.45</c:v>
                </c:pt>
                <c:pt idx="2">
                  <c:v>68.12</c:v>
                </c:pt>
                <c:pt idx="3">
                  <c:v>35.19</c:v>
                </c:pt>
                <c:pt idx="4">
                  <c:v>30.95</c:v>
                </c:pt>
              </c:numCache>
            </c:numRef>
          </c:val>
          <c:extLst xmlns:c16r2="http://schemas.microsoft.com/office/drawing/2015/06/chart">
            <c:ext xmlns:c16="http://schemas.microsoft.com/office/drawing/2014/chart" uri="{C3380CC4-5D6E-409C-BE32-E72D297353CC}">
              <c16:uniqueId val="{00000000-D832-4EFD-9A97-5500050CE13E}"/>
            </c:ext>
          </c:extLst>
        </c:ser>
        <c:dLbls>
          <c:showLegendKey val="0"/>
          <c:showVal val="0"/>
          <c:showCatName val="0"/>
          <c:showSerName val="0"/>
          <c:showPercent val="0"/>
          <c:showBubbleSize val="0"/>
        </c:dLbls>
        <c:gapWidth val="150"/>
        <c:axId val="527533264"/>
        <c:axId val="5275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66.680000000000007</c:v>
                </c:pt>
                <c:pt idx="3">
                  <c:v>58.12</c:v>
                </c:pt>
                <c:pt idx="4">
                  <c:v>48.2</c:v>
                </c:pt>
              </c:numCache>
            </c:numRef>
          </c:val>
          <c:smooth val="0"/>
          <c:extLst xmlns:c16r2="http://schemas.microsoft.com/office/drawing/2015/06/chart">
            <c:ext xmlns:c16="http://schemas.microsoft.com/office/drawing/2014/chart" uri="{C3380CC4-5D6E-409C-BE32-E72D297353CC}">
              <c16:uniqueId val="{00000001-D832-4EFD-9A97-5500050CE13E}"/>
            </c:ext>
          </c:extLst>
        </c:ser>
        <c:dLbls>
          <c:showLegendKey val="0"/>
          <c:showVal val="0"/>
          <c:showCatName val="0"/>
          <c:showSerName val="0"/>
          <c:showPercent val="0"/>
          <c:showBubbleSize val="0"/>
        </c:dLbls>
        <c:marker val="1"/>
        <c:smooth val="0"/>
        <c:axId val="527533264"/>
        <c:axId val="527534048"/>
      </c:lineChart>
      <c:dateAx>
        <c:axId val="527533264"/>
        <c:scaling>
          <c:orientation val="minMax"/>
        </c:scaling>
        <c:delete val="1"/>
        <c:axPos val="b"/>
        <c:numFmt formatCode="&quot;H&quot;yy" sourceLinked="1"/>
        <c:majorTickMark val="none"/>
        <c:minorTickMark val="none"/>
        <c:tickLblPos val="none"/>
        <c:crossAx val="527534048"/>
        <c:crosses val="autoZero"/>
        <c:auto val="1"/>
        <c:lblOffset val="100"/>
        <c:baseTimeUnit val="years"/>
      </c:dateAx>
      <c:valAx>
        <c:axId val="5275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3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632.91</c:v>
                </c:pt>
                <c:pt idx="1">
                  <c:v>394.3</c:v>
                </c:pt>
                <c:pt idx="2">
                  <c:v>247.84</c:v>
                </c:pt>
                <c:pt idx="3">
                  <c:v>482.53</c:v>
                </c:pt>
                <c:pt idx="4">
                  <c:v>546.49</c:v>
                </c:pt>
              </c:numCache>
            </c:numRef>
          </c:val>
          <c:extLst xmlns:c16r2="http://schemas.microsoft.com/office/drawing/2015/06/chart">
            <c:ext xmlns:c16="http://schemas.microsoft.com/office/drawing/2014/chart" uri="{C3380CC4-5D6E-409C-BE32-E72D297353CC}">
              <c16:uniqueId val="{00000000-9004-48C9-8152-34DEC04DBB67}"/>
            </c:ext>
          </c:extLst>
        </c:ser>
        <c:dLbls>
          <c:showLegendKey val="0"/>
          <c:showVal val="0"/>
          <c:showCatName val="0"/>
          <c:showSerName val="0"/>
          <c:showPercent val="0"/>
          <c:showBubbleSize val="0"/>
        </c:dLbls>
        <c:gapWidth val="150"/>
        <c:axId val="528191232"/>
        <c:axId val="5281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260.11</c:v>
                </c:pt>
                <c:pt idx="3">
                  <c:v>304.98</c:v>
                </c:pt>
                <c:pt idx="4">
                  <c:v>345.96</c:v>
                </c:pt>
              </c:numCache>
            </c:numRef>
          </c:val>
          <c:smooth val="0"/>
          <c:extLst xmlns:c16r2="http://schemas.microsoft.com/office/drawing/2015/06/chart">
            <c:ext xmlns:c16="http://schemas.microsoft.com/office/drawing/2014/chart" uri="{C3380CC4-5D6E-409C-BE32-E72D297353CC}">
              <c16:uniqueId val="{00000001-9004-48C9-8152-34DEC04DBB67}"/>
            </c:ext>
          </c:extLst>
        </c:ser>
        <c:dLbls>
          <c:showLegendKey val="0"/>
          <c:showVal val="0"/>
          <c:showCatName val="0"/>
          <c:showSerName val="0"/>
          <c:showPercent val="0"/>
          <c:showBubbleSize val="0"/>
        </c:dLbls>
        <c:marker val="1"/>
        <c:smooth val="0"/>
        <c:axId val="528191232"/>
        <c:axId val="528190448"/>
      </c:lineChart>
      <c:dateAx>
        <c:axId val="528191232"/>
        <c:scaling>
          <c:orientation val="minMax"/>
        </c:scaling>
        <c:delete val="1"/>
        <c:axPos val="b"/>
        <c:numFmt formatCode="&quot;H&quot;yy" sourceLinked="1"/>
        <c:majorTickMark val="none"/>
        <c:minorTickMark val="none"/>
        <c:tickLblPos val="none"/>
        <c:crossAx val="528190448"/>
        <c:crosses val="autoZero"/>
        <c:auto val="1"/>
        <c:lblOffset val="100"/>
        <c:baseTimeUnit val="years"/>
      </c:dateAx>
      <c:valAx>
        <c:axId val="5281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1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Cd3</v>
      </c>
      <c r="X8" s="49"/>
      <c r="Y8" s="49"/>
      <c r="Z8" s="49"/>
      <c r="AA8" s="49"/>
      <c r="AB8" s="49"/>
      <c r="AC8" s="49"/>
      <c r="AD8" s="50" t="str">
        <f>データ!$M$6</f>
        <v>非設置</v>
      </c>
      <c r="AE8" s="50"/>
      <c r="AF8" s="50"/>
      <c r="AG8" s="50"/>
      <c r="AH8" s="50"/>
      <c r="AI8" s="50"/>
      <c r="AJ8" s="50"/>
      <c r="AK8" s="3"/>
      <c r="AL8" s="51">
        <f>データ!S6</f>
        <v>17870</v>
      </c>
      <c r="AM8" s="51"/>
      <c r="AN8" s="51"/>
      <c r="AO8" s="51"/>
      <c r="AP8" s="51"/>
      <c r="AQ8" s="51"/>
      <c r="AR8" s="51"/>
      <c r="AS8" s="51"/>
      <c r="AT8" s="46">
        <f>データ!T6</f>
        <v>153.12</v>
      </c>
      <c r="AU8" s="46"/>
      <c r="AV8" s="46"/>
      <c r="AW8" s="46"/>
      <c r="AX8" s="46"/>
      <c r="AY8" s="46"/>
      <c r="AZ8" s="46"/>
      <c r="BA8" s="46"/>
      <c r="BB8" s="46">
        <f>データ!U6</f>
        <v>116.71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11.57</v>
      </c>
      <c r="Q10" s="46"/>
      <c r="R10" s="46"/>
      <c r="S10" s="46"/>
      <c r="T10" s="46"/>
      <c r="U10" s="46"/>
      <c r="V10" s="46"/>
      <c r="W10" s="46">
        <f>データ!Q6</f>
        <v>108.43</v>
      </c>
      <c r="X10" s="46"/>
      <c r="Y10" s="46"/>
      <c r="Z10" s="46"/>
      <c r="AA10" s="46"/>
      <c r="AB10" s="46"/>
      <c r="AC10" s="46"/>
      <c r="AD10" s="51">
        <f>データ!R6</f>
        <v>3110</v>
      </c>
      <c r="AE10" s="51"/>
      <c r="AF10" s="51"/>
      <c r="AG10" s="51"/>
      <c r="AH10" s="51"/>
      <c r="AI10" s="51"/>
      <c r="AJ10" s="51"/>
      <c r="AK10" s="2"/>
      <c r="AL10" s="51">
        <f>データ!V6</f>
        <v>2054</v>
      </c>
      <c r="AM10" s="51"/>
      <c r="AN10" s="51"/>
      <c r="AO10" s="51"/>
      <c r="AP10" s="51"/>
      <c r="AQ10" s="51"/>
      <c r="AR10" s="51"/>
      <c r="AS10" s="51"/>
      <c r="AT10" s="46">
        <f>データ!W6</f>
        <v>1.23</v>
      </c>
      <c r="AU10" s="46"/>
      <c r="AV10" s="46"/>
      <c r="AW10" s="46"/>
      <c r="AX10" s="46"/>
      <c r="AY10" s="46"/>
      <c r="AZ10" s="46"/>
      <c r="BA10" s="46"/>
      <c r="BB10" s="46">
        <f>データ!X6</f>
        <v>1669.92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zAp1e7UrSo7sr2FykhlQLTMjenYKUariHdYe19vL/x/rDKNTpBq7bupDA7BXSsjfSdhua7MctYaLnNjDIFUtMg==" saltValue="E+wkbhoYMTQWXGl9opJ4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CJ1" workbookViewId="0">
      <selection activeCell="CO7" sqref="CO7"/>
    </sheetView>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24457</v>
      </c>
      <c r="D6" s="33">
        <f t="shared" si="3"/>
        <v>47</v>
      </c>
      <c r="E6" s="33">
        <f t="shared" si="3"/>
        <v>17</v>
      </c>
      <c r="F6" s="33">
        <f t="shared" si="3"/>
        <v>1</v>
      </c>
      <c r="G6" s="33">
        <f t="shared" si="3"/>
        <v>0</v>
      </c>
      <c r="H6" s="33" t="str">
        <f t="shared" si="3"/>
        <v>青森県　南部町</v>
      </c>
      <c r="I6" s="33" t="str">
        <f t="shared" si="3"/>
        <v>法非適用</v>
      </c>
      <c r="J6" s="33" t="str">
        <f t="shared" si="3"/>
        <v>下水道事業</v>
      </c>
      <c r="K6" s="33" t="str">
        <f t="shared" si="3"/>
        <v>公共下水道</v>
      </c>
      <c r="L6" s="33" t="str">
        <f t="shared" si="3"/>
        <v>Cd3</v>
      </c>
      <c r="M6" s="33" t="str">
        <f t="shared" si="3"/>
        <v>非設置</v>
      </c>
      <c r="N6" s="34" t="str">
        <f t="shared" si="3"/>
        <v>-</v>
      </c>
      <c r="O6" s="34" t="str">
        <f t="shared" si="3"/>
        <v>該当数値なし</v>
      </c>
      <c r="P6" s="34">
        <f t="shared" si="3"/>
        <v>11.57</v>
      </c>
      <c r="Q6" s="34">
        <f t="shared" si="3"/>
        <v>108.43</v>
      </c>
      <c r="R6" s="34">
        <f t="shared" si="3"/>
        <v>3110</v>
      </c>
      <c r="S6" s="34">
        <f t="shared" si="3"/>
        <v>17870</v>
      </c>
      <c r="T6" s="34">
        <f t="shared" si="3"/>
        <v>153.12</v>
      </c>
      <c r="U6" s="34">
        <f t="shared" si="3"/>
        <v>116.71</v>
      </c>
      <c r="V6" s="34">
        <f t="shared" si="3"/>
        <v>2054</v>
      </c>
      <c r="W6" s="34">
        <f t="shared" si="3"/>
        <v>1.23</v>
      </c>
      <c r="X6" s="34">
        <f t="shared" si="3"/>
        <v>1669.92</v>
      </c>
      <c r="Y6" s="35">
        <f>IF(Y7="",NA(),Y7)</f>
        <v>67.52</v>
      </c>
      <c r="Z6" s="35">
        <f t="shared" ref="Z6:AH6" si="4">IF(Z7="",NA(),Z7)</f>
        <v>54.6</v>
      </c>
      <c r="AA6" s="35">
        <f t="shared" si="4"/>
        <v>105.16</v>
      </c>
      <c r="AB6" s="35">
        <f t="shared" si="4"/>
        <v>117.54</v>
      </c>
      <c r="AC6" s="35">
        <f t="shared" si="4"/>
        <v>116.43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1824.34</v>
      </c>
      <c r="BL6" s="35">
        <f t="shared" si="7"/>
        <v>1604.64</v>
      </c>
      <c r="BM6" s="35">
        <f t="shared" si="7"/>
        <v>1217.7</v>
      </c>
      <c r="BN6" s="35">
        <f t="shared" si="7"/>
        <v>1689.65</v>
      </c>
      <c r="BO6" s="35">
        <f t="shared" si="7"/>
        <v>808.77</v>
      </c>
      <c r="BP6" s="34" t="str">
        <f>IF(BP7="","",IF(BP7="-","【-】","【"&amp;SUBSTITUTE(TEXT(BP7,"#,##0.00"),"-","△")&amp;"】"))</f>
        <v>【682.51】</v>
      </c>
      <c r="BQ6" s="35">
        <f>IF(BQ7="",NA(),BQ7)</f>
        <v>26.2</v>
      </c>
      <c r="BR6" s="35">
        <f t="shared" ref="BR6:BZ6" si="8">IF(BR7="",NA(),BR7)</f>
        <v>42.45</v>
      </c>
      <c r="BS6" s="35">
        <f t="shared" si="8"/>
        <v>68.12</v>
      </c>
      <c r="BT6" s="35">
        <f t="shared" si="8"/>
        <v>35.19</v>
      </c>
      <c r="BU6" s="35">
        <f t="shared" si="8"/>
        <v>30.95</v>
      </c>
      <c r="BV6" s="35">
        <f t="shared" si="8"/>
        <v>54.16</v>
      </c>
      <c r="BW6" s="35">
        <f t="shared" si="8"/>
        <v>60.01</v>
      </c>
      <c r="BX6" s="35">
        <f t="shared" si="8"/>
        <v>66.680000000000007</v>
      </c>
      <c r="BY6" s="35">
        <f t="shared" si="8"/>
        <v>58.12</v>
      </c>
      <c r="BZ6" s="35">
        <f t="shared" si="8"/>
        <v>48.2</v>
      </c>
      <c r="CA6" s="34" t="str">
        <f>IF(CA7="","",IF(CA7="-","【-】","【"&amp;SUBSTITUTE(TEXT(CA7,"#,##0.00"),"-","△")&amp;"】"))</f>
        <v>【100.34】</v>
      </c>
      <c r="CB6" s="35">
        <f>IF(CB7="",NA(),CB7)</f>
        <v>632.91</v>
      </c>
      <c r="CC6" s="35">
        <f t="shared" ref="CC6:CK6" si="9">IF(CC7="",NA(),CC7)</f>
        <v>394.3</v>
      </c>
      <c r="CD6" s="35">
        <f t="shared" si="9"/>
        <v>247.84</v>
      </c>
      <c r="CE6" s="35">
        <f t="shared" si="9"/>
        <v>482.53</v>
      </c>
      <c r="CF6" s="35">
        <f t="shared" si="9"/>
        <v>546.49</v>
      </c>
      <c r="CG6" s="35">
        <f t="shared" si="9"/>
        <v>307.56</v>
      </c>
      <c r="CH6" s="35">
        <f t="shared" si="9"/>
        <v>277.67</v>
      </c>
      <c r="CI6" s="35">
        <f t="shared" si="9"/>
        <v>260.11</v>
      </c>
      <c r="CJ6" s="35">
        <f t="shared" si="9"/>
        <v>304.98</v>
      </c>
      <c r="CK6" s="35">
        <f t="shared" si="9"/>
        <v>345.96</v>
      </c>
      <c r="CL6" s="34" t="str">
        <f>IF(CL7="","",IF(CL7="-","【-】","【"&amp;SUBSTITUTE(TEXT(CL7,"#,##0.00"),"-","△")&amp;"】"))</f>
        <v>【136.15】</v>
      </c>
      <c r="CM6" s="35">
        <f>IF(CM7="",NA(),CM7)</f>
        <v>21.81</v>
      </c>
      <c r="CN6" s="35">
        <f t="shared" ref="CN6:CV6" si="10">IF(CN7="",NA(),CN7)</f>
        <v>29.46</v>
      </c>
      <c r="CO6" s="35">
        <f>IF(CO7="",NA(),CO7)</f>
        <v>33.43</v>
      </c>
      <c r="CP6" s="35">
        <f t="shared" si="10"/>
        <v>37.68</v>
      </c>
      <c r="CQ6" s="35">
        <f t="shared" si="10"/>
        <v>39.659999999999997</v>
      </c>
      <c r="CR6" s="35">
        <f t="shared" si="10"/>
        <v>39.869999999999997</v>
      </c>
      <c r="CS6" s="35">
        <f t="shared" si="10"/>
        <v>41.28</v>
      </c>
      <c r="CT6" s="35">
        <f t="shared" si="10"/>
        <v>41.45</v>
      </c>
      <c r="CU6" s="35">
        <f t="shared" si="10"/>
        <v>36.97</v>
      </c>
      <c r="CV6" s="35">
        <f t="shared" si="10"/>
        <v>39.51</v>
      </c>
      <c r="CW6" s="34" t="str">
        <f>IF(CW7="","",IF(CW7="-","【-】","【"&amp;SUBSTITUTE(TEXT(CW7,"#,##0.00"),"-","△")&amp;"】"))</f>
        <v>【59.64】</v>
      </c>
      <c r="CX6" s="35">
        <f>IF(CX7="",NA(),CX7)</f>
        <v>22.25</v>
      </c>
      <c r="CY6" s="35">
        <f t="shared" ref="CY6:DG6" si="11">IF(CY7="",NA(),CY7)</f>
        <v>23.1</v>
      </c>
      <c r="CZ6" s="35">
        <f t="shared" si="11"/>
        <v>23.49</v>
      </c>
      <c r="DA6" s="35">
        <f t="shared" si="11"/>
        <v>27.91</v>
      </c>
      <c r="DB6" s="35">
        <f t="shared" si="11"/>
        <v>29.65</v>
      </c>
      <c r="DC6" s="35">
        <f t="shared" si="11"/>
        <v>61.37</v>
      </c>
      <c r="DD6" s="35">
        <f t="shared" si="11"/>
        <v>61.3</v>
      </c>
      <c r="DE6" s="35">
        <f t="shared" si="11"/>
        <v>64.510000000000005</v>
      </c>
      <c r="DF6" s="35">
        <f t="shared" si="11"/>
        <v>67.12</v>
      </c>
      <c r="DG6" s="35">
        <f t="shared" si="11"/>
        <v>61.03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0.19</v>
      </c>
      <c r="EL6" s="35">
        <f t="shared" si="14"/>
        <v>7.0000000000000007E-2</v>
      </c>
      <c r="EM6" s="35">
        <f t="shared" si="14"/>
        <v>0.56999999999999995</v>
      </c>
      <c r="EN6" s="34">
        <f t="shared" si="14"/>
        <v>0</v>
      </c>
      <c r="EO6" s="34" t="str">
        <f>IF(EO7="","",IF(EO7="-","【-】","【"&amp;SUBSTITUTE(TEXT(EO7,"#,##0.00"),"-","△")&amp;"】"))</f>
        <v>【0.22】</v>
      </c>
    </row>
    <row r="7" spans="1:145" s="36" customFormat="1" x14ac:dyDescent="0.15">
      <c r="A7" s="28"/>
      <c r="B7" s="37">
        <v>2019</v>
      </c>
      <c r="C7" s="37">
        <v>24457</v>
      </c>
      <c r="D7" s="37">
        <v>47</v>
      </c>
      <c r="E7" s="37">
        <v>17</v>
      </c>
      <c r="F7" s="37">
        <v>1</v>
      </c>
      <c r="G7" s="37">
        <v>0</v>
      </c>
      <c r="H7" s="37" t="s">
        <v>98</v>
      </c>
      <c r="I7" s="37" t="s">
        <v>99</v>
      </c>
      <c r="J7" s="37" t="s">
        <v>100</v>
      </c>
      <c r="K7" s="37" t="s">
        <v>101</v>
      </c>
      <c r="L7" s="37" t="s">
        <v>102</v>
      </c>
      <c r="M7" s="37" t="s">
        <v>103</v>
      </c>
      <c r="N7" s="38" t="s">
        <v>104</v>
      </c>
      <c r="O7" s="38" t="s">
        <v>105</v>
      </c>
      <c r="P7" s="38">
        <v>11.57</v>
      </c>
      <c r="Q7" s="38">
        <v>108.43</v>
      </c>
      <c r="R7" s="38">
        <v>3110</v>
      </c>
      <c r="S7" s="38">
        <v>17870</v>
      </c>
      <c r="T7" s="38">
        <v>153.12</v>
      </c>
      <c r="U7" s="38">
        <v>116.71</v>
      </c>
      <c r="V7" s="38">
        <v>2054</v>
      </c>
      <c r="W7" s="38">
        <v>1.23</v>
      </c>
      <c r="X7" s="38">
        <v>1669.92</v>
      </c>
      <c r="Y7" s="38">
        <v>67.52</v>
      </c>
      <c r="Z7" s="38">
        <v>54.6</v>
      </c>
      <c r="AA7" s="38">
        <v>105.16</v>
      </c>
      <c r="AB7" s="38">
        <v>117.54</v>
      </c>
      <c r="AC7" s="38">
        <v>116.43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1824.34</v>
      </c>
      <c r="BL7" s="38">
        <v>1604.64</v>
      </c>
      <c r="BM7" s="38">
        <v>1217.7</v>
      </c>
      <c r="BN7" s="38">
        <v>1689.65</v>
      </c>
      <c r="BO7" s="38">
        <v>808.77</v>
      </c>
      <c r="BP7" s="38">
        <v>682.51</v>
      </c>
      <c r="BQ7" s="38">
        <v>26.2</v>
      </c>
      <c r="BR7" s="38">
        <v>42.45</v>
      </c>
      <c r="BS7" s="38">
        <v>68.12</v>
      </c>
      <c r="BT7" s="38">
        <v>35.19</v>
      </c>
      <c r="BU7" s="38">
        <v>30.95</v>
      </c>
      <c r="BV7" s="38">
        <v>54.16</v>
      </c>
      <c r="BW7" s="38">
        <v>60.01</v>
      </c>
      <c r="BX7" s="38">
        <v>66.680000000000007</v>
      </c>
      <c r="BY7" s="38">
        <v>58.12</v>
      </c>
      <c r="BZ7" s="38">
        <v>48.2</v>
      </c>
      <c r="CA7" s="38">
        <v>100.34</v>
      </c>
      <c r="CB7" s="38">
        <v>632.91</v>
      </c>
      <c r="CC7" s="38">
        <v>394.3</v>
      </c>
      <c r="CD7" s="38">
        <v>247.84</v>
      </c>
      <c r="CE7" s="38">
        <v>482.53</v>
      </c>
      <c r="CF7" s="38">
        <v>546.49</v>
      </c>
      <c r="CG7" s="38">
        <v>307.56</v>
      </c>
      <c r="CH7" s="38">
        <v>277.67</v>
      </c>
      <c r="CI7" s="38">
        <v>260.11</v>
      </c>
      <c r="CJ7" s="38">
        <v>304.98</v>
      </c>
      <c r="CK7" s="38">
        <v>345.96</v>
      </c>
      <c r="CL7" s="38">
        <v>136.15</v>
      </c>
      <c r="CM7" s="38">
        <v>21.81</v>
      </c>
      <c r="CN7" s="38">
        <v>29.46</v>
      </c>
      <c r="CO7" s="38">
        <v>33.43</v>
      </c>
      <c r="CP7" s="38">
        <v>37.68</v>
      </c>
      <c r="CQ7" s="38">
        <v>39.659999999999997</v>
      </c>
      <c r="CR7" s="38">
        <v>39.869999999999997</v>
      </c>
      <c r="CS7" s="38">
        <v>41.28</v>
      </c>
      <c r="CT7" s="38">
        <v>41.45</v>
      </c>
      <c r="CU7" s="38">
        <v>36.97</v>
      </c>
      <c r="CV7" s="38">
        <v>39.51</v>
      </c>
      <c r="CW7" s="38">
        <v>59.64</v>
      </c>
      <c r="CX7" s="38">
        <v>22.25</v>
      </c>
      <c r="CY7" s="38">
        <v>23.1</v>
      </c>
      <c r="CZ7" s="38">
        <v>23.49</v>
      </c>
      <c r="DA7" s="38">
        <v>27.91</v>
      </c>
      <c r="DB7" s="38">
        <v>29.65</v>
      </c>
      <c r="DC7" s="38">
        <v>61.37</v>
      </c>
      <c r="DD7" s="38">
        <v>61.3</v>
      </c>
      <c r="DE7" s="38">
        <v>64.510000000000005</v>
      </c>
      <c r="DF7" s="38">
        <v>67.12</v>
      </c>
      <c r="DG7" s="38">
        <v>61.03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0.19</v>
      </c>
      <c r="EL7" s="38">
        <v>7.0000000000000007E-2</v>
      </c>
      <c r="EM7" s="38">
        <v>0.56999999999999995</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201503</cp:lastModifiedBy>
  <cp:lastPrinted>2021-01-19T02:59:11Z</cp:lastPrinted>
  <dcterms:created xsi:type="dcterms:W3CDTF">2020-12-04T02:42:17Z</dcterms:created>
  <dcterms:modified xsi:type="dcterms:W3CDTF">2021-01-19T23:55:44Z</dcterms:modified>
  <cp:category/>
</cp:coreProperties>
</file>