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1.30.190\300_理財\342 経営比較分析表の策定\Ｒ３\R040105_【〆切128（金）】公営企業に係る経営比較分析表（令和２年度決算）の分析等について（依頼）\05_確認作業完了データ\01_上水\"/>
    </mc:Choice>
  </mc:AlternateContent>
  <workbookProtection workbookAlgorithmName="SHA-512" workbookHashValue="2Qhe61c4a9ahkU5Nxj37L4dNBUsASFwKrrVHjmxpbyvxjHV1L6TY3pU71+qsFQcerbyN8YuEgWvaQ/WAsQoPRA==" workbookSaltValue="4nsoMebjJ0n8iaXxTNRx2A==" workbookSpinCount="100000" lockStructure="1"/>
  <bookViews>
    <workbookView xWindow="0" yWindow="0" windowWidth="19770" windowHeight="757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AT8" i="4" s="1"/>
  <c r="R6" i="5"/>
  <c r="AL8" i="4" s="1"/>
  <c r="Q6" i="5"/>
  <c r="P6" i="5"/>
  <c r="P10" i="4" s="1"/>
  <c r="O6" i="5"/>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L10" i="4"/>
  <c r="W10" i="4"/>
  <c r="I10" i="4"/>
  <c r="BB8" i="4"/>
  <c r="AD8" i="4"/>
  <c r="W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<sst xmlns="http://schemas.openxmlformats.org/spreadsheetml/2006/main" count="228" uniqueCount="115">
  <si>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</si>
  <si>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</si>
  <si>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</si>
  <si>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</si>
  <si>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</si>
  <si>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</si>
  <si>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</si>
  <si>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</si>
  <si>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</si>
  <si>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</si>
  <si>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</si>
  <si>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</si>
  <si>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</si>
  <si>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</si>
  <si>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</si>
  <si>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</si>
  <si>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</si>
  <si>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</si>
  <si>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</si>
  <si>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</si>
  <si>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</si>
  <si>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</si>
  <si>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</si>
  <si>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</si>
  <si>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</si>
  <si>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</si>
  <si>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</si>
  <si>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</si>
  <si>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</si>
  <si>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</si>
  <si>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</si>
  <si>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</si>
  <si>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</si>
  <si>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</si>
  <si>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</si>
  <si>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</si>
  <si>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</si>
  <si>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</si>
  <si>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</si>
  <si>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</si>
  <si>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</si>
  <si>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</si>
  <si>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</si>
  <si>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</si>
  <si>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</si>
  <si>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</si>
  <si>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</si>
  <si>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</si>
  <si>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</si>
  <si>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</si>
  <si>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</si>
  <si>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</si>
  <si>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</si>
  <si>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</si>
  <si>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</si>
  <si>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</si>
  <si>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</si>
  <si>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</si>
  <si>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</si>
  <si>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</si>
  <si>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</si>
  <si>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</si>
  <si>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</si>
  <si>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</si>
  <si>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</si>
  <si>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</si>
  <si>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</si>
  <si>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</si>
  <si>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</si>
  <si>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</si>
  <si>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</si>
  <si>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</si>
  <si>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</si>
  <si>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</si>
  <si>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</si>
  <si>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</si>
  <si>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</si>
  <si>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</si>
  <si>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</si>
  <si>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</si>
  <si>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</si>
  <si>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</si>
  <si>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</si>
  <si>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</si>
  <si>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</si>
  <si>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</si>
  <si>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</si>
  <si>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</si>
  <si>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</si>
  <si>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</si>
  <si>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</si>
  <si>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</si>
  <si>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</si>
  <si>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青森市</t>
  </si>
  <si>
    <t>法適用</t>
  </si>
  <si>
    <t>水道事業</t>
  </si>
  <si>
    <t>末端給水事業</t>
  </si>
  <si>
    <t>A2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</si>
  <si>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</si>
  <si>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</si>
  <si>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</si>
  <si>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</si>
  <si>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</si>
  <si>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</si>
  <si>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</si>
  <si>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</si>
  <si>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</si>
  <si>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</si>
  <si>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</si>
  <si>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</si>
  <si>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</si>
  <si>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</si>
  <si>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償却対象資産の減価償却の進捗を表し、資産の老朽化度合を示す「①有形固定資産償却率」及び法定耐用年数を超えた管路延長の割合を表し、管路の老朽化度合を示す「②管路経年化率」については上昇傾向が継続しているとともに、類似団体の平均値より高い水準にあります。固定資産の大半を占める施設や管路などは昭和50年代に取得したものが多く、これらの更新需要への計画的な対応が必要となっている状況にあると認識しています。
当該年度に更新した管路延長の割合を表し、管路の更新ペースが把握できる指標である「③管路更新率」については、前年度に比較して上昇し、類似団体の平均値と比較しても高い水準にあります。
</t>
    <phoneticPr fontId="4"/>
  </si>
  <si>
    <t>本市の水道事業は、概ね健全な経営を維持していますが、令和２年度においては、水道料金の減免措置により、経営の健全性・効率性を示す指標の一部が一時的に悪化しました。また、施設や管路の老朽化を示す指標についても、類似団体の平均値より高い水準にあります。
現在、施設については、明治42年に建設された横内浄水場の北系沈殿池及びろ過池の更新を重点的に進めており、管路については、これまでの実績や厚生労働省の資料等を参考に本市が独自に設定した管種ごとの更新基準に基づき、漏水履歴を踏まえた更新を計画的に進めているところです。
今後も給水人口の減少などによる水需要の減少を見据え、各施設の機能を踏まえたダウンサイジングや統廃合、更新基準を目安に緊急度を考慮した配水管の更新、適切な維持管理による施設・設備の長寿命化、優先順位付けによる施設・設備の更新事業費の平準化といった取り組みを継続的に実施し、限られた財源のなかで安定的な経営を持続できるよう効率的・効果的な事業運営を進めてまいります。
なお、これらの取り組みの進捗・成果を踏まえ経営戦略（「青森市水道経営プラン（2019～2028）」）について、適時適切に見直し・改定を行います。</t>
    <rPh sb="446" eb="447">
      <t>ト</t>
    </rPh>
    <rPh sb="448" eb="449">
      <t>ク</t>
    </rPh>
    <rPh sb="451" eb="453">
      <t>シンチョク</t>
    </rPh>
    <rPh sb="454" eb="456">
      <t>セイカ</t>
    </rPh>
    <rPh sb="457" eb="458">
      <t>フ</t>
    </rPh>
    <rPh sb="460" eb="462">
      <t>ケイエイ</t>
    </rPh>
    <rPh sb="462" eb="464">
      <t>センリャク</t>
    </rPh>
    <rPh sb="466" eb="469">
      <t>アオモリシ</t>
    </rPh>
    <rPh sb="469" eb="471">
      <t>スイドウ</t>
    </rPh>
    <rPh sb="471" eb="473">
      <t>ケイエイ</t>
    </rPh>
    <rPh sb="494" eb="496">
      <t>テキジ</t>
    </rPh>
    <rPh sb="496" eb="498">
      <t>テキセツ</t>
    </rPh>
    <rPh sb="499" eb="501">
      <t>ミナオ</t>
    </rPh>
    <rPh sb="503" eb="505">
      <t>カイテイ</t>
    </rPh>
    <rPh sb="506" eb="507">
      <t>オコナ</t>
    </rPh>
    <phoneticPr fontId="4"/>
  </si>
  <si>
    <t xml:space="preserve">新型コロナウイルス感染症対策として水道料金の減免措置を講じたことにより、単年度の収支を示す「①経常収支比率」、供給単価と給水原価の関係を示す「⑤料金回収率」は100%を下回り、１年以内に支払うべき債務に対して支払うことができる現金等を示す「③流動比率」は前年度に比較して69.33ポイントの減少、「④企業債残高対給水収益比率」については前年度に比較して23.65ポイントの増加となりました。
有収水量１㎥あたりの費用を示す「⑥給水原価」については、本市は水源が多く、水源ごとに所有する施設の運営経費がかかることから、もともと類似団体の平均値より高い水準にあるなかで、維持修繕費、人件費の上昇などに伴い前年度に比較して上昇しました。
配水能力に対する配水量の割合であり、施設の適正規模の判断指標である「⑦施設利用率」は、類似団体の平均値より低い水準となっているなか、令和元年１２月に油川配水所の機能を停止し天田内配水所へ機能統合したことから、令和２年度は前年度に比較して上昇しました。
施設の稼働と収益とのつながりを示す「⑧有収率」については、類似団体の平均値より低い水準が続いているなか、漏水調査の実施、老朽管の更新、老朽塩化ビニル給水管改修事業などの漏水対策へ継続的に取り組んできたことにより、改善傾向にありましたが、冬季間の凍結による漏水等により配水量が増えたことから、前年度に比較して0.63ポイント減少しました。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</si>
</sst>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1.21</c:v>
                </c:pt>
                <c:pt idx="1">
                  <c:v>1.08</c:v>
                </c:pt>
                <c:pt idx="2">
                  <c:v>1.1599999999999999</c:v>
                </c:pt>
                <c:pt idx="3">
                  <c:v>1.02</c:v>
                </c:pt>
                <c:pt idx="4">
                  <c:v>1.08</c:v>
                </c:pt>
              </c:numCache>
            </c:numRef>
          </c:val>
          <c:extLst>
            <c:ext xmlns:c16="http://schemas.microsoft.com/office/drawing/2014/chart" uri="{C3380CC4-5D6E-409C-BE32-E72D297353CC}">
              <c16:uniqueId val="{00000000-8097-4F9B-A27A-97FF05C8F906}"/>
            </c:ext>
          </c:extLst>
        </c:ser>
        <c:dLbls>
          <c:showLegendKey val="0"/>
          <c:showVal val="0"/>
          <c:showCatName val="0"/>
          <c:showSerName val="0"/>
          <c:showPercent val="0"/>
          <c:showBubbleSize val="0"/>
        </c:dLbls>
        <c:gapWidth val="150"/>
        <c:axId val="372496456"/>
        <c:axId val="37249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0.65</c:v>
                </c:pt>
                <c:pt idx="2">
                  <c:v>0.7</c:v>
                </c:pt>
                <c:pt idx="3">
                  <c:v>0.72</c:v>
                </c:pt>
                <c:pt idx="4">
                  <c:v>0.69</c:v>
                </c:pt>
              </c:numCache>
            </c:numRef>
          </c:val>
          <c:smooth val="0"/>
          <c:extLst>
            <c:ext xmlns:c16="http://schemas.microsoft.com/office/drawing/2014/chart" uri="{C3380CC4-5D6E-409C-BE32-E72D297353CC}">
              <c16:uniqueId val="{00000001-8097-4F9B-A27A-97FF05C8F906}"/>
            </c:ext>
          </c:extLst>
        </c:ser>
        <c:dLbls>
          <c:showLegendKey val="0"/>
          <c:showVal val="0"/>
          <c:showCatName val="0"/>
          <c:showSerName val="0"/>
          <c:showPercent val="0"/>
          <c:showBubbleSize val="0"/>
        </c:dLbls>
        <c:marker val="1"/>
        <c:smooth val="0"/>
        <c:axId val="372496456"/>
        <c:axId val="372493712"/>
      </c:lineChart>
      <c:dateAx>
        <c:axId val="372496456"/>
        <c:scaling>
          <c:orientation val="minMax"/>
        </c:scaling>
        <c:delete val="1"/>
        <c:axPos val="b"/>
        <c:numFmt formatCode="&quot;H&quot;yy" sourceLinked="1"/>
        <c:majorTickMark val="none"/>
        <c:minorTickMark val="none"/>
        <c:tickLblPos val="none"/>
        <c:crossAx val="372493712"/>
        <c:crosses val="autoZero"/>
        <c:auto val="1"/>
        <c:lblOffset val="100"/>
        <c:baseTimeUnit val="years"/>
      </c:dateAx>
      <c:valAx>
        <c:axId val="37249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9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51.1</c:v>
                </c:pt>
                <c:pt idx="1">
                  <c:v>51.44</c:v>
                </c:pt>
                <c:pt idx="2">
                  <c:v>50.06</c:v>
                </c:pt>
                <c:pt idx="3">
                  <c:v>49.13</c:v>
                </c:pt>
                <c:pt idx="4">
                  <c:v>51.32</c:v>
                </c:pt>
              </c:numCache>
            </c:numRef>
          </c:val>
          <c:extLst>
            <c:ext xmlns:c16="http://schemas.microsoft.com/office/drawing/2014/chart" uri="{C3380CC4-5D6E-409C-BE32-E72D297353CC}">
              <c16:uniqueId val="{00000000-97FA-4DFD-AACF-E8B70BBA88F2}"/>
            </c:ext>
          </c:extLst>
        </c:ser>
        <c:dLbls>
          <c:showLegendKey val="0"/>
          <c:showVal val="0"/>
          <c:showCatName val="0"/>
          <c:showSerName val="0"/>
          <c:showPercent val="0"/>
          <c:showBubbleSize val="0"/>
        </c:dLbls>
        <c:gapWidth val="150"/>
        <c:axId val="374140080"/>
        <c:axId val="37413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62.46</c:v>
                </c:pt>
                <c:pt idx="1">
                  <c:v>62.88</c:v>
                </c:pt>
                <c:pt idx="2">
                  <c:v>62.32</c:v>
                </c:pt>
                <c:pt idx="3">
                  <c:v>61.71</c:v>
                </c:pt>
                <c:pt idx="4">
                  <c:v>63.12</c:v>
                </c:pt>
              </c:numCache>
            </c:numRef>
          </c:val>
          <c:smooth val="0"/>
          <c:extLst>
            <c:ext xmlns:c16="http://schemas.microsoft.com/office/drawing/2014/chart" uri="{C3380CC4-5D6E-409C-BE32-E72D297353CC}">
              <c16:uniqueId val="{00000001-97FA-4DFD-AACF-E8B70BBA88F2}"/>
            </c:ext>
          </c:extLst>
        </c:ser>
        <c:dLbls>
          <c:showLegendKey val="0"/>
          <c:showVal val="0"/>
          <c:showCatName val="0"/>
          <c:showSerName val="0"/>
          <c:showPercent val="0"/>
          <c:showBubbleSize val="0"/>
        </c:dLbls>
        <c:marker val="1"/>
        <c:smooth val="0"/>
        <c:axId val="374140080"/>
        <c:axId val="374136944"/>
      </c:lineChart>
      <c:dateAx>
        <c:axId val="374140080"/>
        <c:scaling>
          <c:orientation val="minMax"/>
        </c:scaling>
        <c:delete val="1"/>
        <c:axPos val="b"/>
        <c:numFmt formatCode="&quot;H&quot;yy" sourceLinked="1"/>
        <c:majorTickMark val="none"/>
        <c:minorTickMark val="none"/>
        <c:tickLblPos val="none"/>
        <c:crossAx val="374136944"/>
        <c:crosses val="autoZero"/>
        <c:auto val="1"/>
        <c:lblOffset val="100"/>
        <c:baseTimeUnit val="years"/>
      </c:dateAx>
      <c:valAx>
        <c:axId val="37413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4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87.76</c:v>
                </c:pt>
                <c:pt idx="1">
                  <c:v>86.91</c:v>
                </c:pt>
                <c:pt idx="2">
                  <c:v>87.71</c:v>
                </c:pt>
                <c:pt idx="3">
                  <c:v>88.35</c:v>
                </c:pt>
                <c:pt idx="4">
                  <c:v>87.72</c:v>
                </c:pt>
              </c:numCache>
            </c:numRef>
          </c:val>
          <c:extLst>
            <c:ext xmlns:c16="http://schemas.microsoft.com/office/drawing/2014/chart" uri="{C3380CC4-5D6E-409C-BE32-E72D297353CC}">
              <c16:uniqueId val="{00000000-E4E7-41E3-AD8C-3EB5AD760D38}"/>
            </c:ext>
          </c:extLst>
        </c:ser>
        <c:dLbls>
          <c:showLegendKey val="0"/>
          <c:showVal val="0"/>
          <c:showCatName val="0"/>
          <c:showSerName val="0"/>
          <c:showPercent val="0"/>
          <c:showBubbleSize val="0"/>
        </c:dLbls>
        <c:gapWidth val="150"/>
        <c:axId val="374139296"/>
        <c:axId val="374140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90.62</c:v>
                </c:pt>
                <c:pt idx="1">
                  <c:v>90.13</c:v>
                </c:pt>
                <c:pt idx="2">
                  <c:v>90.19</c:v>
                </c:pt>
                <c:pt idx="3">
                  <c:v>90.03</c:v>
                </c:pt>
                <c:pt idx="4">
                  <c:v>90.09</c:v>
                </c:pt>
              </c:numCache>
            </c:numRef>
          </c:val>
          <c:smooth val="0"/>
          <c:extLst>
            <c:ext xmlns:c16="http://schemas.microsoft.com/office/drawing/2014/chart" uri="{C3380CC4-5D6E-409C-BE32-E72D297353CC}">
              <c16:uniqueId val="{00000001-E4E7-41E3-AD8C-3EB5AD760D38}"/>
            </c:ext>
          </c:extLst>
        </c:ser>
        <c:dLbls>
          <c:showLegendKey val="0"/>
          <c:showVal val="0"/>
          <c:showCatName val="0"/>
          <c:showSerName val="0"/>
          <c:showPercent val="0"/>
          <c:showBubbleSize val="0"/>
        </c:dLbls>
        <c:marker val="1"/>
        <c:smooth val="0"/>
        <c:axId val="374139296"/>
        <c:axId val="374140472"/>
      </c:lineChart>
      <c:dateAx>
        <c:axId val="374139296"/>
        <c:scaling>
          <c:orientation val="minMax"/>
        </c:scaling>
        <c:delete val="1"/>
        <c:axPos val="b"/>
        <c:numFmt formatCode="&quot;H&quot;yy" sourceLinked="1"/>
        <c:majorTickMark val="none"/>
        <c:minorTickMark val="none"/>
        <c:tickLblPos val="none"/>
        <c:crossAx val="374140472"/>
        <c:crosses val="autoZero"/>
        <c:auto val="1"/>
        <c:lblOffset val="100"/>
        <c:baseTimeUnit val="years"/>
      </c:dateAx>
      <c:valAx>
        <c:axId val="37414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3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114.43</c:v>
                </c:pt>
                <c:pt idx="1">
                  <c:v>108.32</c:v>
                </c:pt>
                <c:pt idx="2">
                  <c:v>109.79</c:v>
                </c:pt>
                <c:pt idx="3">
                  <c:v>109.75</c:v>
                </c:pt>
                <c:pt idx="4">
                  <c:v>99.57</c:v>
                </c:pt>
              </c:numCache>
            </c:numRef>
          </c:val>
          <c:extLst>
            <c:ext xmlns:c16="http://schemas.microsoft.com/office/drawing/2014/chart" uri="{C3380CC4-5D6E-409C-BE32-E72D297353CC}">
              <c16:uniqueId val="{00000000-46F0-4339-A1A9-363D58C94F9C}"/>
            </c:ext>
          </c:extLst>
        </c:ser>
        <c:dLbls>
          <c:showLegendKey val="0"/>
          <c:showVal val="0"/>
          <c:showCatName val="0"/>
          <c:showSerName val="0"/>
          <c:showPercent val="0"/>
          <c:showBubbleSize val="0"/>
        </c:dLbls>
        <c:gapWidth val="150"/>
        <c:axId val="372495672"/>
        <c:axId val="372494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115.36</c:v>
                </c:pt>
                <c:pt idx="1">
                  <c:v>113.95</c:v>
                </c:pt>
                <c:pt idx="2">
                  <c:v>112.62</c:v>
                </c:pt>
                <c:pt idx="3">
                  <c:v>113.35</c:v>
                </c:pt>
                <c:pt idx="4">
                  <c:v>112.36</c:v>
                </c:pt>
              </c:numCache>
            </c:numRef>
          </c:val>
          <c:smooth val="0"/>
          <c:extLst>
            <c:ext xmlns:c16="http://schemas.microsoft.com/office/drawing/2014/chart" uri="{C3380CC4-5D6E-409C-BE32-E72D297353CC}">
              <c16:uniqueId val="{00000001-46F0-4339-A1A9-363D58C94F9C}"/>
            </c:ext>
          </c:extLst>
        </c:ser>
        <c:dLbls>
          <c:showLegendKey val="0"/>
          <c:showVal val="0"/>
          <c:showCatName val="0"/>
          <c:showSerName val="0"/>
          <c:showPercent val="0"/>
          <c:showBubbleSize val="0"/>
        </c:dLbls>
        <c:marker val="1"/>
        <c:smooth val="0"/>
        <c:axId val="372495672"/>
        <c:axId val="372494104"/>
      </c:lineChart>
      <c:dateAx>
        <c:axId val="372495672"/>
        <c:scaling>
          <c:orientation val="minMax"/>
        </c:scaling>
        <c:delete val="1"/>
        <c:axPos val="b"/>
        <c:numFmt formatCode="&quot;H&quot;yy" sourceLinked="1"/>
        <c:majorTickMark val="none"/>
        <c:minorTickMark val="none"/>
        <c:tickLblPos val="none"/>
        <c:crossAx val="372494104"/>
        <c:crosses val="autoZero"/>
        <c:auto val="1"/>
        <c:lblOffset val="100"/>
        <c:baseTimeUnit val="years"/>
      </c:dateAx>
      <c:valAx>
        <c:axId val="3724941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2495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51.89</c:v>
                </c:pt>
                <c:pt idx="1">
                  <c:v>52.3</c:v>
                </c:pt>
                <c:pt idx="2">
                  <c:v>53.16</c:v>
                </c:pt>
                <c:pt idx="3">
                  <c:v>53.54</c:v>
                </c:pt>
                <c:pt idx="4">
                  <c:v>53.8</c:v>
                </c:pt>
              </c:numCache>
            </c:numRef>
          </c:val>
          <c:extLst>
            <c:ext xmlns:c16="http://schemas.microsoft.com/office/drawing/2014/chart" uri="{C3380CC4-5D6E-409C-BE32-E72D297353CC}">
              <c16:uniqueId val="{00000000-39DC-4E29-B6ED-F13778A22C13}"/>
            </c:ext>
          </c:extLst>
        </c:ser>
        <c:dLbls>
          <c:showLegendKey val="0"/>
          <c:showVal val="0"/>
          <c:showCatName val="0"/>
          <c:showSerName val="0"/>
          <c:showPercent val="0"/>
          <c:showBubbleSize val="0"/>
        </c:dLbls>
        <c:gapWidth val="150"/>
        <c:axId val="372493320"/>
        <c:axId val="3724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48.01</c:v>
                </c:pt>
                <c:pt idx="1">
                  <c:v>48.01</c:v>
                </c:pt>
                <c:pt idx="2">
                  <c:v>48.86</c:v>
                </c:pt>
                <c:pt idx="3">
                  <c:v>49.6</c:v>
                </c:pt>
                <c:pt idx="4">
                  <c:v>50.31</c:v>
                </c:pt>
              </c:numCache>
            </c:numRef>
          </c:val>
          <c:smooth val="0"/>
          <c:extLst>
            <c:ext xmlns:c16="http://schemas.microsoft.com/office/drawing/2014/chart" uri="{C3380CC4-5D6E-409C-BE32-E72D297353CC}">
              <c16:uniqueId val="{00000001-39DC-4E29-B6ED-F13778A22C13}"/>
            </c:ext>
          </c:extLst>
        </c:ser>
        <c:dLbls>
          <c:showLegendKey val="0"/>
          <c:showVal val="0"/>
          <c:showCatName val="0"/>
          <c:showSerName val="0"/>
          <c:showPercent val="0"/>
          <c:showBubbleSize val="0"/>
        </c:dLbls>
        <c:marker val="1"/>
        <c:smooth val="0"/>
        <c:axId val="372493320"/>
        <c:axId val="372496064"/>
      </c:lineChart>
      <c:dateAx>
        <c:axId val="372493320"/>
        <c:scaling>
          <c:orientation val="minMax"/>
        </c:scaling>
        <c:delete val="1"/>
        <c:axPos val="b"/>
        <c:numFmt formatCode="&quot;H&quot;yy" sourceLinked="1"/>
        <c:majorTickMark val="none"/>
        <c:minorTickMark val="none"/>
        <c:tickLblPos val="none"/>
        <c:crossAx val="372496064"/>
        <c:crosses val="autoZero"/>
        <c:auto val="1"/>
        <c:lblOffset val="100"/>
        <c:baseTimeUnit val="years"/>
      </c:dateAx>
      <c:valAx>
        <c:axId val="3724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2493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31.79</c:v>
                </c:pt>
                <c:pt idx="1">
                  <c:v>36.32</c:v>
                </c:pt>
                <c:pt idx="2">
                  <c:v>38.47</c:v>
                </c:pt>
                <c:pt idx="3">
                  <c:v>40.47</c:v>
                </c:pt>
                <c:pt idx="4">
                  <c:v>41.75</c:v>
                </c:pt>
              </c:numCache>
            </c:numRef>
          </c:val>
          <c:extLst>
            <c:ext xmlns:c16="http://schemas.microsoft.com/office/drawing/2014/chart" uri="{C3380CC4-5D6E-409C-BE32-E72D297353CC}">
              <c16:uniqueId val="{00000000-4CB6-4E9F-9A7F-78606439E8CE}"/>
            </c:ext>
          </c:extLst>
        </c:ser>
        <c:dLbls>
          <c:showLegendKey val="0"/>
          <c:showVal val="0"/>
          <c:showCatName val="0"/>
          <c:showSerName val="0"/>
          <c:showPercent val="0"/>
          <c:showBubbleSize val="0"/>
        </c:dLbls>
        <c:gapWidth val="150"/>
        <c:axId val="373672896"/>
        <c:axId val="37366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16.170000000000002</c:v>
                </c:pt>
                <c:pt idx="1">
                  <c:v>16.600000000000001</c:v>
                </c:pt>
                <c:pt idx="2">
                  <c:v>18.510000000000002</c:v>
                </c:pt>
                <c:pt idx="3">
                  <c:v>20.49</c:v>
                </c:pt>
                <c:pt idx="4">
                  <c:v>21.34</c:v>
                </c:pt>
              </c:numCache>
            </c:numRef>
          </c:val>
          <c:smooth val="0"/>
          <c:extLst>
            <c:ext xmlns:c16="http://schemas.microsoft.com/office/drawing/2014/chart" uri="{C3380CC4-5D6E-409C-BE32-E72D297353CC}">
              <c16:uniqueId val="{00000001-4CB6-4E9F-9A7F-78606439E8CE}"/>
            </c:ext>
          </c:extLst>
        </c:ser>
        <c:dLbls>
          <c:showLegendKey val="0"/>
          <c:showVal val="0"/>
          <c:showCatName val="0"/>
          <c:showSerName val="0"/>
          <c:showPercent val="0"/>
          <c:showBubbleSize val="0"/>
        </c:dLbls>
        <c:marker val="1"/>
        <c:smooth val="0"/>
        <c:axId val="373672896"/>
        <c:axId val="373667408"/>
      </c:lineChart>
      <c:dateAx>
        <c:axId val="373672896"/>
        <c:scaling>
          <c:orientation val="minMax"/>
        </c:scaling>
        <c:delete val="1"/>
        <c:axPos val="b"/>
        <c:numFmt formatCode="&quot;H&quot;yy" sourceLinked="1"/>
        <c:majorTickMark val="none"/>
        <c:minorTickMark val="none"/>
        <c:tickLblPos val="none"/>
        <c:crossAx val="373667408"/>
        <c:crosses val="autoZero"/>
        <c:auto val="1"/>
        <c:lblOffset val="100"/>
        <c:baseTimeUnit val="years"/>
      </c:dateAx>
      <c:valAx>
        <c:axId val="37366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67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35E-4806-98D1-C9C6224447B5}"/>
            </c:ext>
          </c:extLst>
        </c:ser>
        <c:dLbls>
          <c:showLegendKey val="0"/>
          <c:showVal val="0"/>
          <c:showCatName val="0"/>
          <c:showSerName val="0"/>
          <c:showPercent val="0"/>
          <c:showBubbleSize val="0"/>
        </c:dLbls>
        <c:gapWidth val="150"/>
        <c:axId val="373673288"/>
        <c:axId val="373666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0.75</c:v>
                </c:pt>
                <c:pt idx="3" formatCode="#,##0.00;&quot;△&quot;#,##0.00;&quot;-&quot;">
                  <c:v>0.51</c:v>
                </c:pt>
                <c:pt idx="4" formatCode="#,##0.00;&quot;△&quot;#,##0.00;&quot;-&quot;">
                  <c:v>0.28999999999999998</c:v>
                </c:pt>
              </c:numCache>
            </c:numRef>
          </c:val>
          <c:smooth val="0"/>
          <c:extLst>
            <c:ext xmlns:c16="http://schemas.microsoft.com/office/drawing/2014/chart" uri="{C3380CC4-5D6E-409C-BE32-E72D297353CC}">
              <c16:uniqueId val="{00000001-435E-4806-98D1-C9C6224447B5}"/>
            </c:ext>
          </c:extLst>
        </c:ser>
        <c:dLbls>
          <c:showLegendKey val="0"/>
          <c:showVal val="0"/>
          <c:showCatName val="0"/>
          <c:showSerName val="0"/>
          <c:showPercent val="0"/>
          <c:showBubbleSize val="0"/>
        </c:dLbls>
        <c:marker val="1"/>
        <c:smooth val="0"/>
        <c:axId val="373673288"/>
        <c:axId val="373666232"/>
      </c:lineChart>
      <c:dateAx>
        <c:axId val="373673288"/>
        <c:scaling>
          <c:orientation val="minMax"/>
        </c:scaling>
        <c:delete val="1"/>
        <c:axPos val="b"/>
        <c:numFmt formatCode="&quot;H&quot;yy" sourceLinked="1"/>
        <c:majorTickMark val="none"/>
        <c:minorTickMark val="none"/>
        <c:tickLblPos val="none"/>
        <c:crossAx val="373666232"/>
        <c:crosses val="autoZero"/>
        <c:auto val="1"/>
        <c:lblOffset val="100"/>
        <c:baseTimeUnit val="years"/>
      </c:dateAx>
      <c:valAx>
        <c:axId val="373666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67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543.76</c:v>
                </c:pt>
                <c:pt idx="1">
                  <c:v>517.27</c:v>
                </c:pt>
                <c:pt idx="2">
                  <c:v>653.41</c:v>
                </c:pt>
                <c:pt idx="3">
                  <c:v>549.29999999999995</c:v>
                </c:pt>
                <c:pt idx="4">
                  <c:v>479.97</c:v>
                </c:pt>
              </c:numCache>
            </c:numRef>
          </c:val>
          <c:extLst>
            <c:ext xmlns:c16="http://schemas.microsoft.com/office/drawing/2014/chart" uri="{C3380CC4-5D6E-409C-BE32-E72D297353CC}">
              <c16:uniqueId val="{00000000-6E75-4938-B912-CC79318DF1C1}"/>
            </c:ext>
          </c:extLst>
        </c:ser>
        <c:dLbls>
          <c:showLegendKey val="0"/>
          <c:showVal val="0"/>
          <c:showCatName val="0"/>
          <c:showSerName val="0"/>
          <c:showPercent val="0"/>
          <c:showBubbleSize val="0"/>
        </c:dLbls>
        <c:gapWidth val="150"/>
        <c:axId val="373670544"/>
        <c:axId val="373670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311.99</c:v>
                </c:pt>
                <c:pt idx="1">
                  <c:v>307.83</c:v>
                </c:pt>
                <c:pt idx="2">
                  <c:v>318.89</c:v>
                </c:pt>
                <c:pt idx="3">
                  <c:v>309.10000000000002</c:v>
                </c:pt>
                <c:pt idx="4">
                  <c:v>306.08</c:v>
                </c:pt>
              </c:numCache>
            </c:numRef>
          </c:val>
          <c:smooth val="0"/>
          <c:extLst>
            <c:ext xmlns:c16="http://schemas.microsoft.com/office/drawing/2014/chart" uri="{C3380CC4-5D6E-409C-BE32-E72D297353CC}">
              <c16:uniqueId val="{00000001-6E75-4938-B912-CC79318DF1C1}"/>
            </c:ext>
          </c:extLst>
        </c:ser>
        <c:dLbls>
          <c:showLegendKey val="0"/>
          <c:showVal val="0"/>
          <c:showCatName val="0"/>
          <c:showSerName val="0"/>
          <c:showPercent val="0"/>
          <c:showBubbleSize val="0"/>
        </c:dLbls>
        <c:marker val="1"/>
        <c:smooth val="0"/>
        <c:axId val="373670544"/>
        <c:axId val="373670936"/>
      </c:lineChart>
      <c:dateAx>
        <c:axId val="373670544"/>
        <c:scaling>
          <c:orientation val="minMax"/>
        </c:scaling>
        <c:delete val="1"/>
        <c:axPos val="b"/>
        <c:numFmt formatCode="&quot;H&quot;yy" sourceLinked="1"/>
        <c:majorTickMark val="none"/>
        <c:minorTickMark val="none"/>
        <c:tickLblPos val="none"/>
        <c:crossAx val="373670936"/>
        <c:crosses val="autoZero"/>
        <c:auto val="1"/>
        <c:lblOffset val="100"/>
        <c:baseTimeUnit val="years"/>
      </c:dateAx>
      <c:valAx>
        <c:axId val="373670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67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276.95999999999998</c:v>
                </c:pt>
                <c:pt idx="1">
                  <c:v>276.07</c:v>
                </c:pt>
                <c:pt idx="2">
                  <c:v>279.16000000000003</c:v>
                </c:pt>
                <c:pt idx="3">
                  <c:v>277.26</c:v>
                </c:pt>
                <c:pt idx="4">
                  <c:v>300.91000000000003</c:v>
                </c:pt>
              </c:numCache>
            </c:numRef>
          </c:val>
          <c:extLst>
            <c:ext xmlns:c16="http://schemas.microsoft.com/office/drawing/2014/chart" uri="{C3380CC4-5D6E-409C-BE32-E72D297353CC}">
              <c16:uniqueId val="{00000000-1CA1-4AB2-BC04-D0462015813E}"/>
            </c:ext>
          </c:extLst>
        </c:ser>
        <c:dLbls>
          <c:showLegendKey val="0"/>
          <c:showVal val="0"/>
          <c:showCatName val="0"/>
          <c:showSerName val="0"/>
          <c:showPercent val="0"/>
          <c:showBubbleSize val="0"/>
        </c:dLbls>
        <c:gapWidth val="150"/>
        <c:axId val="373672112"/>
        <c:axId val="374138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291.77999999999997</c:v>
                </c:pt>
                <c:pt idx="1">
                  <c:v>295.44</c:v>
                </c:pt>
                <c:pt idx="2">
                  <c:v>290.07</c:v>
                </c:pt>
                <c:pt idx="3">
                  <c:v>290.42</c:v>
                </c:pt>
                <c:pt idx="4">
                  <c:v>294.66000000000003</c:v>
                </c:pt>
              </c:numCache>
            </c:numRef>
          </c:val>
          <c:smooth val="0"/>
          <c:extLst>
            <c:ext xmlns:c16="http://schemas.microsoft.com/office/drawing/2014/chart" uri="{C3380CC4-5D6E-409C-BE32-E72D297353CC}">
              <c16:uniqueId val="{00000001-1CA1-4AB2-BC04-D0462015813E}"/>
            </c:ext>
          </c:extLst>
        </c:ser>
        <c:dLbls>
          <c:showLegendKey val="0"/>
          <c:showVal val="0"/>
          <c:showCatName val="0"/>
          <c:showSerName val="0"/>
          <c:showPercent val="0"/>
          <c:showBubbleSize val="0"/>
        </c:dLbls>
        <c:marker val="1"/>
        <c:smooth val="0"/>
        <c:axId val="373672112"/>
        <c:axId val="374138904"/>
      </c:lineChart>
      <c:dateAx>
        <c:axId val="373672112"/>
        <c:scaling>
          <c:orientation val="minMax"/>
        </c:scaling>
        <c:delete val="1"/>
        <c:axPos val="b"/>
        <c:numFmt formatCode="&quot;H&quot;yy" sourceLinked="1"/>
        <c:majorTickMark val="none"/>
        <c:minorTickMark val="none"/>
        <c:tickLblPos val="none"/>
        <c:crossAx val="374138904"/>
        <c:crosses val="autoZero"/>
        <c:auto val="1"/>
        <c:lblOffset val="100"/>
        <c:baseTimeUnit val="years"/>
      </c:dateAx>
      <c:valAx>
        <c:axId val="374138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367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111.84</c:v>
                </c:pt>
                <c:pt idx="1">
                  <c:v>105.34</c:v>
                </c:pt>
                <c:pt idx="2">
                  <c:v>106.22</c:v>
                </c:pt>
                <c:pt idx="3">
                  <c:v>105.52</c:v>
                </c:pt>
                <c:pt idx="4">
                  <c:v>94.61</c:v>
                </c:pt>
              </c:numCache>
            </c:numRef>
          </c:val>
          <c:extLst>
            <c:ext xmlns:c16="http://schemas.microsoft.com/office/drawing/2014/chart" uri="{C3380CC4-5D6E-409C-BE32-E72D297353CC}">
              <c16:uniqueId val="{00000000-31BB-4888-8CBD-E95F1D18998B}"/>
            </c:ext>
          </c:extLst>
        </c:ser>
        <c:dLbls>
          <c:showLegendKey val="0"/>
          <c:showVal val="0"/>
          <c:showCatName val="0"/>
          <c:showSerName val="0"/>
          <c:showPercent val="0"/>
          <c:showBubbleSize val="0"/>
        </c:dLbls>
        <c:gapWidth val="150"/>
        <c:axId val="374140864"/>
        <c:axId val="37413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107.61</c:v>
                </c:pt>
                <c:pt idx="1">
                  <c:v>106.02</c:v>
                </c:pt>
                <c:pt idx="2">
                  <c:v>104.84</c:v>
                </c:pt>
                <c:pt idx="3">
                  <c:v>106.11</c:v>
                </c:pt>
                <c:pt idx="4">
                  <c:v>103.75</c:v>
                </c:pt>
              </c:numCache>
            </c:numRef>
          </c:val>
          <c:smooth val="0"/>
          <c:extLst>
            <c:ext xmlns:c16="http://schemas.microsoft.com/office/drawing/2014/chart" uri="{C3380CC4-5D6E-409C-BE32-E72D297353CC}">
              <c16:uniqueId val="{00000001-31BB-4888-8CBD-E95F1D18998B}"/>
            </c:ext>
          </c:extLst>
        </c:ser>
        <c:dLbls>
          <c:showLegendKey val="0"/>
          <c:showVal val="0"/>
          <c:showCatName val="0"/>
          <c:showSerName val="0"/>
          <c:showPercent val="0"/>
          <c:showBubbleSize val="0"/>
        </c:dLbls>
        <c:marker val="1"/>
        <c:smooth val="0"/>
        <c:axId val="374140864"/>
        <c:axId val="374138120"/>
      </c:lineChart>
      <c:dateAx>
        <c:axId val="374140864"/>
        <c:scaling>
          <c:orientation val="minMax"/>
        </c:scaling>
        <c:delete val="1"/>
        <c:axPos val="b"/>
        <c:numFmt formatCode="&quot;H&quot;yy" sourceLinked="1"/>
        <c:majorTickMark val="none"/>
        <c:minorTickMark val="none"/>
        <c:tickLblPos val="none"/>
        <c:crossAx val="374138120"/>
        <c:crosses val="autoZero"/>
        <c:auto val="1"/>
        <c:lblOffset val="100"/>
        <c:baseTimeUnit val="years"/>
      </c:dateAx>
      <c:valAx>
        <c:axId val="37413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4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169.94</c:v>
                </c:pt>
                <c:pt idx="1">
                  <c:v>180.74</c:v>
                </c:pt>
                <c:pt idx="2">
                  <c:v>179.84</c:v>
                </c:pt>
                <c:pt idx="3">
                  <c:v>181.7</c:v>
                </c:pt>
                <c:pt idx="4">
                  <c:v>184.8</c:v>
                </c:pt>
              </c:numCache>
            </c:numRef>
          </c:val>
          <c:extLst>
            <c:ext xmlns:c16="http://schemas.microsoft.com/office/drawing/2014/chart" uri="{C3380CC4-5D6E-409C-BE32-E72D297353CC}">
              <c16:uniqueId val="{00000000-6788-4781-B4B4-4304B0F9955B}"/>
            </c:ext>
          </c:extLst>
        </c:ser>
        <c:dLbls>
          <c:showLegendKey val="0"/>
          <c:showVal val="0"/>
          <c:showCatName val="0"/>
          <c:showSerName val="0"/>
          <c:showPercent val="0"/>
          <c:showBubbleSize val="0"/>
        </c:dLbls>
        <c:gapWidth val="150"/>
        <c:axId val="374136552"/>
        <c:axId val="37414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155.69</c:v>
                </c:pt>
                <c:pt idx="1">
                  <c:v>158.6</c:v>
                </c:pt>
                <c:pt idx="2">
                  <c:v>161.82</c:v>
                </c:pt>
                <c:pt idx="3">
                  <c:v>161.03</c:v>
                </c:pt>
                <c:pt idx="4">
                  <c:v>159.93</c:v>
                </c:pt>
              </c:numCache>
            </c:numRef>
          </c:val>
          <c:smooth val="0"/>
          <c:extLst>
            <c:ext xmlns:c16="http://schemas.microsoft.com/office/drawing/2014/chart" uri="{C3380CC4-5D6E-409C-BE32-E72D297353CC}">
              <c16:uniqueId val="{00000001-6788-4781-B4B4-4304B0F9955B}"/>
            </c:ext>
          </c:extLst>
        </c:ser>
        <c:dLbls>
          <c:showLegendKey val="0"/>
          <c:showVal val="0"/>
          <c:showCatName val="0"/>
          <c:showSerName val="0"/>
          <c:showPercent val="0"/>
          <c:showBubbleSize val="0"/>
        </c:dLbls>
        <c:marker val="1"/>
        <c:smooth val="0"/>
        <c:axId val="374136552"/>
        <c:axId val="374141648"/>
      </c:lineChart>
      <c:dateAx>
        <c:axId val="374136552"/>
        <c:scaling>
          <c:orientation val="minMax"/>
        </c:scaling>
        <c:delete val="1"/>
        <c:axPos val="b"/>
        <c:numFmt formatCode="&quot;H&quot;yy" sourceLinked="1"/>
        <c:majorTickMark val="none"/>
        <c:minorTickMark val="none"/>
        <c:tickLblPos val="none"/>
        <c:crossAx val="374141648"/>
        <c:crosses val="autoZero"/>
        <c:auto val="1"/>
        <c:lblOffset val="100"/>
        <c:baseTimeUnit val="years"/>
      </c:dateAx>
      <c:valAx>
        <c:axId val="37414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413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青森市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A2</v>
      </c>
      <c r="X8" s="60"/>
      <c r="Y8" s="60"/>
      <c r="Z8" s="60"/>
      <c r="AA8" s="60"/>
      <c r="AB8" s="60"/>
      <c r="AC8" s="60"/>
      <c r="AD8" s="60" t="str">
        <f>データ!$M$6</f>
        <v>自治体職員</v>
      </c>
      <c r="AE8" s="60"/>
      <c r="AF8" s="60"/>
      <c r="AG8" s="60"/>
      <c r="AH8" s="60"/>
      <c r="AI8" s="60"/>
      <c r="AJ8" s="60"/>
      <c r="AK8" s="4"/>
      <c r="AL8" s="61">
        <f>データ!$R$6</f>
        <v>278446</v>
      </c>
      <c r="AM8" s="61"/>
      <c r="AN8" s="61"/>
      <c r="AO8" s="61"/>
      <c r="AP8" s="61"/>
      <c r="AQ8" s="61"/>
      <c r="AR8" s="61"/>
      <c r="AS8" s="61"/>
      <c r="AT8" s="52">
        <f>データ!$S$6</f>
        <v>824.61</v>
      </c>
      <c r="AU8" s="53"/>
      <c r="AV8" s="53"/>
      <c r="AW8" s="53"/>
      <c r="AX8" s="53"/>
      <c r="AY8" s="53"/>
      <c r="AZ8" s="53"/>
      <c r="BA8" s="53"/>
      <c r="BB8" s="54">
        <f>データ!$T$6</f>
        <v>337.67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69.599999999999994</v>
      </c>
      <c r="J10" s="53"/>
      <c r="K10" s="53"/>
      <c r="L10" s="53"/>
      <c r="M10" s="53"/>
      <c r="N10" s="53"/>
      <c r="O10" s="64"/>
      <c r="P10" s="54">
        <f>データ!$P$6</f>
        <v>99.69</v>
      </c>
      <c r="Q10" s="54"/>
      <c r="R10" s="54"/>
      <c r="S10" s="54"/>
      <c r="T10" s="54"/>
      <c r="U10" s="54"/>
      <c r="V10" s="54"/>
      <c r="W10" s="61">
        <f>データ!$Q$6</f>
        <v>2728</v>
      </c>
      <c r="X10" s="61"/>
      <c r="Y10" s="61"/>
      <c r="Z10" s="61"/>
      <c r="AA10" s="61"/>
      <c r="AB10" s="61"/>
      <c r="AC10" s="61"/>
      <c r="AD10" s="2"/>
      <c r="AE10" s="2"/>
      <c r="AF10" s="2"/>
      <c r="AG10" s="2"/>
      <c r="AH10" s="4"/>
      <c r="AI10" s="4"/>
      <c r="AJ10" s="4"/>
      <c r="AK10" s="4"/>
      <c r="AL10" s="61">
        <f>データ!$U$6</f>
        <v>275477</v>
      </c>
      <c r="AM10" s="61"/>
      <c r="AN10" s="61"/>
      <c r="AO10" s="61"/>
      <c r="AP10" s="61"/>
      <c r="AQ10" s="61"/>
      <c r="AR10" s="61"/>
      <c r="AS10" s="61"/>
      <c r="AT10" s="52">
        <f>データ!$V$6</f>
        <v>209.09</v>
      </c>
      <c r="AU10" s="53"/>
      <c r="AV10" s="53"/>
      <c r="AW10" s="53"/>
      <c r="AX10" s="53"/>
      <c r="AY10" s="53"/>
      <c r="AZ10" s="53"/>
      <c r="BA10" s="53"/>
      <c r="BB10" s="54">
        <f>データ!$W$6</f>
        <v>1317.5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114</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7" t="s">
        <v>112</v>
      </c>
      <c r="BM47" s="88"/>
      <c r="BN47" s="88"/>
      <c r="BO47" s="88"/>
      <c r="BP47" s="88"/>
      <c r="BQ47" s="88"/>
      <c r="BR47" s="88"/>
      <c r="BS47" s="88"/>
      <c r="BT47" s="88"/>
      <c r="BU47" s="88"/>
      <c r="BV47" s="88"/>
      <c r="BW47" s="88"/>
      <c r="BX47" s="88"/>
      <c r="BY47" s="88"/>
      <c r="BZ47" s="89"/>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7"/>
      <c r="BM48" s="88"/>
      <c r="BN48" s="88"/>
      <c r="BO48" s="88"/>
      <c r="BP48" s="88"/>
      <c r="BQ48" s="88"/>
      <c r="BR48" s="88"/>
      <c r="BS48" s="88"/>
      <c r="BT48" s="88"/>
      <c r="BU48" s="88"/>
      <c r="BV48" s="88"/>
      <c r="BW48" s="88"/>
      <c r="BX48" s="88"/>
      <c r="BY48" s="88"/>
      <c r="BZ48" s="89"/>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7"/>
      <c r="BM49" s="88"/>
      <c r="BN49" s="88"/>
      <c r="BO49" s="88"/>
      <c r="BP49" s="88"/>
      <c r="BQ49" s="88"/>
      <c r="BR49" s="88"/>
      <c r="BS49" s="88"/>
      <c r="BT49" s="88"/>
      <c r="BU49" s="88"/>
      <c r="BV49" s="88"/>
      <c r="BW49" s="88"/>
      <c r="BX49" s="88"/>
      <c r="BY49" s="88"/>
      <c r="BZ49" s="89"/>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7"/>
      <c r="BM50" s="88"/>
      <c r="BN50" s="88"/>
      <c r="BO50" s="88"/>
      <c r="BP50" s="88"/>
      <c r="BQ50" s="88"/>
      <c r="BR50" s="88"/>
      <c r="BS50" s="88"/>
      <c r="BT50" s="88"/>
      <c r="BU50" s="88"/>
      <c r="BV50" s="88"/>
      <c r="BW50" s="88"/>
      <c r="BX50" s="88"/>
      <c r="BY50" s="88"/>
      <c r="BZ50" s="89"/>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7"/>
      <c r="BM51" s="88"/>
      <c r="BN51" s="88"/>
      <c r="BO51" s="88"/>
      <c r="BP51" s="88"/>
      <c r="BQ51" s="88"/>
      <c r="BR51" s="88"/>
      <c r="BS51" s="88"/>
      <c r="BT51" s="88"/>
      <c r="BU51" s="88"/>
      <c r="BV51" s="88"/>
      <c r="BW51" s="88"/>
      <c r="BX51" s="88"/>
      <c r="BY51" s="88"/>
      <c r="BZ51" s="89"/>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7"/>
      <c r="BM52" s="88"/>
      <c r="BN52" s="88"/>
      <c r="BO52" s="88"/>
      <c r="BP52" s="88"/>
      <c r="BQ52" s="88"/>
      <c r="BR52" s="88"/>
      <c r="BS52" s="88"/>
      <c r="BT52" s="88"/>
      <c r="BU52" s="88"/>
      <c r="BV52" s="88"/>
      <c r="BW52" s="88"/>
      <c r="BX52" s="88"/>
      <c r="BY52" s="88"/>
      <c r="BZ52" s="89"/>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7"/>
      <c r="BM53" s="88"/>
      <c r="BN53" s="88"/>
      <c r="BO53" s="88"/>
      <c r="BP53" s="88"/>
      <c r="BQ53" s="88"/>
      <c r="BR53" s="88"/>
      <c r="BS53" s="88"/>
      <c r="BT53" s="88"/>
      <c r="BU53" s="88"/>
      <c r="BV53" s="88"/>
      <c r="BW53" s="88"/>
      <c r="BX53" s="88"/>
      <c r="BY53" s="88"/>
      <c r="BZ53" s="89"/>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7"/>
      <c r="BM54" s="88"/>
      <c r="BN54" s="88"/>
      <c r="BO54" s="88"/>
      <c r="BP54" s="88"/>
      <c r="BQ54" s="88"/>
      <c r="BR54" s="88"/>
      <c r="BS54" s="88"/>
      <c r="BT54" s="88"/>
      <c r="BU54" s="88"/>
      <c r="BV54" s="88"/>
      <c r="BW54" s="88"/>
      <c r="BX54" s="88"/>
      <c r="BY54" s="88"/>
      <c r="BZ54" s="89"/>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7"/>
      <c r="BM55" s="88"/>
      <c r="BN55" s="88"/>
      <c r="BO55" s="88"/>
      <c r="BP55" s="88"/>
      <c r="BQ55" s="88"/>
      <c r="BR55" s="88"/>
      <c r="BS55" s="88"/>
      <c r="BT55" s="88"/>
      <c r="BU55" s="88"/>
      <c r="BV55" s="88"/>
      <c r="BW55" s="88"/>
      <c r="BX55" s="88"/>
      <c r="BY55" s="88"/>
      <c r="BZ55" s="89"/>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7"/>
      <c r="BM56" s="88"/>
      <c r="BN56" s="88"/>
      <c r="BO56" s="88"/>
      <c r="BP56" s="88"/>
      <c r="BQ56" s="88"/>
      <c r="BR56" s="88"/>
      <c r="BS56" s="88"/>
      <c r="BT56" s="88"/>
      <c r="BU56" s="88"/>
      <c r="BV56" s="88"/>
      <c r="BW56" s="88"/>
      <c r="BX56" s="88"/>
      <c r="BY56" s="88"/>
      <c r="BZ56" s="89"/>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7"/>
      <c r="BM57" s="88"/>
      <c r="BN57" s="88"/>
      <c r="BO57" s="88"/>
      <c r="BP57" s="88"/>
      <c r="BQ57" s="88"/>
      <c r="BR57" s="88"/>
      <c r="BS57" s="88"/>
      <c r="BT57" s="88"/>
      <c r="BU57" s="88"/>
      <c r="BV57" s="88"/>
      <c r="BW57" s="88"/>
      <c r="BX57" s="88"/>
      <c r="BY57" s="88"/>
      <c r="BZ57" s="89"/>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7"/>
      <c r="BM58" s="88"/>
      <c r="BN58" s="88"/>
      <c r="BO58" s="88"/>
      <c r="BP58" s="88"/>
      <c r="BQ58" s="88"/>
      <c r="BR58" s="88"/>
      <c r="BS58" s="88"/>
      <c r="BT58" s="88"/>
      <c r="BU58" s="88"/>
      <c r="BV58" s="88"/>
      <c r="BW58" s="88"/>
      <c r="BX58" s="88"/>
      <c r="BY58" s="88"/>
      <c r="BZ58" s="89"/>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7"/>
      <c r="BM59" s="88"/>
      <c r="BN59" s="88"/>
      <c r="BO59" s="88"/>
      <c r="BP59" s="88"/>
      <c r="BQ59" s="88"/>
      <c r="BR59" s="88"/>
      <c r="BS59" s="88"/>
      <c r="BT59" s="88"/>
      <c r="BU59" s="88"/>
      <c r="BV59" s="88"/>
      <c r="BW59" s="88"/>
      <c r="BX59" s="88"/>
      <c r="BY59" s="88"/>
      <c r="BZ59" s="89"/>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87"/>
      <c r="BM60" s="88"/>
      <c r="BN60" s="88"/>
      <c r="BO60" s="88"/>
      <c r="BP60" s="88"/>
      <c r="BQ60" s="88"/>
      <c r="BR60" s="88"/>
      <c r="BS60" s="88"/>
      <c r="BT60" s="88"/>
      <c r="BU60" s="88"/>
      <c r="BV60" s="88"/>
      <c r="BW60" s="88"/>
      <c r="BX60" s="88"/>
      <c r="BY60" s="88"/>
      <c r="BZ60" s="89"/>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87"/>
      <c r="BM61" s="88"/>
      <c r="BN61" s="88"/>
      <c r="BO61" s="88"/>
      <c r="BP61" s="88"/>
      <c r="BQ61" s="88"/>
      <c r="BR61" s="88"/>
      <c r="BS61" s="88"/>
      <c r="BT61" s="88"/>
      <c r="BU61" s="88"/>
      <c r="BV61" s="88"/>
      <c r="BW61" s="88"/>
      <c r="BX61" s="88"/>
      <c r="BY61" s="88"/>
      <c r="BZ61" s="89"/>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7"/>
      <c r="BM62" s="88"/>
      <c r="BN62" s="88"/>
      <c r="BO62" s="88"/>
      <c r="BP62" s="88"/>
      <c r="BQ62" s="88"/>
      <c r="BR62" s="88"/>
      <c r="BS62" s="88"/>
      <c r="BT62" s="88"/>
      <c r="BU62" s="88"/>
      <c r="BV62" s="88"/>
      <c r="BW62" s="88"/>
      <c r="BX62" s="88"/>
      <c r="BY62" s="88"/>
      <c r="BZ62" s="89"/>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7"/>
      <c r="BM63" s="88"/>
      <c r="BN63" s="88"/>
      <c r="BO63" s="88"/>
      <c r="BP63" s="88"/>
      <c r="BQ63" s="88"/>
      <c r="BR63" s="88"/>
      <c r="BS63" s="88"/>
      <c r="BT63" s="88"/>
      <c r="BU63" s="88"/>
      <c r="BV63" s="88"/>
      <c r="BW63" s="88"/>
      <c r="BX63" s="88"/>
      <c r="BY63" s="88"/>
      <c r="BZ63" s="89"/>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raSHAntbntM20bhBjnGDB3B32426ybQdDD9oTXXMC23hibLxOvK8JnsYh2Sn1h6VDtRH4A+LaRdzD3YJcvCoTg==" saltValue="ziFhctokkVsH8B6Jde54m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22012</v>
      </c>
      <c r="D6" s="34">
        <f t="shared" si="3"/>
        <v>46</v>
      </c>
      <c r="E6" s="34">
        <f t="shared" si="3"/>
        <v>1</v>
      </c>
      <c r="F6" s="34">
        <f t="shared" si="3"/>
        <v>0</v>
      </c>
      <c r="G6" s="34">
        <f t="shared" si="3"/>
        <v>1</v>
      </c>
      <c r="H6" s="34" t="str">
        <f t="shared" si="3"/>
        <v>青森県　青森市</v>
      </c>
      <c r="I6" s="34" t="str">
        <f t="shared" si="3"/>
        <v>法適用</v>
      </c>
      <c r="J6" s="34" t="str">
        <f t="shared" si="3"/>
        <v>水道事業</v>
      </c>
      <c r="K6" s="34" t="str">
        <f t="shared" si="3"/>
        <v>末端給水事業</v>
      </c>
      <c r="L6" s="34" t="str">
        <f t="shared" si="3"/>
        <v>A2</v>
      </c>
      <c r="M6" s="34" t="str">
        <f t="shared" si="3"/>
        <v>自治体職員</v>
      </c>
      <c r="N6" s="35" t="str">
        <f t="shared" si="3"/>
        <v>-</v>
      </c>
      <c r="O6" s="35">
        <f t="shared" si="3"/>
        <v>69.599999999999994</v>
      </c>
      <c r="P6" s="35">
        <f t="shared" si="3"/>
        <v>99.69</v>
      </c>
      <c r="Q6" s="35">
        <f t="shared" si="3"/>
        <v>2728</v>
      </c>
      <c r="R6" s="35">
        <f t="shared" si="3"/>
        <v>278446</v>
      </c>
      <c r="S6" s="35">
        <f t="shared" si="3"/>
        <v>824.61</v>
      </c>
      <c r="T6" s="35">
        <f t="shared" si="3"/>
        <v>337.67</v>
      </c>
      <c r="U6" s="35">
        <f t="shared" si="3"/>
        <v>275477</v>
      </c>
      <c r="V6" s="35">
        <f t="shared" si="3"/>
        <v>209.09</v>
      </c>
      <c r="W6" s="35">
        <f t="shared" si="3"/>
        <v>1317.5</v>
      </c>
      <c r="X6" s="36">
        <f>IF(X7="",NA(),X7)</f>
        <v>114.43</v>
      </c>
      <c r="Y6" s="36">
        <f t="shared" ref="Y6:AG6" si="4">IF(Y7="",NA(),Y7)</f>
        <v>108.32</v>
      </c>
      <c r="Z6" s="36">
        <f t="shared" si="4"/>
        <v>109.79</v>
      </c>
      <c r="AA6" s="36">
        <f t="shared" si="4"/>
        <v>109.75</v>
      </c>
      <c r="AB6" s="36">
        <f t="shared" si="4"/>
        <v>99.57</v>
      </c>
      <c r="AC6" s="36">
        <f t="shared" si="4"/>
        <v>115.36</v>
      </c>
      <c r="AD6" s="36">
        <f t="shared" si="4"/>
        <v>113.95</v>
      </c>
      <c r="AE6" s="36">
        <f t="shared" si="4"/>
        <v>112.62</v>
      </c>
      <c r="AF6" s="36">
        <f t="shared" si="4"/>
        <v>113.35</v>
      </c>
      <c r="AG6" s="36">
        <f t="shared" si="4"/>
        <v>112.36</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6">
        <f t="shared" si="5"/>
        <v>0.75</v>
      </c>
      <c r="AQ6" s="36">
        <f t="shared" si="5"/>
        <v>0.51</v>
      </c>
      <c r="AR6" s="36">
        <f t="shared" si="5"/>
        <v>0.28999999999999998</v>
      </c>
      <c r="AS6" s="35" t="str">
        <f>IF(AS7="","",IF(AS7="-","【-】","【"&amp;SUBSTITUTE(TEXT(AS7,"#,##0.00"),"-","△")&amp;"】"))</f>
        <v>【1.15】</v>
      </c>
      <c r="AT6" s="36">
        <f>IF(AT7="",NA(),AT7)</f>
        <v>543.76</v>
      </c>
      <c r="AU6" s="36">
        <f t="shared" ref="AU6:BC6" si="6">IF(AU7="",NA(),AU7)</f>
        <v>517.27</v>
      </c>
      <c r="AV6" s="36">
        <f t="shared" si="6"/>
        <v>653.41</v>
      </c>
      <c r="AW6" s="36">
        <f t="shared" si="6"/>
        <v>549.29999999999995</v>
      </c>
      <c r="AX6" s="36">
        <f t="shared" si="6"/>
        <v>479.97</v>
      </c>
      <c r="AY6" s="36">
        <f t="shared" si="6"/>
        <v>311.99</v>
      </c>
      <c r="AZ6" s="36">
        <f t="shared" si="6"/>
        <v>307.83</v>
      </c>
      <c r="BA6" s="36">
        <f t="shared" si="6"/>
        <v>318.89</v>
      </c>
      <c r="BB6" s="36">
        <f t="shared" si="6"/>
        <v>309.10000000000002</v>
      </c>
      <c r="BC6" s="36">
        <f t="shared" si="6"/>
        <v>306.08</v>
      </c>
      <c r="BD6" s="35" t="str">
        <f>IF(BD7="","",IF(BD7="-","【-】","【"&amp;SUBSTITUTE(TEXT(BD7,"#,##0.00"),"-","△")&amp;"】"))</f>
        <v>【260.31】</v>
      </c>
      <c r="BE6" s="36">
        <f>IF(BE7="",NA(),BE7)</f>
        <v>276.95999999999998</v>
      </c>
      <c r="BF6" s="36">
        <f t="shared" ref="BF6:BN6" si="7">IF(BF7="",NA(),BF7)</f>
        <v>276.07</v>
      </c>
      <c r="BG6" s="36">
        <f t="shared" si="7"/>
        <v>279.16000000000003</v>
      </c>
      <c r="BH6" s="36">
        <f t="shared" si="7"/>
        <v>277.26</v>
      </c>
      <c r="BI6" s="36">
        <f t="shared" si="7"/>
        <v>300.91000000000003</v>
      </c>
      <c r="BJ6" s="36">
        <f t="shared" si="7"/>
        <v>291.77999999999997</v>
      </c>
      <c r="BK6" s="36">
        <f t="shared" si="7"/>
        <v>295.44</v>
      </c>
      <c r="BL6" s="36">
        <f t="shared" si="7"/>
        <v>290.07</v>
      </c>
      <c r="BM6" s="36">
        <f t="shared" si="7"/>
        <v>290.42</v>
      </c>
      <c r="BN6" s="36">
        <f t="shared" si="7"/>
        <v>294.66000000000003</v>
      </c>
      <c r="BO6" s="35" t="str">
        <f>IF(BO7="","",IF(BO7="-","【-】","【"&amp;SUBSTITUTE(TEXT(BO7,"#,##0.00"),"-","△")&amp;"】"))</f>
        <v>【275.67】</v>
      </c>
      <c r="BP6" s="36">
        <f>IF(BP7="",NA(),BP7)</f>
        <v>111.84</v>
      </c>
      <c r="BQ6" s="36">
        <f t="shared" ref="BQ6:BY6" si="8">IF(BQ7="",NA(),BQ7)</f>
        <v>105.34</v>
      </c>
      <c r="BR6" s="36">
        <f t="shared" si="8"/>
        <v>106.22</v>
      </c>
      <c r="BS6" s="36">
        <f t="shared" si="8"/>
        <v>105.52</v>
      </c>
      <c r="BT6" s="36">
        <f t="shared" si="8"/>
        <v>94.61</v>
      </c>
      <c r="BU6" s="36">
        <f t="shared" si="8"/>
        <v>107.61</v>
      </c>
      <c r="BV6" s="36">
        <f t="shared" si="8"/>
        <v>106.02</v>
      </c>
      <c r="BW6" s="36">
        <f t="shared" si="8"/>
        <v>104.84</v>
      </c>
      <c r="BX6" s="36">
        <f t="shared" si="8"/>
        <v>106.11</v>
      </c>
      <c r="BY6" s="36">
        <f t="shared" si="8"/>
        <v>103.75</v>
      </c>
      <c r="BZ6" s="35" t="str">
        <f>IF(BZ7="","",IF(BZ7="-","【-】","【"&amp;SUBSTITUTE(TEXT(BZ7,"#,##0.00"),"-","△")&amp;"】"))</f>
        <v>【100.05】</v>
      </c>
      <c r="CA6" s="36">
        <f>IF(CA7="",NA(),CA7)</f>
        <v>169.94</v>
      </c>
      <c r="CB6" s="36">
        <f t="shared" ref="CB6:CJ6" si="9">IF(CB7="",NA(),CB7)</f>
        <v>180.74</v>
      </c>
      <c r="CC6" s="36">
        <f t="shared" si="9"/>
        <v>179.84</v>
      </c>
      <c r="CD6" s="36">
        <f t="shared" si="9"/>
        <v>181.7</v>
      </c>
      <c r="CE6" s="36">
        <f t="shared" si="9"/>
        <v>184.8</v>
      </c>
      <c r="CF6" s="36">
        <f t="shared" si="9"/>
        <v>155.69</v>
      </c>
      <c r="CG6" s="36">
        <f t="shared" si="9"/>
        <v>158.6</v>
      </c>
      <c r="CH6" s="36">
        <f t="shared" si="9"/>
        <v>161.82</v>
      </c>
      <c r="CI6" s="36">
        <f t="shared" si="9"/>
        <v>161.03</v>
      </c>
      <c r="CJ6" s="36">
        <f t="shared" si="9"/>
        <v>159.93</v>
      </c>
      <c r="CK6" s="35" t="str">
        <f>IF(CK7="","",IF(CK7="-","【-】","【"&amp;SUBSTITUTE(TEXT(CK7,"#,##0.00"),"-","△")&amp;"】"))</f>
        <v>【166.40】</v>
      </c>
      <c r="CL6" s="36">
        <f>IF(CL7="",NA(),CL7)</f>
        <v>51.1</v>
      </c>
      <c r="CM6" s="36">
        <f t="shared" ref="CM6:CU6" si="10">IF(CM7="",NA(),CM7)</f>
        <v>51.44</v>
      </c>
      <c r="CN6" s="36">
        <f t="shared" si="10"/>
        <v>50.06</v>
      </c>
      <c r="CO6" s="36">
        <f t="shared" si="10"/>
        <v>49.13</v>
      </c>
      <c r="CP6" s="36">
        <f t="shared" si="10"/>
        <v>51.32</v>
      </c>
      <c r="CQ6" s="36">
        <f t="shared" si="10"/>
        <v>62.46</v>
      </c>
      <c r="CR6" s="36">
        <f t="shared" si="10"/>
        <v>62.88</v>
      </c>
      <c r="CS6" s="36">
        <f t="shared" si="10"/>
        <v>62.32</v>
      </c>
      <c r="CT6" s="36">
        <f t="shared" si="10"/>
        <v>61.71</v>
      </c>
      <c r="CU6" s="36">
        <f t="shared" si="10"/>
        <v>63.12</v>
      </c>
      <c r="CV6" s="35" t="str">
        <f>IF(CV7="","",IF(CV7="-","【-】","【"&amp;SUBSTITUTE(TEXT(CV7,"#,##0.00"),"-","△")&amp;"】"))</f>
        <v>【60.69】</v>
      </c>
      <c r="CW6" s="36">
        <f>IF(CW7="",NA(),CW7)</f>
        <v>87.76</v>
      </c>
      <c r="CX6" s="36">
        <f t="shared" ref="CX6:DF6" si="11">IF(CX7="",NA(),CX7)</f>
        <v>86.91</v>
      </c>
      <c r="CY6" s="36">
        <f t="shared" si="11"/>
        <v>87.71</v>
      </c>
      <c r="CZ6" s="36">
        <f t="shared" si="11"/>
        <v>88.35</v>
      </c>
      <c r="DA6" s="36">
        <f t="shared" si="11"/>
        <v>87.72</v>
      </c>
      <c r="DB6" s="36">
        <f t="shared" si="11"/>
        <v>90.62</v>
      </c>
      <c r="DC6" s="36">
        <f t="shared" si="11"/>
        <v>90.13</v>
      </c>
      <c r="DD6" s="36">
        <f t="shared" si="11"/>
        <v>90.19</v>
      </c>
      <c r="DE6" s="36">
        <f t="shared" si="11"/>
        <v>90.03</v>
      </c>
      <c r="DF6" s="36">
        <f t="shared" si="11"/>
        <v>90.09</v>
      </c>
      <c r="DG6" s="35" t="str">
        <f>IF(DG7="","",IF(DG7="-","【-】","【"&amp;SUBSTITUTE(TEXT(DG7,"#,##0.00"),"-","△")&amp;"】"))</f>
        <v>【89.82】</v>
      </c>
      <c r="DH6" s="36">
        <f>IF(DH7="",NA(),DH7)</f>
        <v>51.89</v>
      </c>
      <c r="DI6" s="36">
        <f t="shared" ref="DI6:DQ6" si="12">IF(DI7="",NA(),DI7)</f>
        <v>52.3</v>
      </c>
      <c r="DJ6" s="36">
        <f t="shared" si="12"/>
        <v>53.16</v>
      </c>
      <c r="DK6" s="36">
        <f t="shared" si="12"/>
        <v>53.54</v>
      </c>
      <c r="DL6" s="36">
        <f t="shared" si="12"/>
        <v>53.8</v>
      </c>
      <c r="DM6" s="36">
        <f t="shared" si="12"/>
        <v>48.01</v>
      </c>
      <c r="DN6" s="36">
        <f t="shared" si="12"/>
        <v>48.01</v>
      </c>
      <c r="DO6" s="36">
        <f t="shared" si="12"/>
        <v>48.86</v>
      </c>
      <c r="DP6" s="36">
        <f t="shared" si="12"/>
        <v>49.6</v>
      </c>
      <c r="DQ6" s="36">
        <f t="shared" si="12"/>
        <v>50.31</v>
      </c>
      <c r="DR6" s="35" t="str">
        <f>IF(DR7="","",IF(DR7="-","【-】","【"&amp;SUBSTITUTE(TEXT(DR7,"#,##0.00"),"-","△")&amp;"】"))</f>
        <v>【50.19】</v>
      </c>
      <c r="DS6" s="36">
        <f>IF(DS7="",NA(),DS7)</f>
        <v>31.79</v>
      </c>
      <c r="DT6" s="36">
        <f t="shared" ref="DT6:EB6" si="13">IF(DT7="",NA(),DT7)</f>
        <v>36.32</v>
      </c>
      <c r="DU6" s="36">
        <f t="shared" si="13"/>
        <v>38.47</v>
      </c>
      <c r="DV6" s="36">
        <f t="shared" si="13"/>
        <v>40.47</v>
      </c>
      <c r="DW6" s="36">
        <f t="shared" si="13"/>
        <v>41.75</v>
      </c>
      <c r="DX6" s="36">
        <f t="shared" si="13"/>
        <v>16.170000000000002</v>
      </c>
      <c r="DY6" s="36">
        <f t="shared" si="13"/>
        <v>16.600000000000001</v>
      </c>
      <c r="DZ6" s="36">
        <f t="shared" si="13"/>
        <v>18.510000000000002</v>
      </c>
      <c r="EA6" s="36">
        <f t="shared" si="13"/>
        <v>20.49</v>
      </c>
      <c r="EB6" s="36">
        <f t="shared" si="13"/>
        <v>21.34</v>
      </c>
      <c r="EC6" s="35" t="str">
        <f>IF(EC7="","",IF(EC7="-","【-】","【"&amp;SUBSTITUTE(TEXT(EC7,"#,##0.00"),"-","△")&amp;"】"))</f>
        <v>【20.63】</v>
      </c>
      <c r="ED6" s="36">
        <f>IF(ED7="",NA(),ED7)</f>
        <v>1.21</v>
      </c>
      <c r="EE6" s="36">
        <f t="shared" ref="EE6:EM6" si="14">IF(EE7="",NA(),EE7)</f>
        <v>1.08</v>
      </c>
      <c r="EF6" s="36">
        <f t="shared" si="14"/>
        <v>1.1599999999999999</v>
      </c>
      <c r="EG6" s="36">
        <f t="shared" si="14"/>
        <v>1.02</v>
      </c>
      <c r="EH6" s="36">
        <f t="shared" si="14"/>
        <v>1.08</v>
      </c>
      <c r="EI6" s="36">
        <f t="shared" si="14"/>
        <v>0.67</v>
      </c>
      <c r="EJ6" s="36">
        <f t="shared" si="14"/>
        <v>0.65</v>
      </c>
      <c r="EK6" s="36">
        <f t="shared" si="14"/>
        <v>0.7</v>
      </c>
      <c r="EL6" s="36">
        <f t="shared" si="14"/>
        <v>0.72</v>
      </c>
      <c r="EM6" s="36">
        <f t="shared" si="14"/>
        <v>0.69</v>
      </c>
      <c r="EN6" s="35" t="str">
        <f>IF(EN7="","",IF(EN7="-","【-】","【"&amp;SUBSTITUTE(TEXT(EN7,"#,##0.00"),"-","△")&amp;"】"))</f>
        <v>【0.69】</v>
      </c>
    </row>
    <row r="7" spans="1:144" s="37" customFormat="1" x14ac:dyDescent="0.15">
      <c r="A7" s="29"/>
      <c r="B7" s="38">
        <v>2020</v>
      </c>
      <c r="C7" s="38">
        <v>22012</v>
      </c>
      <c r="D7" s="38">
        <v>46</v>
      </c>
      <c r="E7" s="38">
        <v>1</v>
      </c>
      <c r="F7" s="38">
        <v>0</v>
      </c>
      <c r="G7" s="38">
        <v>1</v>
      </c>
      <c r="H7" s="38" t="s">
        <v>93</v>
      </c>
      <c r="I7" s="38" t="s">
        <v>94</v>
      </c>
      <c r="J7" s="38" t="s">
        <v>95</v>
      </c>
      <c r="K7" s="38" t="s">
        <v>96</v>
      </c>
      <c r="L7" s="38" t="s">
        <v>97</v>
      </c>
      <c r="M7" s="38" t="s">
        <v>98</v>
      </c>
      <c r="N7" s="39" t="s">
        <v>99</v>
      </c>
      <c r="O7" s="39">
        <v>69.599999999999994</v>
      </c>
      <c r="P7" s="39">
        <v>99.69</v>
      </c>
      <c r="Q7" s="39">
        <v>2728</v>
      </c>
      <c r="R7" s="39">
        <v>278446</v>
      </c>
      <c r="S7" s="39">
        <v>824.61</v>
      </c>
      <c r="T7" s="39">
        <v>337.67</v>
      </c>
      <c r="U7" s="39">
        <v>275477</v>
      </c>
      <c r="V7" s="39">
        <v>209.09</v>
      </c>
      <c r="W7" s="39">
        <v>1317.5</v>
      </c>
      <c r="X7" s="39">
        <v>114.43</v>
      </c>
      <c r="Y7" s="39">
        <v>108.32</v>
      </c>
      <c r="Z7" s="39">
        <v>109.79</v>
      </c>
      <c r="AA7" s="39">
        <v>109.75</v>
      </c>
      <c r="AB7" s="39">
        <v>99.57</v>
      </c>
      <c r="AC7" s="39">
        <v>115.36</v>
      </c>
      <c r="AD7" s="39">
        <v>113.95</v>
      </c>
      <c r="AE7" s="39">
        <v>112.62</v>
      </c>
      <c r="AF7" s="39">
        <v>113.35</v>
      </c>
      <c r="AG7" s="39">
        <v>112.36</v>
      </c>
      <c r="AH7" s="39">
        <v>110.27</v>
      </c>
      <c r="AI7" s="39">
        <v>0</v>
      </c>
      <c r="AJ7" s="39">
        <v>0</v>
      </c>
      <c r="AK7" s="39">
        <v>0</v>
      </c>
      <c r="AL7" s="39">
        <v>0</v>
      </c>
      <c r="AM7" s="39">
        <v>0</v>
      </c>
      <c r="AN7" s="39">
        <v>0</v>
      </c>
      <c r="AO7" s="39">
        <v>0</v>
      </c>
      <c r="AP7" s="39">
        <v>0.75</v>
      </c>
      <c r="AQ7" s="39">
        <v>0.51</v>
      </c>
      <c r="AR7" s="39">
        <v>0.28999999999999998</v>
      </c>
      <c r="AS7" s="39">
        <v>1.1499999999999999</v>
      </c>
      <c r="AT7" s="39">
        <v>543.76</v>
      </c>
      <c r="AU7" s="39">
        <v>517.27</v>
      </c>
      <c r="AV7" s="39">
        <v>653.41</v>
      </c>
      <c r="AW7" s="39">
        <v>549.29999999999995</v>
      </c>
      <c r="AX7" s="39">
        <v>479.97</v>
      </c>
      <c r="AY7" s="39">
        <v>311.99</v>
      </c>
      <c r="AZ7" s="39">
        <v>307.83</v>
      </c>
      <c r="BA7" s="39">
        <v>318.89</v>
      </c>
      <c r="BB7" s="39">
        <v>309.10000000000002</v>
      </c>
      <c r="BC7" s="39">
        <v>306.08</v>
      </c>
      <c r="BD7" s="39">
        <v>260.31</v>
      </c>
      <c r="BE7" s="39">
        <v>276.95999999999998</v>
      </c>
      <c r="BF7" s="39">
        <v>276.07</v>
      </c>
      <c r="BG7" s="39">
        <v>279.16000000000003</v>
      </c>
      <c r="BH7" s="39">
        <v>277.26</v>
      </c>
      <c r="BI7" s="39">
        <v>300.91000000000003</v>
      </c>
      <c r="BJ7" s="39">
        <v>291.77999999999997</v>
      </c>
      <c r="BK7" s="39">
        <v>295.44</v>
      </c>
      <c r="BL7" s="39">
        <v>290.07</v>
      </c>
      <c r="BM7" s="39">
        <v>290.42</v>
      </c>
      <c r="BN7" s="39">
        <v>294.66000000000003</v>
      </c>
      <c r="BO7" s="39">
        <v>275.67</v>
      </c>
      <c r="BP7" s="39">
        <v>111.84</v>
      </c>
      <c r="BQ7" s="39">
        <v>105.34</v>
      </c>
      <c r="BR7" s="39">
        <v>106.22</v>
      </c>
      <c r="BS7" s="39">
        <v>105.52</v>
      </c>
      <c r="BT7" s="39">
        <v>94.61</v>
      </c>
      <c r="BU7" s="39">
        <v>107.61</v>
      </c>
      <c r="BV7" s="39">
        <v>106.02</v>
      </c>
      <c r="BW7" s="39">
        <v>104.84</v>
      </c>
      <c r="BX7" s="39">
        <v>106.11</v>
      </c>
      <c r="BY7" s="39">
        <v>103.75</v>
      </c>
      <c r="BZ7" s="39">
        <v>100.05</v>
      </c>
      <c r="CA7" s="39">
        <v>169.94</v>
      </c>
      <c r="CB7" s="39">
        <v>180.74</v>
      </c>
      <c r="CC7" s="39">
        <v>179.84</v>
      </c>
      <c r="CD7" s="39">
        <v>181.7</v>
      </c>
      <c r="CE7" s="39">
        <v>184.8</v>
      </c>
      <c r="CF7" s="39">
        <v>155.69</v>
      </c>
      <c r="CG7" s="39">
        <v>158.6</v>
      </c>
      <c r="CH7" s="39">
        <v>161.82</v>
      </c>
      <c r="CI7" s="39">
        <v>161.03</v>
      </c>
      <c r="CJ7" s="39">
        <v>159.93</v>
      </c>
      <c r="CK7" s="39">
        <v>166.4</v>
      </c>
      <c r="CL7" s="39">
        <v>51.1</v>
      </c>
      <c r="CM7" s="39">
        <v>51.44</v>
      </c>
      <c r="CN7" s="39">
        <v>50.06</v>
      </c>
      <c r="CO7" s="39">
        <v>49.13</v>
      </c>
      <c r="CP7" s="39">
        <v>51.32</v>
      </c>
      <c r="CQ7" s="39">
        <v>62.46</v>
      </c>
      <c r="CR7" s="39">
        <v>62.88</v>
      </c>
      <c r="CS7" s="39">
        <v>62.32</v>
      </c>
      <c r="CT7" s="39">
        <v>61.71</v>
      </c>
      <c r="CU7" s="39">
        <v>63.12</v>
      </c>
      <c r="CV7" s="39">
        <v>60.69</v>
      </c>
      <c r="CW7" s="39">
        <v>87.76</v>
      </c>
      <c r="CX7" s="39">
        <v>86.91</v>
      </c>
      <c r="CY7" s="39">
        <v>87.71</v>
      </c>
      <c r="CZ7" s="39">
        <v>88.35</v>
      </c>
      <c r="DA7" s="39">
        <v>87.72</v>
      </c>
      <c r="DB7" s="39">
        <v>90.62</v>
      </c>
      <c r="DC7" s="39">
        <v>90.13</v>
      </c>
      <c r="DD7" s="39">
        <v>90.19</v>
      </c>
      <c r="DE7" s="39">
        <v>90.03</v>
      </c>
      <c r="DF7" s="39">
        <v>90.09</v>
      </c>
      <c r="DG7" s="39">
        <v>89.82</v>
      </c>
      <c r="DH7" s="39">
        <v>51.89</v>
      </c>
      <c r="DI7" s="39">
        <v>52.3</v>
      </c>
      <c r="DJ7" s="39">
        <v>53.16</v>
      </c>
      <c r="DK7" s="39">
        <v>53.54</v>
      </c>
      <c r="DL7" s="39">
        <v>53.8</v>
      </c>
      <c r="DM7" s="39">
        <v>48.01</v>
      </c>
      <c r="DN7" s="39">
        <v>48.01</v>
      </c>
      <c r="DO7" s="39">
        <v>48.86</v>
      </c>
      <c r="DP7" s="39">
        <v>49.6</v>
      </c>
      <c r="DQ7" s="39">
        <v>50.31</v>
      </c>
      <c r="DR7" s="39">
        <v>50.19</v>
      </c>
      <c r="DS7" s="39">
        <v>31.79</v>
      </c>
      <c r="DT7" s="39">
        <v>36.32</v>
      </c>
      <c r="DU7" s="39">
        <v>38.47</v>
      </c>
      <c r="DV7" s="39">
        <v>40.47</v>
      </c>
      <c r="DW7" s="39">
        <v>41.75</v>
      </c>
      <c r="DX7" s="39">
        <v>16.170000000000002</v>
      </c>
      <c r="DY7" s="39">
        <v>16.600000000000001</v>
      </c>
      <c r="DZ7" s="39">
        <v>18.510000000000002</v>
      </c>
      <c r="EA7" s="39">
        <v>20.49</v>
      </c>
      <c r="EB7" s="39">
        <v>21.34</v>
      </c>
      <c r="EC7" s="39">
        <v>20.63</v>
      </c>
      <c r="ED7" s="39">
        <v>1.21</v>
      </c>
      <c r="EE7" s="39">
        <v>1.08</v>
      </c>
      <c r="EF7" s="39">
        <v>1.1599999999999999</v>
      </c>
      <c r="EG7" s="39">
        <v>1.02</v>
      </c>
      <c r="EH7" s="39">
        <v>1.08</v>
      </c>
      <c r="EI7" s="39">
        <v>0.67</v>
      </c>
      <c r="EJ7" s="39">
        <v>0.65</v>
      </c>
      <c r="EK7" s="39">
        <v>0.7</v>
      </c>
      <c r="EL7" s="39">
        <v>0.72</v>
      </c>
      <c r="EM7" s="39">
        <v>0.69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上水道総務課</dc:creator>
  <cp:lastModifiedBy>Windows ユーザー</cp:lastModifiedBy>
  <dcterms:created xsi:type="dcterms:W3CDTF">2022-02-07T03:45:00Z</dcterms:created>
  <dcterms:modified xsi:type="dcterms:W3CDTF">2022-02-16T08:41:37Z</dcterms:modified>
</cp:coreProperties>
</file>