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0.42.10.154\経理係\財政課より\経営比較分析表\R3作成(R2決算)\R4.1.18ダウンロード\"/>
    </mc:Choice>
  </mc:AlternateContent>
  <xr:revisionPtr revIDLastSave="0" documentId="8_{6FF36689-E45E-41D2-BA7A-72C5991DED1C}" xr6:coauthVersionLast="47" xr6:coauthVersionMax="47" xr10:uidLastSave="{00000000-0000-0000-0000-000000000000}"/>
  <workbookProtection workbookAlgorithmName="SHA-512" workbookHashValue="OQRp5bJl1SnyMWhPWARuQa4XYxVW9D7nludRXzhxOe2QdvhaQ6am/06XNhZPQbgO3BfSmt0EjeWdFQL0MwO7KQ==" workbookSaltValue="2s4LnedvH7oop6rXmiuNK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<sst xmlns="http://schemas.openxmlformats.org/spreadsheetml/2006/main" count="236" uniqueCount="118">
  <si>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</si>
  <si>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</si>
  <si>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</si>
  <si>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</si>
  <si>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</si>
  <si>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</si>
  <si>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</si>
  <si>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</si>
  <si>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</si>
  <si>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</si>
  <si>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</si>
  <si>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</si>
  <si>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</si>
  <si>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</si>
  <si>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</si>
  <si>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</si>
  <si>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</si>
  <si>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</si>
  <si>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</si>
  <si>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</si>
  <si>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</si>
  <si>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</si>
  <si>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</si>
  <si>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</si>
  <si>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</si>
  <si>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</si>
  <si>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</si>
  <si>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</si>
  <si>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</si>
  <si>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</si>
  <si>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</si>
  <si>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</si>
  <si>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</si>
  <si>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</si>
  <si>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</si>
  <si>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</si>
  <si>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</si>
  <si>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</si>
  <si>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</si>
  <si>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</si>
  <si>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</si>
  <si>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</si>
  <si>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</si>
  <si>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</si>
  <si>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</si>
  <si>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</si>
  <si>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</si>
  <si>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</si>
  <si>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</si>
  <si>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</si>
  <si>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</si>
  <si>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</si>
  <si>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</si>
  <si>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</si>
  <si>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</si>
  <si>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</si>
  <si>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</si>
  <si>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</si>
  <si>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</si>
  <si>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</si>
  <si>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</si>
  <si>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</si>
  <si>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</si>
  <si>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</si>
  <si>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</si>
  <si>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</si>
  <si>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</si>
  <si>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</si>
  <si>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</si>
  <si>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</si>
  <si>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</si>
  <si>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</si>
  <si>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</si>
  <si>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</si>
  <si>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</si>
  <si>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</si>
  <si>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</si>
  <si>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</si>
  <si>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</si>
  <si>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</si>
  <si>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</si>
  <si>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</si>
  <si>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</si>
  <si>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</si>
  <si>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</si>
  <si>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</si>
  <si>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</si>
  <si>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</si>
  <si>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</si>
  <si>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</si>
  <si>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</si>
  <si>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</si>
  <si>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</si>
  <si>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</si>
  <si>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</si>
  <si>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</si>
  <si>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</si>
  <si>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</si>
  <si>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</si>
  <si>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</si>
  <si>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</si>
  <si>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</si>
  <si>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</si>
  <si>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</si>
  <si>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</si>
  <si>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</si>
  <si>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</si>
  <si>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</si>
  <si>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</si>
  <si>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</si>
  <si>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</si>
  <si>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</si>
  <si>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</si>
  <si>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</si>
  <si>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</si>
  <si>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公共下水道事業については、平成24年度の料金改定以降、使用料収入が増加し、経常収支比率は100％を超え、累積欠損金比率も大幅に低下し、平成25年度には累積欠損金がゼロとなった。
　経費回収率については、類似団体と比較して値が高く、使用料で回収すべき経費を全て使用料で賄えている状況であり、同様に汚水処理原価も類似団体と比較して値が低く、効率的な汚水処理が行われているため、現状は概ね健全な経営状況にあると言える。
　弘前市下水処理場は、1973年の供用開始から50年近くが経過し、経年劣化による老朽化が進むなど、改築・更新などに多額の費用を要することから、処理能力に余裕を生じている隣接地（青森県流域下水道施設）へ施設統合を行い、平成27年度から汚水処理を停止したことにより、施設利用率はゼロとなっている。
　企業債については、今後も投資対象の費用対効果の精査と効率的な施設整備を基本として、可能な限り費用を抑制し、将来の投資に備える財源確保に努めたい。
　また、今後は人口減少に伴い、使用料収入も減少いていく見込みとなっており、現在の経営状況を維持するには、更なる費用の削減と水洗化率の向上を図る必要がある。</t>
    <rPh sb="1" eb="8">
      <t>コウキョウゲスイドウジギョウ</t>
    </rPh>
    <rPh sb="14" eb="16">
      <t>ヘイセイ</t>
    </rPh>
    <rPh sb="18" eb="20">
      <t>ネンド</t>
    </rPh>
    <rPh sb="21" eb="27">
      <t>リョウキンカイテイイコウ</t>
    </rPh>
    <rPh sb="28" eb="33">
      <t>シヨウリョウシュウニュウ</t>
    </rPh>
    <rPh sb="34" eb="36">
      <t>ゾウカ</t>
    </rPh>
    <rPh sb="38" eb="44">
      <t>ケイジョウシュウシヒリツ</t>
    </rPh>
    <rPh sb="50" eb="51">
      <t>コ</t>
    </rPh>
    <rPh sb="53" eb="60">
      <t>ルイセキケッソンキンヒリツ</t>
    </rPh>
    <rPh sb="61" eb="63">
      <t>オオハバ</t>
    </rPh>
    <rPh sb="64" eb="66">
      <t>テイカ</t>
    </rPh>
    <rPh sb="68" eb="70">
      <t>ヘイセイ</t>
    </rPh>
    <rPh sb="72" eb="74">
      <t>ネンド</t>
    </rPh>
    <rPh sb="76" eb="81">
      <t>ルイセキケッソンキン</t>
    </rPh>
    <rPh sb="91" eb="96">
      <t>ケイヒカイシュウリツ</t>
    </rPh>
    <rPh sb="102" eb="106">
      <t>ルイジダンタイ</t>
    </rPh>
    <rPh sb="107" eb="109">
      <t>ヒカク</t>
    </rPh>
    <rPh sb="111" eb="112">
      <t>アタイ</t>
    </rPh>
    <rPh sb="113" eb="114">
      <t>タカ</t>
    </rPh>
    <rPh sb="116" eb="119">
      <t>シヨウリョウ</t>
    </rPh>
    <rPh sb="120" eb="122">
      <t>カイシュウ</t>
    </rPh>
    <rPh sb="125" eb="127">
      <t>ケイヒ</t>
    </rPh>
    <rPh sb="128" eb="129">
      <t>スベ</t>
    </rPh>
    <rPh sb="130" eb="133">
      <t>シヨウリョウ</t>
    </rPh>
    <rPh sb="134" eb="135">
      <t>マカナ</t>
    </rPh>
    <rPh sb="139" eb="141">
      <t>ジョウキョウ</t>
    </rPh>
    <rPh sb="145" eb="147">
      <t>ドウヨウ</t>
    </rPh>
    <rPh sb="148" eb="152">
      <t>オスイショリ</t>
    </rPh>
    <rPh sb="152" eb="154">
      <t>ゲンカ</t>
    </rPh>
    <rPh sb="155" eb="159">
      <t>ルイジダンタイ</t>
    </rPh>
    <rPh sb="160" eb="162">
      <t>ヒカク</t>
    </rPh>
    <rPh sb="164" eb="165">
      <t>アタイ</t>
    </rPh>
    <rPh sb="166" eb="167">
      <t>ヒク</t>
    </rPh>
    <rPh sb="169" eb="172">
      <t>コウリツテキ</t>
    </rPh>
    <rPh sb="173" eb="177">
      <t>オスイショリ</t>
    </rPh>
    <rPh sb="178" eb="179">
      <t>オコナ</t>
    </rPh>
    <rPh sb="187" eb="189">
      <t>ゲンジョウ</t>
    </rPh>
    <rPh sb="190" eb="191">
      <t>オオム</t>
    </rPh>
    <rPh sb="192" eb="194">
      <t>ケンゼン</t>
    </rPh>
    <rPh sb="195" eb="199">
      <t>ケイエイジョウキョウ</t>
    </rPh>
    <rPh sb="203" eb="204">
      <t>イ</t>
    </rPh>
    <rPh sb="209" eb="212">
      <t>ヒロサキシ</t>
    </rPh>
    <rPh sb="212" eb="217">
      <t>ゲスイショリジョウ</t>
    </rPh>
    <rPh sb="223" eb="224">
      <t>ネン</t>
    </rPh>
    <rPh sb="225" eb="229">
      <t>キョウヨウカイシ</t>
    </rPh>
    <rPh sb="233" eb="235">
      <t>ネンチカ</t>
    </rPh>
    <rPh sb="237" eb="239">
      <t>ケイカ</t>
    </rPh>
    <rPh sb="241" eb="245">
      <t>ケイネンレッカ</t>
    </rPh>
    <rPh sb="248" eb="251">
      <t>ロウキュウカ</t>
    </rPh>
    <rPh sb="252" eb="253">
      <t>スス</t>
    </rPh>
    <rPh sb="257" eb="259">
      <t>カイチク</t>
    </rPh>
    <rPh sb="260" eb="262">
      <t>コウシン</t>
    </rPh>
    <rPh sb="265" eb="267">
      <t>タガク</t>
    </rPh>
    <rPh sb="268" eb="270">
      <t>ヒヨウ</t>
    </rPh>
    <rPh sb="271" eb="272">
      <t>ヨウ</t>
    </rPh>
    <rPh sb="279" eb="283">
      <t>ショリノウリョク</t>
    </rPh>
    <rPh sb="284" eb="286">
      <t>ヨユウ</t>
    </rPh>
    <rPh sb="287" eb="288">
      <t>ショウ</t>
    </rPh>
    <rPh sb="292" eb="295">
      <t>リンセツチ</t>
    </rPh>
    <rPh sb="296" eb="299">
      <t>アオモリケン</t>
    </rPh>
    <rPh sb="299" eb="306">
      <t>リュウイキゲスイドウシセツ</t>
    </rPh>
    <rPh sb="308" eb="312">
      <t>シセツトウゴウ</t>
    </rPh>
    <rPh sb="313" eb="314">
      <t>オコナ</t>
    </rPh>
    <rPh sb="316" eb="318">
      <t>ヘイセイ</t>
    </rPh>
    <rPh sb="320" eb="322">
      <t>ネンド</t>
    </rPh>
    <rPh sb="324" eb="328">
      <t>オスイショリ</t>
    </rPh>
    <rPh sb="329" eb="331">
      <t>テイシ</t>
    </rPh>
    <rPh sb="339" eb="344">
      <t>シセツリヨウリツ</t>
    </rPh>
    <rPh sb="356" eb="359">
      <t>キギョウサイ</t>
    </rPh>
    <rPh sb="365" eb="367">
      <t>コンゴ</t>
    </rPh>
    <rPh sb="368" eb="372">
      <t>トウシタイショウ</t>
    </rPh>
    <rPh sb="373" eb="378">
      <t>ヒヨウタイコウカ</t>
    </rPh>
    <rPh sb="379" eb="381">
      <t>セイサ</t>
    </rPh>
    <rPh sb="382" eb="385">
      <t>コウリツテキ</t>
    </rPh>
    <rPh sb="386" eb="390">
      <t>シセツセイビ</t>
    </rPh>
    <rPh sb="391" eb="393">
      <t>キホン</t>
    </rPh>
    <rPh sb="397" eb="399">
      <t>カノウ</t>
    </rPh>
    <rPh sb="400" eb="401">
      <t>カギ</t>
    </rPh>
    <rPh sb="402" eb="404">
      <t>ヒヨウ</t>
    </rPh>
    <rPh sb="405" eb="407">
      <t>ヨクセイ</t>
    </rPh>
    <rPh sb="409" eb="411">
      <t>ショウライ</t>
    </rPh>
    <rPh sb="412" eb="414">
      <t>トウシ</t>
    </rPh>
    <rPh sb="415" eb="416">
      <t>ソナ</t>
    </rPh>
    <rPh sb="418" eb="422">
      <t>ザイゲンカクホ</t>
    </rPh>
    <rPh sb="423" eb="424">
      <t>ツト</t>
    </rPh>
    <rPh sb="433" eb="435">
      <t>コンゴ</t>
    </rPh>
    <rPh sb="436" eb="440">
      <t>ジンコウゲンショウ</t>
    </rPh>
    <rPh sb="441" eb="442">
      <t>トモナ</t>
    </rPh>
    <rPh sb="444" eb="449">
      <t>シヨウリョウシュウニュウ</t>
    </rPh>
    <rPh sb="450" eb="452">
      <t>ゲンショウ</t>
    </rPh>
    <rPh sb="456" eb="458">
      <t>ミコ</t>
    </rPh>
    <rPh sb="466" eb="468">
      <t>ゲンザイ</t>
    </rPh>
    <rPh sb="469" eb="473">
      <t>ケイエイジョウキョウ</t>
    </rPh>
    <rPh sb="474" eb="476">
      <t>イジ</t>
    </rPh>
    <rPh sb="481" eb="482">
      <t>サラ</t>
    </rPh>
    <rPh sb="484" eb="486">
      <t>ヒヨウ</t>
    </rPh>
    <rPh sb="487" eb="489">
      <t>サクゲン</t>
    </rPh>
    <rPh sb="490" eb="494">
      <t>スイセンカリツ</t>
    </rPh>
    <rPh sb="495" eb="497">
      <t>コウジョウ</t>
    </rPh>
    <rPh sb="498" eb="499">
      <t>ハカ</t>
    </rPh>
    <rPh sb="500" eb="502">
      <t>ヒツヨウ</t>
    </rPh>
    <phoneticPr fontId="4"/>
  </si>
  <si>
    <t>　老朽化の状況については、平成28年度以降、管渠老朽化率は徐々に上昇しており、今後はヒューム管を中心に法定耐用年数を経過する管渠が大量に発生し、施設などの老朽化もますます進むと考えられるため、国からの交付金を活用するなど、一気に更新費用が増加しないように、重要度や緊急度を見極めながら計画的な更新を行っていく必要がある。</t>
    <rPh sb="1" eb="4">
      <t>ロウキュウカ</t>
    </rPh>
    <rPh sb="5" eb="7">
      <t>ジョウキョウ</t>
    </rPh>
    <rPh sb="13" eb="15">
      <t>ヘイセイ</t>
    </rPh>
    <rPh sb="17" eb="19">
      <t>ネンド</t>
    </rPh>
    <rPh sb="19" eb="21">
      <t>イコウ</t>
    </rPh>
    <rPh sb="22" eb="24">
      <t>カンキョ</t>
    </rPh>
    <rPh sb="24" eb="27">
      <t>ロウキュウカ</t>
    </rPh>
    <rPh sb="27" eb="28">
      <t>リツ</t>
    </rPh>
    <rPh sb="29" eb="31">
      <t>ジョジョ</t>
    </rPh>
    <rPh sb="32" eb="34">
      <t>ジョウショウ</t>
    </rPh>
    <rPh sb="39" eb="41">
      <t>コンゴ</t>
    </rPh>
    <rPh sb="46" eb="47">
      <t>カン</t>
    </rPh>
    <rPh sb="48" eb="50">
      <t>チュウシン</t>
    </rPh>
    <rPh sb="51" eb="57">
      <t>ホウテイタイヨウネンスウ</t>
    </rPh>
    <rPh sb="58" eb="60">
      <t>ケイカ</t>
    </rPh>
    <rPh sb="62" eb="64">
      <t>カンキョ</t>
    </rPh>
    <rPh sb="65" eb="67">
      <t>タイリョウ</t>
    </rPh>
    <rPh sb="68" eb="70">
      <t>ハッセイ</t>
    </rPh>
    <rPh sb="72" eb="74">
      <t>シセツ</t>
    </rPh>
    <rPh sb="77" eb="80">
      <t>ロウキュウカ</t>
    </rPh>
    <rPh sb="85" eb="86">
      <t>ススム</t>
    </rPh>
    <rPh sb="88" eb="89">
      <t>カンガ</t>
    </rPh>
    <rPh sb="96" eb="97">
      <t>クニ</t>
    </rPh>
    <rPh sb="100" eb="103">
      <t>コウフキン</t>
    </rPh>
    <rPh sb="104" eb="106">
      <t>カツヨウ</t>
    </rPh>
    <rPh sb="111" eb="113">
      <t>イッキ</t>
    </rPh>
    <rPh sb="114" eb="118">
      <t>コウシンヒヨウ</t>
    </rPh>
    <phoneticPr fontId="4"/>
  </si>
  <si>
    <t>　短期的な支払能力を示す流動比率は100％を超えており、併せて、経常収支比率や経費回収率も100％を超えていることから、概ね健全な状況にあると考える。
　今後は、人口減少などに伴い、収益は減少する一方で、老朽化した施設の更新費用などは増加するため、水洗化率向上に向けた督励活動や事業の平準化を図るなど、計画的に事業を進め、引き続き健全な経営に努める。
　効率的に施設を更新していくためにも、現在策定中の資産管理（アセットマネジメント）計画に基づき、長期的視点に立った老朽化対策の推進が必要であると考える。</t>
    <rPh sb="1" eb="4">
      <t>タンキテキ</t>
    </rPh>
    <rPh sb="5" eb="7">
      <t>シハラ</t>
    </rPh>
    <rPh sb="7" eb="9">
      <t>ノウリョク</t>
    </rPh>
    <rPh sb="10" eb="11">
      <t>シメ</t>
    </rPh>
    <rPh sb="12" eb="16">
      <t>リュウドウヒリツ</t>
    </rPh>
    <rPh sb="22" eb="23">
      <t>コ</t>
    </rPh>
    <rPh sb="28" eb="29">
      <t>アワ</t>
    </rPh>
    <rPh sb="32" eb="38">
      <t>ケイジョウシュウシヒリツ</t>
    </rPh>
    <rPh sb="39" eb="44">
      <t>ケイヒカイシュウリツ</t>
    </rPh>
    <rPh sb="50" eb="51">
      <t>コ</t>
    </rPh>
    <rPh sb="60" eb="61">
      <t>オオム</t>
    </rPh>
    <rPh sb="62" eb="64">
      <t>ケンゼン</t>
    </rPh>
    <rPh sb="65" eb="67">
      <t>ジョウキョウ</t>
    </rPh>
    <rPh sb="71" eb="72">
      <t>カンガ</t>
    </rPh>
    <rPh sb="77" eb="79">
      <t>コンゴ</t>
    </rPh>
    <rPh sb="81" eb="85">
      <t>ジンコウゲンショウ</t>
    </rPh>
    <rPh sb="88" eb="89">
      <t>トモナ</t>
    </rPh>
    <rPh sb="91" eb="93">
      <t>シュウエキ</t>
    </rPh>
    <rPh sb="94" eb="96">
      <t>ゲンショウ</t>
    </rPh>
    <rPh sb="98" eb="100">
      <t>イッポウ</t>
    </rPh>
    <rPh sb="102" eb="105">
      <t>ロウキュウカ</t>
    </rPh>
    <rPh sb="107" eb="109">
      <t>シセツ</t>
    </rPh>
    <rPh sb="110" eb="114">
      <t>コウシンヒヨウ</t>
    </rPh>
    <rPh sb="117" eb="119">
      <t>ゾウカ</t>
    </rPh>
    <rPh sb="124" eb="130">
      <t>スイセンカリツコウジョウ</t>
    </rPh>
    <rPh sb="131" eb="132">
      <t>ム</t>
    </rPh>
    <rPh sb="134" eb="136">
      <t>トクレイ</t>
    </rPh>
    <rPh sb="136" eb="138">
      <t>カツドウ</t>
    </rPh>
    <rPh sb="139" eb="141">
      <t>ジギョウ</t>
    </rPh>
    <rPh sb="142" eb="145">
      <t>ヘイジュンカ</t>
    </rPh>
    <rPh sb="146" eb="147">
      <t>ハカ</t>
    </rPh>
    <rPh sb="151" eb="154">
      <t>ケイカクテキ</t>
    </rPh>
    <rPh sb="155" eb="157">
      <t>ジギョウ</t>
    </rPh>
    <rPh sb="158" eb="159">
      <t>スス</t>
    </rPh>
    <rPh sb="161" eb="162">
      <t>ヒ</t>
    </rPh>
    <rPh sb="163" eb="164">
      <t>ツヅ</t>
    </rPh>
    <rPh sb="165" eb="167">
      <t>ケンゼン</t>
    </rPh>
    <rPh sb="168" eb="170">
      <t>ケイエイ</t>
    </rPh>
    <rPh sb="171" eb="172">
      <t>ツト</t>
    </rPh>
    <rPh sb="177" eb="180">
      <t>コウリツテキ</t>
    </rPh>
    <rPh sb="181" eb="183">
      <t>シセツ</t>
    </rPh>
    <rPh sb="184" eb="186">
      <t>コウシン</t>
    </rPh>
    <rPh sb="195" eb="200">
      <t>ゲンザイサクテイチュウ</t>
    </rPh>
    <rPh sb="201" eb="205">
      <t>シサンカンリ</t>
    </rPh>
    <rPh sb="217" eb="219">
      <t>ケイカク</t>
    </rPh>
    <rPh sb="220" eb="221">
      <t>モト</t>
    </rPh>
    <rPh sb="224" eb="229">
      <t>チョウキテキシテン</t>
    </rPh>
    <rPh sb="230" eb="231">
      <t>タ</t>
    </rPh>
    <rPh sb="233" eb="238">
      <t>ロウキュウカタイサク</t>
    </rPh>
    <rPh sb="239" eb="241">
      <t>スイシン</t>
    </rPh>
    <rPh sb="242" eb="244">
      <t>ヒツヨウ</t>
    </rPh>
    <rPh sb="248" eb="2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</si>
</sst>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c:v>
                </c:pt>
                <c:pt idx="1">
                  <c:v>0.11</c:v>
                </c:pt>
                <c:pt idx="2">
                  <c:v>0.05</c:v>
                </c:pt>
                <c:pt idx="3" formatCode="#,##0.00;&quot;△&quot;#,##0.00">
                  <c:v>0</c:v>
                </c:pt>
                <c:pt idx="4">
                  <c:v>0.17</c:v>
                </c:pt>
              </c:numCache>
            </c:numRef>
          </c:val>
          <c:extLst>
            <c:ext xmlns:c16="http://schemas.microsoft.com/office/drawing/2014/chart" uri="{C3380CC4-5D6E-409C-BE32-E72D297353CC}">
              <c16:uniqueId val="{00000000-0040-4EE7-BEF7-55C8D66213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0040-4EE7-BEF7-55C8D66213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99-44F9-B56B-339A426421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F299-44F9-B56B-339A426421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93.26</c:v>
                </c:pt>
                <c:pt idx="1">
                  <c:v>93.67</c:v>
                </c:pt>
                <c:pt idx="2">
                  <c:v>94.01</c:v>
                </c:pt>
                <c:pt idx="3">
                  <c:v>93.99</c:v>
                </c:pt>
                <c:pt idx="4">
                  <c:v>94.35</c:v>
                </c:pt>
              </c:numCache>
            </c:numRef>
          </c:val>
          <c:extLst>
            <c:ext xmlns:c16="http://schemas.microsoft.com/office/drawing/2014/chart" uri="{C3380CC4-5D6E-409C-BE32-E72D297353CC}">
              <c16:uniqueId val="{00000000-E694-441E-AC81-481A074988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E694-441E-AC81-481A074988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119.08</c:v>
                </c:pt>
                <c:pt idx="1">
                  <c:v>116.38</c:v>
                </c:pt>
                <c:pt idx="2">
                  <c:v>109.59</c:v>
                </c:pt>
                <c:pt idx="3">
                  <c:v>115.49</c:v>
                </c:pt>
                <c:pt idx="4">
                  <c:v>113.19</c:v>
                </c:pt>
              </c:numCache>
            </c:numRef>
          </c:val>
          <c:extLst>
            <c:ext xmlns:c16="http://schemas.microsoft.com/office/drawing/2014/chart" uri="{C3380CC4-5D6E-409C-BE32-E72D297353CC}">
              <c16:uniqueId val="{00000000-34FD-4A9B-9143-10AD3AB774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34FD-4A9B-9143-10AD3AB774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25.55</c:v>
                </c:pt>
                <c:pt idx="1">
                  <c:v>28.23</c:v>
                </c:pt>
                <c:pt idx="2">
                  <c:v>30.9</c:v>
                </c:pt>
                <c:pt idx="3">
                  <c:v>33.549999999999997</c:v>
                </c:pt>
                <c:pt idx="4">
                  <c:v>36.03</c:v>
                </c:pt>
              </c:numCache>
            </c:numRef>
          </c:val>
          <c:extLst>
            <c:ext xmlns:c16="http://schemas.microsoft.com/office/drawing/2014/chart" uri="{C3380CC4-5D6E-409C-BE32-E72D297353CC}">
              <c16:uniqueId val="{00000000-DB07-4C73-9960-F2B80CF1B6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DB07-4C73-9960-F2B80CF1B6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2.44</c:v>
                </c:pt>
                <c:pt idx="1">
                  <c:v>2.77</c:v>
                </c:pt>
                <c:pt idx="2">
                  <c:v>3.07</c:v>
                </c:pt>
                <c:pt idx="3">
                  <c:v>4.83</c:v>
                </c:pt>
                <c:pt idx="4">
                  <c:v>4.1100000000000003</c:v>
                </c:pt>
              </c:numCache>
            </c:numRef>
          </c:val>
          <c:extLst>
            <c:ext xmlns:c16="http://schemas.microsoft.com/office/drawing/2014/chart" uri="{C3380CC4-5D6E-409C-BE32-E72D297353CC}">
              <c16:uniqueId val="{00000000-8BD5-4405-9B5D-56FAF8E0B5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8BD5-4405-9B5D-56FAF8E0B5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E0-4556-9FEF-B981657B61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A5E0-4556-9FEF-B981657B61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86.75</c:v>
                </c:pt>
                <c:pt idx="1">
                  <c:v>102.98</c:v>
                </c:pt>
                <c:pt idx="2">
                  <c:v>106.25</c:v>
                </c:pt>
                <c:pt idx="3">
                  <c:v>114.32</c:v>
                </c:pt>
                <c:pt idx="4">
                  <c:v>116.8</c:v>
                </c:pt>
              </c:numCache>
            </c:numRef>
          </c:val>
          <c:extLst>
            <c:ext xmlns:c16="http://schemas.microsoft.com/office/drawing/2014/chart" uri="{C3380CC4-5D6E-409C-BE32-E72D297353CC}">
              <c16:uniqueId val="{00000000-BB35-428F-B82A-0B5770243F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BB35-428F-B82A-0B5770243F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1086.76</c:v>
                </c:pt>
                <c:pt idx="1">
                  <c:v>1034.77</c:v>
                </c:pt>
                <c:pt idx="2">
                  <c:v>983.35</c:v>
                </c:pt>
                <c:pt idx="3">
                  <c:v>924.42</c:v>
                </c:pt>
                <c:pt idx="4">
                  <c:v>877.31</c:v>
                </c:pt>
              </c:numCache>
            </c:numRef>
          </c:val>
          <c:extLst>
            <c:ext xmlns:c16="http://schemas.microsoft.com/office/drawing/2014/chart" uri="{C3380CC4-5D6E-409C-BE32-E72D297353CC}">
              <c16:uniqueId val="{00000000-BF1A-485A-BD0F-DE50F31535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BF1A-485A-BD0F-DE50F31535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136.38</c:v>
                </c:pt>
                <c:pt idx="1">
                  <c:v>134.47</c:v>
                </c:pt>
                <c:pt idx="2">
                  <c:v>123.81</c:v>
                </c:pt>
                <c:pt idx="3">
                  <c:v>131.78</c:v>
                </c:pt>
                <c:pt idx="4">
                  <c:v>123.47</c:v>
                </c:pt>
              </c:numCache>
            </c:numRef>
          </c:val>
          <c:extLst>
            <c:ext xmlns:c16="http://schemas.microsoft.com/office/drawing/2014/chart" uri="{C3380CC4-5D6E-409C-BE32-E72D297353CC}">
              <c16:uniqueId val="{00000000-5DF7-479E-8D9E-77D26A73ED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5DF7-479E-8D9E-77D26A73ED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136.53</c:v>
                </c:pt>
                <c:pt idx="1">
                  <c:v>138.88999999999999</c:v>
                </c:pt>
                <c:pt idx="2">
                  <c:v>150.35</c:v>
                </c:pt>
                <c:pt idx="3">
                  <c:v>141.36000000000001</c:v>
                </c:pt>
                <c:pt idx="4">
                  <c:v>148.26</c:v>
                </c:pt>
              </c:numCache>
            </c:numRef>
          </c:val>
          <c:extLst>
            <c:ext xmlns:c16="http://schemas.microsoft.com/office/drawing/2014/chart" uri="{C3380CC4-5D6E-409C-BE32-E72D297353CC}">
              <c16:uniqueId val="{00000000-5F89-4A63-8B25-1ECD6DEDDB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5F89-4A63-8B25-1ECD6DEDDB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弘前市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168479</v>
      </c>
      <c r="AM8" s="51"/>
      <c r="AN8" s="51"/>
      <c r="AO8" s="51"/>
      <c r="AP8" s="51"/>
      <c r="AQ8" s="51"/>
      <c r="AR8" s="51"/>
      <c r="AS8" s="51"/>
      <c r="AT8" s="46">
        <f>データ!T6</f>
        <v>524.20000000000005</v>
      </c>
      <c r="AU8" s="46"/>
      <c r="AV8" s="46"/>
      <c r="AW8" s="46"/>
      <c r="AX8" s="46"/>
      <c r="AY8" s="46"/>
      <c r="AZ8" s="46"/>
      <c r="BA8" s="46"/>
      <c r="BB8" s="46">
        <f>データ!U6</f>
        <v>321.39999999999998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46.18</v>
      </c>
      <c r="J10" s="46"/>
      <c r="K10" s="46"/>
      <c r="L10" s="46"/>
      <c r="M10" s="46"/>
      <c r="N10" s="46"/>
      <c r="O10" s="46"/>
      <c r="P10" s="46">
        <f>データ!P6</f>
        <v>84.09</v>
      </c>
      <c r="Q10" s="46"/>
      <c r="R10" s="46"/>
      <c r="S10" s="46"/>
      <c r="T10" s="46"/>
      <c r="U10" s="46"/>
      <c r="V10" s="46"/>
      <c r="W10" s="46">
        <f>データ!Q6</f>
        <v>81.400000000000006</v>
      </c>
      <c r="X10" s="46"/>
      <c r="Y10" s="46"/>
      <c r="Z10" s="46"/>
      <c r="AA10" s="46"/>
      <c r="AB10" s="46"/>
      <c r="AC10" s="46"/>
      <c r="AD10" s="51">
        <f>データ!R6</f>
        <v>3145</v>
      </c>
      <c r="AE10" s="51"/>
      <c r="AF10" s="51"/>
      <c r="AG10" s="51"/>
      <c r="AH10" s="51"/>
      <c r="AI10" s="51"/>
      <c r="AJ10" s="51"/>
      <c r="AK10" s="2"/>
      <c r="AL10" s="51">
        <f>データ!V6</f>
        <v>140477</v>
      </c>
      <c r="AM10" s="51"/>
      <c r="AN10" s="51"/>
      <c r="AO10" s="51"/>
      <c r="AP10" s="51"/>
      <c r="AQ10" s="51"/>
      <c r="AR10" s="51"/>
      <c r="AS10" s="51"/>
      <c r="AT10" s="46">
        <f>データ!W6</f>
        <v>35.51</v>
      </c>
      <c r="AU10" s="46"/>
      <c r="AV10" s="46"/>
      <c r="AW10" s="46"/>
      <c r="AX10" s="46"/>
      <c r="AY10" s="46"/>
      <c r="AZ10" s="46"/>
      <c r="BA10" s="46"/>
      <c r="BB10" s="46">
        <f>データ!X6</f>
        <v>3955.98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kZiqGgHU+AiWZm83eW8kKiCGMm/lQa7KfX3LL3JLYfFoEbm4VE7fT6TNO7/lpUeDO3pkV/6b9ey9QrLiCq7pA==" saltValue="/gcv/uVBn/chj2Y8Q3/g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22021</v>
      </c>
      <c r="D6" s="33">
        <f t="shared" si="3"/>
        <v>46</v>
      </c>
      <c r="E6" s="33">
        <f t="shared" si="3"/>
        <v>17</v>
      </c>
      <c r="F6" s="33">
        <f t="shared" si="3"/>
        <v>1</v>
      </c>
      <c r="G6" s="33">
        <f t="shared" si="3"/>
        <v>0</v>
      </c>
      <c r="H6" s="33" t="str">
        <f t="shared" si="3"/>
        <v>青森県　弘前市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46.18</v>
      </c>
      <c r="P6" s="34">
        <f t="shared" si="3"/>
        <v>84.09</v>
      </c>
      <c r="Q6" s="34">
        <f t="shared" si="3"/>
        <v>81.400000000000006</v>
      </c>
      <c r="R6" s="34">
        <f t="shared" si="3"/>
        <v>3145</v>
      </c>
      <c r="S6" s="34">
        <f t="shared" si="3"/>
        <v>168479</v>
      </c>
      <c r="T6" s="34">
        <f t="shared" si="3"/>
        <v>524.20000000000005</v>
      </c>
      <c r="U6" s="34">
        <f t="shared" si="3"/>
        <v>321.39999999999998</v>
      </c>
      <c r="V6" s="34">
        <f t="shared" si="3"/>
        <v>140477</v>
      </c>
      <c r="W6" s="34">
        <f t="shared" si="3"/>
        <v>35.51</v>
      </c>
      <c r="X6" s="34">
        <f t="shared" si="3"/>
        <v>3955.98</v>
      </c>
      <c r="Y6" s="35">
        <f>IF(Y7="",NA(),Y7)</f>
        <v>119.08</v>
      </c>
      <c r="Z6" s="35">
        <f t="shared" ref="Z6:AH6" si="4">IF(Z7="",NA(),Z7)</f>
        <v>116.38</v>
      </c>
      <c r="AA6" s="35">
        <f t="shared" si="4"/>
        <v>109.59</v>
      </c>
      <c r="AB6" s="35">
        <f t="shared" si="4"/>
        <v>115.49</v>
      </c>
      <c r="AC6" s="35">
        <f t="shared" si="4"/>
        <v>113.19</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86.75</v>
      </c>
      <c r="AV6" s="35">
        <f t="shared" ref="AV6:BD6" si="6">IF(AV7="",NA(),AV7)</f>
        <v>102.98</v>
      </c>
      <c r="AW6" s="35">
        <f t="shared" si="6"/>
        <v>106.25</v>
      </c>
      <c r="AX6" s="35">
        <f t="shared" si="6"/>
        <v>114.32</v>
      </c>
      <c r="AY6" s="35">
        <f t="shared" si="6"/>
        <v>116.8</v>
      </c>
      <c r="AZ6" s="35">
        <f t="shared" si="6"/>
        <v>49.96</v>
      </c>
      <c r="BA6" s="35">
        <f t="shared" si="6"/>
        <v>58.04</v>
      </c>
      <c r="BB6" s="35">
        <f t="shared" si="6"/>
        <v>62.12</v>
      </c>
      <c r="BC6" s="35">
        <f t="shared" si="6"/>
        <v>61.57</v>
      </c>
      <c r="BD6" s="35">
        <f t="shared" si="6"/>
        <v>60.82</v>
      </c>
      <c r="BE6" s="34" t="str">
        <f>IF(BE7="","",IF(BE7="-","【-】","【"&amp;SUBSTITUTE(TEXT(BE7,"#,##0.00"),"-","△")&amp;"】"))</f>
        <v>【67.52】</v>
      </c>
      <c r="BF6" s="35">
        <f>IF(BF7="",NA(),BF7)</f>
        <v>1086.76</v>
      </c>
      <c r="BG6" s="35">
        <f t="shared" ref="BG6:BO6" si="7">IF(BG7="",NA(),BG7)</f>
        <v>1034.77</v>
      </c>
      <c r="BH6" s="35">
        <f t="shared" si="7"/>
        <v>983.35</v>
      </c>
      <c r="BI6" s="35">
        <f t="shared" si="7"/>
        <v>924.42</v>
      </c>
      <c r="BJ6" s="35">
        <f t="shared" si="7"/>
        <v>877.31</v>
      </c>
      <c r="BK6" s="35">
        <f t="shared" si="7"/>
        <v>970.35</v>
      </c>
      <c r="BL6" s="35">
        <f t="shared" si="7"/>
        <v>917.29</v>
      </c>
      <c r="BM6" s="35">
        <f t="shared" si="7"/>
        <v>875.53</v>
      </c>
      <c r="BN6" s="35">
        <f t="shared" si="7"/>
        <v>867.39</v>
      </c>
      <c r="BO6" s="35">
        <f t="shared" si="7"/>
        <v>920.83</v>
      </c>
      <c r="BP6" s="34" t="str">
        <f>IF(BP7="","",IF(BP7="-","【-】","【"&amp;SUBSTITUTE(TEXT(BP7,"#,##0.00"),"-","△")&amp;"】"))</f>
        <v>【705.21】</v>
      </c>
      <c r="BQ6" s="35">
        <f>IF(BQ7="",NA(),BQ7)</f>
        <v>136.38</v>
      </c>
      <c r="BR6" s="35">
        <f t="shared" ref="BR6:BZ6" si="8">IF(BR7="",NA(),BR7)</f>
        <v>134.47</v>
      </c>
      <c r="BS6" s="35">
        <f t="shared" si="8"/>
        <v>123.81</v>
      </c>
      <c r="BT6" s="35">
        <f t="shared" si="8"/>
        <v>131.78</v>
      </c>
      <c r="BU6" s="35">
        <f t="shared" si="8"/>
        <v>123.47</v>
      </c>
      <c r="BV6" s="35">
        <f t="shared" si="8"/>
        <v>99.26</v>
      </c>
      <c r="BW6" s="35">
        <f t="shared" si="8"/>
        <v>99.67</v>
      </c>
      <c r="BX6" s="35">
        <f t="shared" si="8"/>
        <v>99.83</v>
      </c>
      <c r="BY6" s="35">
        <f t="shared" si="8"/>
        <v>100.91</v>
      </c>
      <c r="BZ6" s="35">
        <f t="shared" si="8"/>
        <v>99.82</v>
      </c>
      <c r="CA6" s="34" t="str">
        <f>IF(CA7="","",IF(CA7="-","【-】","【"&amp;SUBSTITUTE(TEXT(CA7,"#,##0.00"),"-","△")&amp;"】"))</f>
        <v>【98.96】</v>
      </c>
      <c r="CB6" s="35">
        <f>IF(CB7="",NA(),CB7)</f>
        <v>136.53</v>
      </c>
      <c r="CC6" s="35">
        <f t="shared" ref="CC6:CK6" si="9">IF(CC7="",NA(),CC7)</f>
        <v>138.88999999999999</v>
      </c>
      <c r="CD6" s="35">
        <f t="shared" si="9"/>
        <v>150.35</v>
      </c>
      <c r="CE6" s="35">
        <f t="shared" si="9"/>
        <v>141.36000000000001</v>
      </c>
      <c r="CF6" s="35">
        <f t="shared" si="9"/>
        <v>148.26</v>
      </c>
      <c r="CG6" s="35">
        <f t="shared" si="9"/>
        <v>159.53</v>
      </c>
      <c r="CH6" s="35">
        <f t="shared" si="9"/>
        <v>159.6</v>
      </c>
      <c r="CI6" s="35">
        <f t="shared" si="9"/>
        <v>158.94</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93.26</v>
      </c>
      <c r="CY6" s="35">
        <f t="shared" ref="CY6:DG6" si="11">IF(CY7="",NA(),CY7)</f>
        <v>93.67</v>
      </c>
      <c r="CZ6" s="35">
        <f t="shared" si="11"/>
        <v>94.01</v>
      </c>
      <c r="DA6" s="35">
        <f t="shared" si="11"/>
        <v>93.99</v>
      </c>
      <c r="DB6" s="35">
        <f t="shared" si="11"/>
        <v>94.35</v>
      </c>
      <c r="DC6" s="35">
        <f t="shared" si="11"/>
        <v>93.5</v>
      </c>
      <c r="DD6" s="35">
        <f t="shared" si="11"/>
        <v>93.86</v>
      </c>
      <c r="DE6" s="35">
        <f t="shared" si="11"/>
        <v>93.96</v>
      </c>
      <c r="DF6" s="35">
        <f t="shared" si="11"/>
        <v>94.06</v>
      </c>
      <c r="DG6" s="35">
        <f t="shared" si="11"/>
        <v>94.41</v>
      </c>
      <c r="DH6" s="34" t="str">
        <f>IF(DH7="","",IF(DH7="-","【-】","【"&amp;SUBSTITUTE(TEXT(DH7,"#,##0.00"),"-","△")&amp;"】"))</f>
        <v>【95.57】</v>
      </c>
      <c r="DI6" s="35">
        <f>IF(DI7="",NA(),DI7)</f>
        <v>25.55</v>
      </c>
      <c r="DJ6" s="35">
        <f t="shared" ref="DJ6:DR6" si="12">IF(DJ7="",NA(),DJ7)</f>
        <v>28.23</v>
      </c>
      <c r="DK6" s="35">
        <f t="shared" si="12"/>
        <v>30.9</v>
      </c>
      <c r="DL6" s="35">
        <f t="shared" si="12"/>
        <v>33.549999999999997</v>
      </c>
      <c r="DM6" s="35">
        <f t="shared" si="12"/>
        <v>36.03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2.44</v>
      </c>
      <c r="DU6" s="35">
        <f t="shared" ref="DU6:EC6" si="13">IF(DU7="",NA(),DU7)</f>
        <v>2.77</v>
      </c>
      <c r="DV6" s="35">
        <f t="shared" si="13"/>
        <v>3.07</v>
      </c>
      <c r="DW6" s="35">
        <f t="shared" si="13"/>
        <v>4.83</v>
      </c>
      <c r="DX6" s="35">
        <f t="shared" si="13"/>
        <v>4.1100000000000003</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0.2</v>
      </c>
      <c r="EF6" s="35">
        <f t="shared" ref="EF6:EN6" si="14">IF(EF7="",NA(),EF7)</f>
        <v>0.11</v>
      </c>
      <c r="EG6" s="35">
        <f t="shared" si="14"/>
        <v>0.05</v>
      </c>
      <c r="EH6" s="34">
        <f t="shared" si="14"/>
        <v>0</v>
      </c>
      <c r="EI6" s="35">
        <f t="shared" si="14"/>
        <v>0.17</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22021</v>
      </c>
      <c r="D7" s="37">
        <v>46</v>
      </c>
      <c r="E7" s="37">
        <v>17</v>
      </c>
      <c r="F7" s="37">
        <v>1</v>
      </c>
      <c r="G7" s="37">
        <v>0</v>
      </c>
      <c r="H7" s="37" t="s">
        <v>96</v>
      </c>
      <c r="I7" s="37" t="s">
        <v>97</v>
      </c>
      <c r="J7" s="37" t="s">
        <v>98</v>
      </c>
      <c r="K7" s="37" t="s">
        <v>99</v>
      </c>
      <c r="L7" s="37" t="s">
        <v>100</v>
      </c>
      <c r="M7" s="37" t="s">
        <v>101</v>
      </c>
      <c r="N7" s="38" t="s">
        <v>102</v>
      </c>
      <c r="O7" s="38">
        <v>46.18</v>
      </c>
      <c r="P7" s="38">
        <v>84.09</v>
      </c>
      <c r="Q7" s="38">
        <v>81.400000000000006</v>
      </c>
      <c r="R7" s="38">
        <v>3145</v>
      </c>
      <c r="S7" s="38">
        <v>168479</v>
      </c>
      <c r="T7" s="38">
        <v>524.20000000000005</v>
      </c>
      <c r="U7" s="38">
        <v>321.39999999999998</v>
      </c>
      <c r="V7" s="38">
        <v>140477</v>
      </c>
      <c r="W7" s="38">
        <v>35.51</v>
      </c>
      <c r="X7" s="38">
        <v>3955.98</v>
      </c>
      <c r="Y7" s="38">
        <v>119.08</v>
      </c>
      <c r="Z7" s="38">
        <v>116.38</v>
      </c>
      <c r="AA7" s="38">
        <v>109.59</v>
      </c>
      <c r="AB7" s="38">
        <v>115.49</v>
      </c>
      <c r="AC7" s="38">
        <v>113.19</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86.75</v>
      </c>
      <c r="AV7" s="38">
        <v>102.98</v>
      </c>
      <c r="AW7" s="38">
        <v>106.25</v>
      </c>
      <c r="AX7" s="38">
        <v>114.32</v>
      </c>
      <c r="AY7" s="38">
        <v>116.8</v>
      </c>
      <c r="AZ7" s="38">
        <v>49.96</v>
      </c>
      <c r="BA7" s="38">
        <v>58.04</v>
      </c>
      <c r="BB7" s="38">
        <v>62.12</v>
      </c>
      <c r="BC7" s="38">
        <v>61.57</v>
      </c>
      <c r="BD7" s="38">
        <v>60.82</v>
      </c>
      <c r="BE7" s="38">
        <v>67.52</v>
      </c>
      <c r="BF7" s="38">
        <v>1086.76</v>
      </c>
      <c r="BG7" s="38">
        <v>1034.77</v>
      </c>
      <c r="BH7" s="38">
        <v>983.35</v>
      </c>
      <c r="BI7" s="38">
        <v>924.42</v>
      </c>
      <c r="BJ7" s="38">
        <v>877.31</v>
      </c>
      <c r="BK7" s="38">
        <v>970.35</v>
      </c>
      <c r="BL7" s="38">
        <v>917.29</v>
      </c>
      <c r="BM7" s="38">
        <v>875.53</v>
      </c>
      <c r="BN7" s="38">
        <v>867.39</v>
      </c>
      <c r="BO7" s="38">
        <v>920.83</v>
      </c>
      <c r="BP7" s="38">
        <v>705.21</v>
      </c>
      <c r="BQ7" s="38">
        <v>136.38</v>
      </c>
      <c r="BR7" s="38">
        <v>134.47</v>
      </c>
      <c r="BS7" s="38">
        <v>123.81</v>
      </c>
      <c r="BT7" s="38">
        <v>131.78</v>
      </c>
      <c r="BU7" s="38">
        <v>123.47</v>
      </c>
      <c r="BV7" s="38">
        <v>99.26</v>
      </c>
      <c r="BW7" s="38">
        <v>99.67</v>
      </c>
      <c r="BX7" s="38">
        <v>99.83</v>
      </c>
      <c r="BY7" s="38">
        <v>100.91</v>
      </c>
      <c r="BZ7" s="38">
        <v>99.82</v>
      </c>
      <c r="CA7" s="38">
        <v>98.96</v>
      </c>
      <c r="CB7" s="38">
        <v>136.53</v>
      </c>
      <c r="CC7" s="38">
        <v>138.88999999999999</v>
      </c>
      <c r="CD7" s="38">
        <v>150.35</v>
      </c>
      <c r="CE7" s="38">
        <v>141.36000000000001</v>
      </c>
      <c r="CF7" s="38">
        <v>148.26</v>
      </c>
      <c r="CG7" s="38">
        <v>159.53</v>
      </c>
      <c r="CH7" s="38">
        <v>159.6</v>
      </c>
      <c r="CI7" s="38">
        <v>158.94</v>
      </c>
      <c r="CJ7" s="38">
        <v>158.04</v>
      </c>
      <c r="CK7" s="38">
        <v>156.77000000000001</v>
      </c>
      <c r="CL7" s="38">
        <v>134.52000000000001</v>
      </c>
      <c r="CM7" s="38" t="s">
        <v>102</v>
      </c>
      <c r="CN7" s="38" t="s">
        <v>102</v>
      </c>
      <c r="CO7" s="38" t="s">
        <v>102</v>
      </c>
      <c r="CP7" s="38" t="s">
        <v>102</v>
      </c>
      <c r="CQ7" s="38" t="s">
        <v>102</v>
      </c>
      <c r="CR7" s="38">
        <v>67.040000000000006</v>
      </c>
      <c r="CS7" s="38">
        <v>66.34</v>
      </c>
      <c r="CT7" s="38">
        <v>67.069999999999993</v>
      </c>
      <c r="CU7" s="38">
        <v>66.78</v>
      </c>
      <c r="CV7" s="38">
        <v>67</v>
      </c>
      <c r="CW7" s="38">
        <v>59.57</v>
      </c>
      <c r="CX7" s="38">
        <v>93.26</v>
      </c>
      <c r="CY7" s="38">
        <v>93.67</v>
      </c>
      <c r="CZ7" s="38">
        <v>94.01</v>
      </c>
      <c r="DA7" s="38">
        <v>93.99</v>
      </c>
      <c r="DB7" s="38">
        <v>94.35</v>
      </c>
      <c r="DC7" s="38">
        <v>93.5</v>
      </c>
      <c r="DD7" s="38">
        <v>93.86</v>
      </c>
      <c r="DE7" s="38">
        <v>93.96</v>
      </c>
      <c r="DF7" s="38">
        <v>94.06</v>
      </c>
      <c r="DG7" s="38">
        <v>94.41</v>
      </c>
      <c r="DH7" s="38">
        <v>95.57</v>
      </c>
      <c r="DI7" s="38">
        <v>25.55</v>
      </c>
      <c r="DJ7" s="38">
        <v>28.23</v>
      </c>
      <c r="DK7" s="38">
        <v>30.9</v>
      </c>
      <c r="DL7" s="38">
        <v>33.549999999999997</v>
      </c>
      <c r="DM7" s="38">
        <v>36.03</v>
      </c>
      <c r="DN7" s="38">
        <v>28.81</v>
      </c>
      <c r="DO7" s="38">
        <v>31.19</v>
      </c>
      <c r="DP7" s="38">
        <v>33.090000000000003</v>
      </c>
      <c r="DQ7" s="38">
        <v>34.33</v>
      </c>
      <c r="DR7" s="38">
        <v>34.15</v>
      </c>
      <c r="DS7" s="38">
        <v>36.520000000000003</v>
      </c>
      <c r="DT7" s="38">
        <v>2.44</v>
      </c>
      <c r="DU7" s="38">
        <v>2.77</v>
      </c>
      <c r="DV7" s="38">
        <v>3.07</v>
      </c>
      <c r="DW7" s="38">
        <v>4.83</v>
      </c>
      <c r="DX7" s="38">
        <v>4.1100000000000003</v>
      </c>
      <c r="DY7" s="38">
        <v>3.84</v>
      </c>
      <c r="DZ7" s="38">
        <v>4.3099999999999996</v>
      </c>
      <c r="EA7" s="38">
        <v>5.04</v>
      </c>
      <c r="EB7" s="38">
        <v>5.1100000000000003</v>
      </c>
      <c r="EC7" s="38">
        <v>5.18</v>
      </c>
      <c r="ED7" s="38">
        <v>5.72</v>
      </c>
      <c r="EE7" s="38">
        <v>0.2</v>
      </c>
      <c r="EF7" s="38">
        <v>0.11</v>
      </c>
      <c r="EG7" s="38">
        <v>0.05</v>
      </c>
      <c r="EH7" s="38">
        <v>0</v>
      </c>
      <c r="EI7" s="38">
        <v>0.17</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