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sv1\300_理財\342 経営比較分析表の策定\Ｒ３\R040105_【〆切128（金）】公営企業に係る経営比較分析表（令和２年度決算）の分析等について（依頼）\04_確認作業\02_作業用フォルダ\06_病院\最終版\"/>
    </mc:Choice>
  </mc:AlternateContent>
  <xr:revisionPtr revIDLastSave="0" documentId="13_ncr:1_{978A948A-090C-45AF-85E7-4E2CB768586C}" xr6:coauthVersionLast="36" xr6:coauthVersionMax="36" xr10:uidLastSave="{00000000-0000-0000-0000-000000000000}"/>
  <workbookProtection workbookAlgorithmName="SHA-512" workbookHashValue="xsqGGCyQAD0RUYg9D0CSOvewnErAd0YJjGpcwAfs6tQcoh/kNfV7EdB/B1cZTOnOUNcrqYIflYp0ujRlPn30oA==" workbookSaltValue="z0apKA/qcgrTHlWvKw6Ye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AN80" i="4" s="1"/>
  <c r="DX7" i="5"/>
  <c r="DW7" i="5"/>
  <c r="DV7" i="5"/>
  <c r="DU7" i="5"/>
  <c r="DT7" i="5"/>
  <c r="DS7" i="5"/>
  <c r="DQ7" i="5"/>
  <c r="DP7" i="5"/>
  <c r="LY56" i="4" s="1"/>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AE56" i="4" s="1"/>
  <c r="CF7" i="5"/>
  <c r="CE7" i="5"/>
  <c r="CD7" i="5"/>
  <c r="CC7" i="5"/>
  <c r="CB7" i="5"/>
  <c r="CA7" i="5"/>
  <c r="BY7" i="5"/>
  <c r="BX7" i="5"/>
  <c r="LY34" i="4" s="1"/>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AC6" i="5"/>
  <c r="ID10" i="4" s="1"/>
  <c r="AB6" i="5"/>
  <c r="AA6" i="5"/>
  <c r="JW8" i="4" s="1"/>
  <c r="Z6" i="5"/>
  <c r="Y6" i="5"/>
  <c r="X6" i="5"/>
  <c r="EG12" i="4" s="1"/>
  <c r="W6" i="5"/>
  <c r="V6" i="5"/>
  <c r="U6" i="5"/>
  <c r="T6" i="5"/>
  <c r="S6" i="5"/>
  <c r="EG10" i="4" s="1"/>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E90" i="4"/>
  <c r="MH80" i="4"/>
  <c r="LO80" i="4"/>
  <c r="KV80" i="4"/>
  <c r="KC80" i="4"/>
  <c r="JJ80" i="4"/>
  <c r="HM80" i="4"/>
  <c r="GT80" i="4"/>
  <c r="GA80" i="4"/>
  <c r="FH80" i="4"/>
  <c r="EO80" i="4"/>
  <c r="CS80" i="4"/>
  <c r="BZ80" i="4"/>
  <c r="BG80" i="4"/>
  <c r="U80" i="4"/>
  <c r="MH79" i="4"/>
  <c r="LO79" i="4"/>
  <c r="KV79" i="4"/>
  <c r="KC79" i="4"/>
  <c r="JJ79" i="4"/>
  <c r="HM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KF55" i="4"/>
  <c r="IZ55" i="4"/>
  <c r="IK55" i="4"/>
  <c r="HV55" i="4"/>
  <c r="HG55" i="4"/>
  <c r="GR55" i="4"/>
  <c r="FL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JW10" i="4"/>
  <c r="FZ10" i="4"/>
  <c r="CN10" i="4"/>
  <c r="AU10" i="4"/>
  <c r="LP8" i="4"/>
  <c r="ID8" i="4"/>
  <c r="FZ8" i="4"/>
  <c r="EG8" i="4"/>
  <c r="CN8" i="4"/>
  <c r="AU8" i="4"/>
  <c r="B6" i="4"/>
  <c r="MH78" i="4" l="1"/>
  <c r="HM78" i="4"/>
  <c r="FL54" i="4"/>
  <c r="CS78" i="4"/>
  <c r="BX54" i="4"/>
  <c r="BX32" i="4"/>
  <c r="IZ32" i="4"/>
  <c r="MN54" i="4"/>
  <c r="MN32" i="4"/>
  <c r="IZ54" i="4"/>
  <c r="FL32" i="4"/>
  <c r="C11" i="5"/>
  <c r="D11" i="5"/>
  <c r="E11" i="5"/>
  <c r="B11" i="5"/>
  <c r="AN78" i="4" l="1"/>
  <c r="AE32" i="4"/>
  <c r="KU54" i="4"/>
  <c r="KU32" i="4"/>
  <c r="DS32" i="4"/>
  <c r="KC78" i="4"/>
  <c r="HG54" i="4"/>
  <c r="HG32" i="4"/>
  <c r="FH78" i="4"/>
  <c r="DS54" i="4"/>
  <c r="AE54" i="4"/>
  <c r="JJ78" i="4"/>
  <c r="GR54" i="4"/>
  <c r="EO78" i="4"/>
  <c r="U78" i="4"/>
  <c r="P54" i="4"/>
  <c r="P32" i="4"/>
  <c r="KF32" i="4"/>
  <c r="DD54" i="4"/>
  <c r="DD32" i="4"/>
  <c r="KF54" i="4"/>
  <c r="GR32" i="4"/>
  <c r="GT78" i="4"/>
  <c r="EW54" i="4"/>
  <c r="EW32" i="4"/>
  <c r="LY54" i="4"/>
  <c r="IK32" i="4"/>
  <c r="BZ78" i="4"/>
  <c r="BI54" i="4"/>
  <c r="BI32" i="4"/>
  <c r="LY32" i="4"/>
  <c r="LO78" i="4"/>
  <c r="IK54" i="4"/>
  <c r="BG78" i="4"/>
  <c r="AT32" i="4"/>
  <c r="KV78" i="4"/>
  <c r="HV54" i="4"/>
  <c r="HV32" i="4"/>
  <c r="EH32" i="4"/>
  <c r="AT54" i="4"/>
  <c r="LJ54" i="4"/>
  <c r="LJ32" i="4"/>
  <c r="GA78" i="4"/>
  <c r="EH54" i="4"/>
</calcChain>
</file>

<file path=xl/sharedStrings.xml><?xml version="1.0" encoding="utf-8"?>
<sst xmlns="http://schemas.openxmlformats.org/spreadsheetml/2006/main" count="324" uniqueCount="202">
  <si>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</si>
  <si>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</si>
  <si>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</si>
  <si>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</si>
  <si>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</si>
  <si>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</si>
  <si>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</si>
  <si>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</si>
  <si>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</si>
  <si>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</si>
  <si>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</si>
  <si>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</si>
  <si>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</si>
  <si>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</si>
  <si>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</si>
  <si>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</si>
  <si>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</si>
  <si>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</si>
  <si>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</si>
  <si>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</si>
  <si>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</si>
  <si>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</si>
  <si>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</si>
  <si>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</si>
  <si>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</si>
  <si>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</si>
  <si>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</si>
  <si>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</si>
  <si>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</si>
  <si>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</si>
  <si>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</si>
  <si>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</si>
  <si>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</si>
  <si>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</si>
  <si>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</si>
  <si>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</si>
  <si>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</si>
  <si>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</si>
  <si>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</si>
  <si>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</si>
  <si>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</si>
  <si>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</si>
  <si>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</si>
  <si>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</si>
  <si>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</si>
  <si>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</si>
  <si>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</si>
  <si>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</si>
  <si>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</si>
  <si>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</si>
  <si>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</si>
  <si>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</si>
  <si>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</si>
  <si>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</si>
  <si>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</si>
  <si>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</si>
  <si>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</si>
  <si>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</si>
  <si>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</si>
  <si>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</si>
  <si>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</si>
  <si>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</si>
  <si>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</si>
  <si>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</si>
  <si>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</si>
  <si>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</si>
  <si>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</si>
  <si>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</si>
  <si>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</si>
  <si>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</si>
  <si>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</si>
  <si>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</si>
  <si>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</si>
  <si>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</si>
  <si>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</si>
  <si>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</si>
  <si>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</si>
  <si>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</si>
  <si>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</si>
  <si>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</si>
  <si>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</si>
  <si>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</si>
  <si>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</si>
  <si>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</si>
  <si>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</si>
  <si>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</si>
  <si>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</si>
  <si>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</si>
  <si>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</si>
  <si>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</si>
  <si>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</si>
  <si>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</si>
  <si>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</si>
  <si>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</si>
  <si>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</si>
  <si>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</si>
  <si>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</si>
  <si>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</si>
  <si>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</si>
  <si>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</si>
  <si>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</si>
  <si>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</si>
  <si>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</si>
  <si>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</si>
  <si>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</si>
  <si>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</si>
  <si>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</si>
  <si>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</si>
  <si>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</si>
  <si>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</si>
  <si>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</si>
  <si>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</si>
  <si>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</si>
  <si>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</si>
  <si>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</si>
  <si>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</si>
  <si>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</si>
  <si>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</si>
  <si>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</si>
  <si>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</si>
  <si>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</si>
  <si>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</si>
  <si>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</si>
  <si>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</si>
  <si>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</si>
  <si>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</si>
  <si>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</si>
  <si>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</si>
  <si>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</si>
  <si>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</si>
  <si>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</si>
  <si>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</si>
  <si>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</si>
  <si>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</si>
  <si>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</si>
  <si>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</si>
  <si>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</si>
  <si>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</si>
  <si>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</si>
  <si>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</si>
  <si>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</si>
  <si>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</si>
  <si>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</si>
  <si>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</si>
  <si>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</si>
  <si>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</si>
  <si>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</si>
  <si>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</si>
  <si>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</si>
  <si>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</si>
  <si>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</si>
  <si>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</si>
  <si>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</si>
  <si>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</si>
  <si>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</si>
  <si>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</si>
  <si>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</si>
  <si>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</si>
  <si>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</si>
  <si>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</si>
  <si>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</si>
  <si>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</si>
  <si>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</si>
  <si>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</si>
  <si>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当該値(N-2)</t>
    <phoneticPr fontId="5"/>
  </si>
  <si>
    <t>当該値(N-1)</t>
    <phoneticPr fontId="5"/>
  </si>
  <si>
    <t>当該値(N)</t>
    <phoneticPr fontId="5"/>
  </si>
  <si>
    <t>当該値(N-1)</t>
    <phoneticPr fontId="5"/>
  </si>
  <si>
    <t>当該値(N-2)</t>
    <phoneticPr fontId="5"/>
  </si>
  <si>
    <t>当該値(N-1)</t>
    <phoneticPr fontId="5"/>
  </si>
  <si>
    <t>当該値(N)</t>
    <phoneticPr fontId="5"/>
  </si>
  <si>
    <t>当該値(N-4)</t>
    <phoneticPr fontId="5"/>
  </si>
  <si>
    <t>当該値(N-4)</t>
    <phoneticPr fontId="5"/>
  </si>
  <si>
    <t>当該値(N-3)</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</si>
  <si>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</si>
  <si>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</si>
  <si>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</si>
  <si>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</si>
  <si>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</si>
  <si>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青森県</t>
  </si>
  <si>
    <t>八戸市</t>
  </si>
  <si>
    <t>八戸市民病院</t>
  </si>
  <si>
    <t>条例全部</t>
  </si>
  <si>
    <t>病院事業</t>
  </si>
  <si>
    <t>一般病院</t>
  </si>
  <si>
    <t>500床以上</t>
  </si>
  <si>
    <t>自治体職員 民間企業出身 学術・研究機関出身 その他</t>
  </si>
  <si>
    <t>直営</t>
  </si>
  <si>
    <t>対象</t>
  </si>
  <si>
    <t>透 I 未 訓 ガ</t>
  </si>
  <si>
    <t>救 臨 が 感 災 地 特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</si>
  <si>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</si>
  <si>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</si>
  <si>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</si>
  <si>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</si>
  <si>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</si>
  <si>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</si>
  <si>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</si>
  <si>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青森県南地域の中核病院として、救急・小児・周産期・災害・精神などの不採算・特殊部門に関わる医療や高度で専門的な医療を提供する役割を担っている。
　また、地域医療支援病院として、地域の病院や診療所等との機能分担による連携を進め、地域完結型の医療体制づくりに努めている。</t>
    <rPh sb="1" eb="3">
      <t>アオモリ</t>
    </rPh>
    <rPh sb="3" eb="5">
      <t>ケンナン</t>
    </rPh>
    <rPh sb="5" eb="7">
      <t>チイキ</t>
    </rPh>
    <rPh sb="8" eb="10">
      <t>チュウカク</t>
    </rPh>
    <rPh sb="10" eb="12">
      <t>ビョウイン</t>
    </rPh>
    <rPh sb="16" eb="18">
      <t>キュウキュウ</t>
    </rPh>
    <rPh sb="19" eb="21">
      <t>ショウニ</t>
    </rPh>
    <rPh sb="22" eb="25">
      <t>シュウサンキ</t>
    </rPh>
    <rPh sb="26" eb="28">
      <t>サイガイ</t>
    </rPh>
    <rPh sb="29" eb="31">
      <t>セイシン</t>
    </rPh>
    <rPh sb="34" eb="37">
      <t>フサイサン</t>
    </rPh>
    <rPh sb="38" eb="40">
      <t>トクシュ</t>
    </rPh>
    <rPh sb="40" eb="42">
      <t>ブモン</t>
    </rPh>
    <rPh sb="43" eb="44">
      <t>カカ</t>
    </rPh>
    <rPh sb="46" eb="48">
      <t>イリョウ</t>
    </rPh>
    <rPh sb="49" eb="51">
      <t>コウド</t>
    </rPh>
    <rPh sb="52" eb="55">
      <t>センモンテキ</t>
    </rPh>
    <rPh sb="56" eb="58">
      <t>イリョウ</t>
    </rPh>
    <rPh sb="59" eb="61">
      <t>テイキョウ</t>
    </rPh>
    <rPh sb="63" eb="65">
      <t>ヤクワリ</t>
    </rPh>
    <rPh sb="66" eb="67">
      <t>ニナ</t>
    </rPh>
    <rPh sb="77" eb="79">
      <t>チイキ</t>
    </rPh>
    <rPh sb="79" eb="81">
      <t>イリョウ</t>
    </rPh>
    <rPh sb="81" eb="83">
      <t>シエン</t>
    </rPh>
    <rPh sb="83" eb="85">
      <t>ビョウイン</t>
    </rPh>
    <rPh sb="89" eb="91">
      <t>チイキ</t>
    </rPh>
    <rPh sb="92" eb="94">
      <t>ビョウイン</t>
    </rPh>
    <rPh sb="95" eb="98">
      <t>シンリョウジョ</t>
    </rPh>
    <rPh sb="98" eb="99">
      <t>トウ</t>
    </rPh>
    <rPh sb="101" eb="103">
      <t>キノウ</t>
    </rPh>
    <rPh sb="103" eb="105">
      <t>ブンタン</t>
    </rPh>
    <rPh sb="108" eb="110">
      <t>レンケイ</t>
    </rPh>
    <rPh sb="111" eb="112">
      <t>スス</t>
    </rPh>
    <rPh sb="114" eb="116">
      <t>チイキ</t>
    </rPh>
    <rPh sb="116" eb="119">
      <t>カンケツガタ</t>
    </rPh>
    <rPh sb="120" eb="122">
      <t>イリョウ</t>
    </rPh>
    <rPh sb="122" eb="124">
      <t>タイセイ</t>
    </rPh>
    <rPh sb="128" eb="129">
      <t>ツト</t>
    </rPh>
    <phoneticPr fontId="5"/>
  </si>
  <si>
    <t>　有形固定資産減価償却率、器械備品減価償却率ともに増加傾向にあり、類似病院と比較しても高い値となっている。
　今後もさらに施設や器械の老朽化が進むことから、計画的な設備・機器の更新を行う必要がある。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ゾウカ</t>
    </rPh>
    <rPh sb="27" eb="29">
      <t>ケイコウ</t>
    </rPh>
    <rPh sb="33" eb="35">
      <t>ルイジ</t>
    </rPh>
    <rPh sb="35" eb="37">
      <t>ビョウイン</t>
    </rPh>
    <rPh sb="38" eb="40">
      <t>ヒカク</t>
    </rPh>
    <rPh sb="43" eb="44">
      <t>タカ</t>
    </rPh>
    <rPh sb="45" eb="46">
      <t>アタイ</t>
    </rPh>
    <rPh sb="55" eb="57">
      <t>コンゴ</t>
    </rPh>
    <rPh sb="61" eb="63">
      <t>シセツ</t>
    </rPh>
    <rPh sb="64" eb="66">
      <t>キカイ</t>
    </rPh>
    <rPh sb="67" eb="70">
      <t>ロウキュウカ</t>
    </rPh>
    <rPh sb="71" eb="72">
      <t>スス</t>
    </rPh>
    <rPh sb="78" eb="81">
      <t>ケイカクテキ</t>
    </rPh>
    <rPh sb="82" eb="84">
      <t>セツビ</t>
    </rPh>
    <rPh sb="85" eb="87">
      <t>キキ</t>
    </rPh>
    <rPh sb="88" eb="90">
      <t>コウシン</t>
    </rPh>
    <rPh sb="91" eb="92">
      <t>オコナ</t>
    </rPh>
    <rPh sb="93" eb="95">
      <t>ヒツヨウ</t>
    </rPh>
    <phoneticPr fontId="5"/>
  </si>
  <si>
    <t>　②医業収支比率は年々減少傾向にあり、元年度と同様に100％以下となった。これは、新型コロナウイルス感染症の影響により収益が伸び悩み、給与費、材料費などの費用がそれ以上に増加したことが原因と考えられる。しかしながら、新型コロナウイルス感染症対応病床の確保に対する補助金収入により、①経常収支比率はH28年度並みとなり、結果的に黒字を確保し、累積欠損金を解消することができた。（⇒③累積欠損金比率）
　④病床利用率も同様に感染症の影響を受け、過去5年間で最も低い値となったが、類似病院の平均と比較すると高い状態を維持している。⑤入院患者1人1日当たり収益、⑥外来患者1人1日当たり収益については、ともに増加傾向にあるものの、類似病院に比べて低い値となっていることから、診療報酬の加算等について分析・検討していく余地がある。⑦職員給与費対医業収益比率は、会計年度任用職員制度の開始や医療技術員の増員などにより増加しており、類似病院と同程度となっているが、適切な施設基準の取得など、収益の確保についての対策を継続していく。⑧材料費対医業収益比率についても、高額な薬品・診療材料の使用量増により増加しているが、類似病院に比較しても低い値になっていることから、材料費増加は一般的な状況であると言える。</t>
    <rPh sb="62" eb="63">
      <t>ノ</t>
    </rPh>
    <rPh sb="64" eb="65">
      <t>ナヤ</t>
    </rPh>
    <rPh sb="82" eb="84">
      <t>イジョウ</t>
    </rPh>
    <rPh sb="141" eb="147">
      <t>ケイジョウシュウシヒリツ</t>
    </rPh>
    <rPh sb="151" eb="153">
      <t>ネンド</t>
    </rPh>
    <rPh sb="153" eb="154">
      <t>ナ</t>
    </rPh>
    <rPh sb="159" eb="162">
      <t>ケッカテキ</t>
    </rPh>
    <rPh sb="163" eb="165">
      <t>クロジ</t>
    </rPh>
    <rPh sb="166" eb="168">
      <t>カクホ</t>
    </rPh>
    <rPh sb="170" eb="175">
      <t>ルイセキケッソンキン</t>
    </rPh>
    <rPh sb="176" eb="178">
      <t>カイショウ</t>
    </rPh>
    <rPh sb="190" eb="197">
      <t>ルイセキケッソンキンヒリツ</t>
    </rPh>
    <rPh sb="203" eb="204">
      <t>タカ</t>
    </rPh>
    <rPh sb="210" eb="213">
      <t>カンセンショウ</t>
    </rPh>
    <rPh sb="214" eb="216">
      <t>エイキョウ</t>
    </rPh>
    <rPh sb="217" eb="218">
      <t>ウ</t>
    </rPh>
    <rPh sb="221" eb="223">
      <t>イジ</t>
    </rPh>
    <rPh sb="231" eb="233">
      <t>ニュウイン</t>
    </rPh>
    <rPh sb="233" eb="235">
      <t>カンジャ</t>
    </rPh>
    <rPh sb="235" eb="237">
      <t>ヒトリ</t>
    </rPh>
    <rPh sb="238" eb="239">
      <t>ニチ</t>
    </rPh>
    <rPh sb="239" eb="240">
      <t>ア</t>
    </rPh>
    <rPh sb="242" eb="244">
      <t>シュウエキ</t>
    </rPh>
    <rPh sb="246" eb="248">
      <t>ガイライ</t>
    </rPh>
    <rPh sb="248" eb="250">
      <t>カンジャ</t>
    </rPh>
    <rPh sb="251" eb="252">
      <t>ヒト</t>
    </rPh>
    <rPh sb="253" eb="254">
      <t>ニチ</t>
    </rPh>
    <rPh sb="254" eb="255">
      <t>ア</t>
    </rPh>
    <rPh sb="257" eb="259">
      <t>シュウエキ</t>
    </rPh>
    <rPh sb="266" eb="268">
      <t>ゾウカ</t>
    </rPh>
    <rPh sb="268" eb="270">
      <t>ケイコウ</t>
    </rPh>
    <rPh sb="277" eb="279">
      <t>ルイジ</t>
    </rPh>
    <rPh sb="279" eb="281">
      <t>ビョウイン</t>
    </rPh>
    <rPh sb="282" eb="283">
      <t>クラ</t>
    </rPh>
    <rPh sb="285" eb="286">
      <t>ヒク</t>
    </rPh>
    <rPh sb="287" eb="288">
      <t>アタイ</t>
    </rPh>
    <rPh sb="299" eb="301">
      <t>シンリョウ</t>
    </rPh>
    <rPh sb="301" eb="303">
      <t>ホウシュウ</t>
    </rPh>
    <rPh sb="304" eb="306">
      <t>カサン</t>
    </rPh>
    <rPh sb="306" eb="307">
      <t>トウ</t>
    </rPh>
    <rPh sb="311" eb="313">
      <t>ブンセキ</t>
    </rPh>
    <rPh sb="314" eb="316">
      <t>ケントウ</t>
    </rPh>
    <rPh sb="320" eb="322">
      <t>ヨチ</t>
    </rPh>
    <rPh sb="329" eb="331">
      <t>ショクイン</t>
    </rPh>
    <rPh sb="331" eb="333">
      <t>キュウヨ</t>
    </rPh>
    <rPh sb="333" eb="334">
      <t>ヒ</t>
    </rPh>
    <rPh sb="334" eb="335">
      <t>タイ</t>
    </rPh>
    <rPh sb="335" eb="337">
      <t>イギョウ</t>
    </rPh>
    <rPh sb="337" eb="339">
      <t>シュウエキ</t>
    </rPh>
    <rPh sb="339" eb="341">
      <t>ヒリツ</t>
    </rPh>
    <rPh sb="375" eb="385">
      <t>カイケイネンドニンヨウショクインセイド</t>
    </rPh>
    <rPh sb="386" eb="388">
      <t>カイシ</t>
    </rPh>
    <rPh sb="389" eb="394">
      <t>イリョウギジュツイン</t>
    </rPh>
    <rPh sb="395" eb="397">
      <t>ゾウイン</t>
    </rPh>
    <rPh sb="414" eb="417">
      <t>ドウテイド</t>
    </rPh>
    <rPh sb="437" eb="439">
      <t>ゾウカ</t>
    </rPh>
    <rPh sb="451" eb="453">
      <t>ケイゾク</t>
    </rPh>
    <rPh sb="464" eb="466">
      <t>ケイヒ</t>
    </rPh>
    <rPh sb="475" eb="477">
      <t>コウガク</t>
    </rPh>
    <rPh sb="497" eb="499">
      <t>ジョウキョウ</t>
    </rPh>
    <rPh sb="503" eb="504">
      <t>イ</t>
    </rPh>
    <phoneticPr fontId="5"/>
  </si>
  <si>
    <t>　令和2年度の決算においては、新型コロナウイルス感染症対策による影響を受け、新入院患者数が減少、病床利用率も低下するなど、厳しい状況であった。
　さらに、会計年度任用職員制度の開始、医療技術員の増員などによる給与費の増、高額な薬品や診療材料の使用量増などにより、医業費用が大幅に増加したが、入院、外来診療単価が堅調に推移したこと、感染症対応病床の確保に対する補助金収入等により黒字を確保し、最大約135億円あった累積欠損金を解消することができた。
　今後も、地域の中核病院としての責務を果たしていくため、健全経営の維持に努めていく。
　また、具体的な取り組みとしては、委託費の見直しや診療材料費の分析、原価計算システムを活用した診療科別の分析を行い、経営の効率化を図るとともに、専門性向上に資する研修への参加促進等により、人材の確保・育成に努める。</t>
    <rPh sb="1" eb="3">
      <t>レイワ</t>
    </rPh>
    <rPh sb="5" eb="6">
      <t>ド</t>
    </rPh>
    <rPh sb="7" eb="9">
      <t>ケッサン</t>
    </rPh>
    <rPh sb="15" eb="17">
      <t>シンガタ</t>
    </rPh>
    <rPh sb="24" eb="27">
      <t>カンセンショウ</t>
    </rPh>
    <rPh sb="27" eb="29">
      <t>タイサク</t>
    </rPh>
    <rPh sb="32" eb="34">
      <t>エイキョウ</t>
    </rPh>
    <rPh sb="35" eb="36">
      <t>ウ</t>
    </rPh>
    <rPh sb="38" eb="41">
      <t>シンニュウイン</t>
    </rPh>
    <rPh sb="41" eb="44">
      <t>カンジャスウ</t>
    </rPh>
    <rPh sb="45" eb="47">
      <t>ゲンショウ</t>
    </rPh>
    <rPh sb="48" eb="50">
      <t>ビョウショウ</t>
    </rPh>
    <rPh sb="50" eb="53">
      <t>リヨウリツ</t>
    </rPh>
    <rPh sb="54" eb="56">
      <t>テイカ</t>
    </rPh>
    <rPh sb="61" eb="62">
      <t>キビ</t>
    </rPh>
    <rPh sb="64" eb="66">
      <t>ジョウキョウ</t>
    </rPh>
    <rPh sb="77" eb="81">
      <t>カイケイネンド</t>
    </rPh>
    <rPh sb="81" eb="85">
      <t>ニンヨウショクイン</t>
    </rPh>
    <rPh sb="85" eb="87">
      <t>セイド</t>
    </rPh>
    <rPh sb="88" eb="90">
      <t>カイシ</t>
    </rPh>
    <rPh sb="91" eb="93">
      <t>イリョウ</t>
    </rPh>
    <rPh sb="93" eb="96">
      <t>ギジュツイン</t>
    </rPh>
    <rPh sb="97" eb="99">
      <t>ゾウイン</t>
    </rPh>
    <rPh sb="104" eb="106">
      <t>キュウヨ</t>
    </rPh>
    <rPh sb="106" eb="107">
      <t>ヒ</t>
    </rPh>
    <rPh sb="108" eb="109">
      <t>ゾウ</t>
    </rPh>
    <rPh sb="110" eb="112">
      <t>コウガク</t>
    </rPh>
    <rPh sb="113" eb="115">
      <t>ヤクヒン</t>
    </rPh>
    <rPh sb="116" eb="118">
      <t>シンリョウ</t>
    </rPh>
    <rPh sb="118" eb="120">
      <t>ザイリョウ</t>
    </rPh>
    <rPh sb="121" eb="124">
      <t>シヨウリョウ</t>
    </rPh>
    <rPh sb="131" eb="133">
      <t>イギョウ</t>
    </rPh>
    <rPh sb="133" eb="135">
      <t>ヒヨウ</t>
    </rPh>
    <rPh sb="136" eb="138">
      <t>オオハバ</t>
    </rPh>
    <rPh sb="139" eb="141">
      <t>ゾウカ</t>
    </rPh>
    <rPh sb="145" eb="147">
      <t>ニュウイン</t>
    </rPh>
    <rPh sb="148" eb="150">
      <t>ガイライ</t>
    </rPh>
    <rPh sb="150" eb="152">
      <t>シンリョウ</t>
    </rPh>
    <rPh sb="152" eb="154">
      <t>タンカ</t>
    </rPh>
    <rPh sb="155" eb="157">
      <t>ケンチョウ</t>
    </rPh>
    <rPh sb="158" eb="160">
      <t>スイイ</t>
    </rPh>
    <rPh sb="188" eb="190">
      <t>クロジ</t>
    </rPh>
    <rPh sb="191" eb="193">
      <t>カクホ</t>
    </rPh>
    <rPh sb="195" eb="197">
      <t>サイダイ</t>
    </rPh>
    <rPh sb="197" eb="198">
      <t>ヤク</t>
    </rPh>
    <rPh sb="201" eb="203">
      <t>オクエン</t>
    </rPh>
    <rPh sb="206" eb="211">
      <t>ルイセキケッソンキン</t>
    </rPh>
    <rPh sb="212" eb="214">
      <t>カイショウ</t>
    </rPh>
    <rPh sb="225" eb="227">
      <t>コンゴ</t>
    </rPh>
    <rPh sb="229" eb="231">
      <t>チイキ</t>
    </rPh>
    <rPh sb="232" eb="234">
      <t>チュウカク</t>
    </rPh>
    <rPh sb="234" eb="236">
      <t>ビョウイン</t>
    </rPh>
    <rPh sb="240" eb="242">
      <t>セキム</t>
    </rPh>
    <rPh sb="243" eb="244">
      <t>ハ</t>
    </rPh>
    <rPh sb="252" eb="254">
      <t>ケンゼン</t>
    </rPh>
    <rPh sb="254" eb="256">
      <t>ケイエイ</t>
    </rPh>
    <rPh sb="257" eb="259">
      <t>イジ</t>
    </rPh>
    <rPh sb="260" eb="261">
      <t>ツト</t>
    </rPh>
    <rPh sb="271" eb="274">
      <t>グタイテキ</t>
    </rPh>
    <rPh sb="275" eb="276">
      <t>ト</t>
    </rPh>
    <rPh sb="277" eb="278">
      <t>ク</t>
    </rPh>
    <rPh sb="284" eb="286">
      <t>イタク</t>
    </rPh>
    <rPh sb="286" eb="287">
      <t>ヒ</t>
    </rPh>
    <rPh sb="288" eb="290">
      <t>ミナオ</t>
    </rPh>
    <rPh sb="292" eb="294">
      <t>シンリョウ</t>
    </rPh>
    <rPh sb="294" eb="296">
      <t>ザイリョウ</t>
    </rPh>
    <rPh sb="296" eb="297">
      <t>ヒ</t>
    </rPh>
    <rPh sb="298" eb="300">
      <t>ブンセキ</t>
    </rPh>
    <rPh sb="301" eb="303">
      <t>ゲンカ</t>
    </rPh>
    <rPh sb="303" eb="305">
      <t>ケイサン</t>
    </rPh>
    <rPh sb="310" eb="312">
      <t>カツヨウ</t>
    </rPh>
    <rPh sb="314" eb="317">
      <t>シンリョウカ</t>
    </rPh>
    <rPh sb="317" eb="318">
      <t>ベツ</t>
    </rPh>
    <rPh sb="319" eb="321">
      <t>ブンセキ</t>
    </rPh>
    <rPh sb="322" eb="323">
      <t>オコナ</t>
    </rPh>
    <rPh sb="325" eb="327">
      <t>ケイエイ</t>
    </rPh>
    <rPh sb="328" eb="331">
      <t>コウリツカ</t>
    </rPh>
    <rPh sb="332" eb="333">
      <t>ハカ</t>
    </rPh>
    <rPh sb="339" eb="342">
      <t>センモンセイ</t>
    </rPh>
    <rPh sb="342" eb="344">
      <t>コウジョウ</t>
    </rPh>
    <rPh sb="345" eb="346">
      <t>シ</t>
    </rPh>
    <rPh sb="348" eb="350">
      <t>ケンシュウ</t>
    </rPh>
    <rPh sb="352" eb="354">
      <t>サンカ</t>
    </rPh>
    <rPh sb="354" eb="356">
      <t>ソクシン</t>
    </rPh>
    <rPh sb="356" eb="357">
      <t>トウ</t>
    </rPh>
    <rPh sb="361" eb="363">
      <t>ジンザイ</t>
    </rPh>
    <rPh sb="364" eb="366">
      <t>カクホ</t>
    </rPh>
    <rPh sb="367" eb="369">
      <t>イクセイ</t>
    </rPh>
    <rPh sb="370" eb="37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</si>
</sst>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89.7</c:v>
                </c:pt>
                <c:pt idx="1">
                  <c:v>86.1</c:v>
                </c:pt>
                <c:pt idx="2">
                  <c:v>86.8</c:v>
                </c:pt>
                <c:pt idx="3">
                  <c:v>85.7</c:v>
                </c:pt>
                <c:pt idx="4">
                  <c:v>77.099999999999994</c:v>
                </c:pt>
              </c:numCache>
            </c:numRef>
          </c:val>
          <c:extLst>
            <c:ext xmlns:c16="http://schemas.microsoft.com/office/drawing/2014/chart" uri="{C3380CC4-5D6E-409C-BE32-E72D297353CC}">
              <c16:uniqueId val="{00000000-C352-44F8-A838-6EE2FD2631E7}"/>
            </c:ext>
          </c:extLst>
        </c:ser>
        <c:dLbls>
          <c:showLegendKey val="0"/>
          <c:showVal val="0"/>
          <c:showCatName val="0"/>
          <c:showSerName val="0"/>
          <c:showPercent val="0"/>
          <c:showBubbleSize val="0"/>
        </c:dLbls>
        <c:gapWidth val="150"/>
        <c:axId val="131785552"/>
        <c:axId val="13178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C352-44F8-A838-6EE2FD2631E7}"/>
            </c:ext>
          </c:extLst>
        </c:ser>
        <c:dLbls>
          <c:showLegendKey val="0"/>
          <c:showVal val="0"/>
          <c:showCatName val="0"/>
          <c:showSerName val="0"/>
          <c:showPercent val="0"/>
          <c:showBubbleSize val="0"/>
        </c:dLbls>
        <c:marker val="1"/>
        <c:smooth val="0"/>
        <c:axId val="131785552"/>
        <c:axId val="131786336"/>
      </c:lineChart>
      <c:catAx>
        <c:axId val="131785552"/>
        <c:scaling>
          <c:orientation val="minMax"/>
        </c:scaling>
        <c:delete val="1"/>
        <c:axPos val="b"/>
        <c:numFmt formatCode="General" sourceLinked="1"/>
        <c:majorTickMark val="none"/>
        <c:minorTickMark val="none"/>
        <c:tickLblPos val="none"/>
        <c:crossAx val="131786336"/>
        <c:crosses val="autoZero"/>
        <c:auto val="1"/>
        <c:lblAlgn val="ctr"/>
        <c:lblOffset val="100"/>
        <c:noMultiLvlLbl val="1"/>
      </c:catAx>
      <c:valAx>
        <c:axId val="13178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78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14543</c:v>
                </c:pt>
                <c:pt idx="1">
                  <c:v>16323</c:v>
                </c:pt>
                <c:pt idx="2">
                  <c:v>16828</c:v>
                </c:pt>
                <c:pt idx="3">
                  <c:v>17557</c:v>
                </c:pt>
                <c:pt idx="4">
                  <c:v>18138</c:v>
                </c:pt>
              </c:numCache>
            </c:numRef>
          </c:val>
          <c:extLst>
            <c:ext xmlns:c16="http://schemas.microsoft.com/office/drawing/2014/chart" uri="{C3380CC4-5D6E-409C-BE32-E72D297353CC}">
              <c16:uniqueId val="{00000000-4754-4483-AB2E-8F9E850303BE}"/>
            </c:ext>
          </c:extLst>
        </c:ser>
        <c:dLbls>
          <c:showLegendKey val="0"/>
          <c:showVal val="0"/>
          <c:showCatName val="0"/>
          <c:showSerName val="0"/>
          <c:showPercent val="0"/>
          <c:showBubbleSize val="0"/>
        </c:dLbls>
        <c:gapWidth val="150"/>
        <c:axId val="349614168"/>
        <c:axId val="34962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4754-4483-AB2E-8F9E850303BE}"/>
            </c:ext>
          </c:extLst>
        </c:ser>
        <c:dLbls>
          <c:showLegendKey val="0"/>
          <c:showVal val="0"/>
          <c:showCatName val="0"/>
          <c:showSerName val="0"/>
          <c:showPercent val="0"/>
          <c:showBubbleSize val="0"/>
        </c:dLbls>
        <c:marker val="1"/>
        <c:smooth val="0"/>
        <c:axId val="349614168"/>
        <c:axId val="349620048"/>
      </c:lineChart>
      <c:catAx>
        <c:axId val="349614168"/>
        <c:scaling>
          <c:orientation val="minMax"/>
        </c:scaling>
        <c:delete val="1"/>
        <c:axPos val="b"/>
        <c:numFmt formatCode="General" sourceLinked="1"/>
        <c:majorTickMark val="none"/>
        <c:minorTickMark val="none"/>
        <c:tickLblPos val="none"/>
        <c:crossAx val="349620048"/>
        <c:crosses val="autoZero"/>
        <c:auto val="1"/>
        <c:lblAlgn val="ctr"/>
        <c:lblOffset val="100"/>
        <c:noMultiLvlLbl val="1"/>
      </c:catAx>
      <c:valAx>
        <c:axId val="349620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61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59364</c:v>
                </c:pt>
                <c:pt idx="1">
                  <c:v>62927</c:v>
                </c:pt>
                <c:pt idx="2">
                  <c:v>65041</c:v>
                </c:pt>
                <c:pt idx="3">
                  <c:v>66289</c:v>
                </c:pt>
                <c:pt idx="4">
                  <c:v>72244</c:v>
                </c:pt>
              </c:numCache>
            </c:numRef>
          </c:val>
          <c:extLst>
            <c:ext xmlns:c16="http://schemas.microsoft.com/office/drawing/2014/chart" uri="{C3380CC4-5D6E-409C-BE32-E72D297353CC}">
              <c16:uniqueId val="{00000000-245A-4A67-A7A4-E8BBFCDF5395}"/>
            </c:ext>
          </c:extLst>
        </c:ser>
        <c:dLbls>
          <c:showLegendKey val="0"/>
          <c:showVal val="0"/>
          <c:showCatName val="0"/>
          <c:showSerName val="0"/>
          <c:showPercent val="0"/>
          <c:showBubbleSize val="0"/>
        </c:dLbls>
        <c:gapWidth val="150"/>
        <c:axId val="349616912"/>
        <c:axId val="34961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245A-4A67-A7A4-E8BBFCDF5395}"/>
            </c:ext>
          </c:extLst>
        </c:ser>
        <c:dLbls>
          <c:showLegendKey val="0"/>
          <c:showVal val="0"/>
          <c:showCatName val="0"/>
          <c:showSerName val="0"/>
          <c:showPercent val="0"/>
          <c:showBubbleSize val="0"/>
        </c:dLbls>
        <c:marker val="1"/>
        <c:smooth val="0"/>
        <c:axId val="349616912"/>
        <c:axId val="349618872"/>
      </c:lineChart>
      <c:catAx>
        <c:axId val="349616912"/>
        <c:scaling>
          <c:orientation val="minMax"/>
        </c:scaling>
        <c:delete val="1"/>
        <c:axPos val="b"/>
        <c:numFmt formatCode="General" sourceLinked="1"/>
        <c:majorTickMark val="none"/>
        <c:minorTickMark val="none"/>
        <c:tickLblPos val="none"/>
        <c:crossAx val="349618872"/>
        <c:crosses val="autoZero"/>
        <c:auto val="1"/>
        <c:lblAlgn val="ctr"/>
        <c:lblOffset val="100"/>
        <c:noMultiLvlLbl val="1"/>
      </c:catAx>
      <c:valAx>
        <c:axId val="349618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61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27.5</c:v>
                </c:pt>
                <c:pt idx="1">
                  <c:v>19.3</c:v>
                </c:pt>
                <c:pt idx="2">
                  <c:v>9.3000000000000007</c:v>
                </c:pt>
                <c:pt idx="3">
                  <c:v>4</c:v>
                </c:pt>
                <c:pt idx="4">
                  <c:v>0</c:v>
                </c:pt>
              </c:numCache>
            </c:numRef>
          </c:val>
          <c:extLst>
            <c:ext xmlns:c16="http://schemas.microsoft.com/office/drawing/2014/chart" uri="{C3380CC4-5D6E-409C-BE32-E72D297353CC}">
              <c16:uniqueId val="{00000000-F18E-4E46-AACB-30431C36B52B}"/>
            </c:ext>
          </c:extLst>
        </c:ser>
        <c:dLbls>
          <c:showLegendKey val="0"/>
          <c:showVal val="0"/>
          <c:showCatName val="0"/>
          <c:showSerName val="0"/>
          <c:showPercent val="0"/>
          <c:showBubbleSize val="0"/>
        </c:dLbls>
        <c:gapWidth val="150"/>
        <c:axId val="131783592"/>
        <c:axId val="13178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F18E-4E46-AACB-30431C36B52B}"/>
            </c:ext>
          </c:extLst>
        </c:ser>
        <c:dLbls>
          <c:showLegendKey val="0"/>
          <c:showVal val="0"/>
          <c:showCatName val="0"/>
          <c:showSerName val="0"/>
          <c:showPercent val="0"/>
          <c:showBubbleSize val="0"/>
        </c:dLbls>
        <c:marker val="1"/>
        <c:smooth val="0"/>
        <c:axId val="131783592"/>
        <c:axId val="131784376"/>
      </c:lineChart>
      <c:catAx>
        <c:axId val="131783592"/>
        <c:scaling>
          <c:orientation val="minMax"/>
        </c:scaling>
        <c:delete val="1"/>
        <c:axPos val="b"/>
        <c:numFmt formatCode="General" sourceLinked="1"/>
        <c:majorTickMark val="none"/>
        <c:minorTickMark val="none"/>
        <c:tickLblPos val="none"/>
        <c:crossAx val="131784376"/>
        <c:crosses val="autoZero"/>
        <c:auto val="1"/>
        <c:lblAlgn val="ctr"/>
        <c:lblOffset val="100"/>
        <c:noMultiLvlLbl val="1"/>
      </c:catAx>
      <c:valAx>
        <c:axId val="131784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78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103.2</c:v>
                </c:pt>
                <c:pt idx="1">
                  <c:v>101.6</c:v>
                </c:pt>
                <c:pt idx="2">
                  <c:v>102.4</c:v>
                </c:pt>
                <c:pt idx="3">
                  <c:v>99</c:v>
                </c:pt>
                <c:pt idx="4">
                  <c:v>95.3</c:v>
                </c:pt>
              </c:numCache>
            </c:numRef>
          </c:val>
          <c:extLst>
            <c:ext xmlns:c16="http://schemas.microsoft.com/office/drawing/2014/chart" uri="{C3380CC4-5D6E-409C-BE32-E72D297353CC}">
              <c16:uniqueId val="{00000000-73F9-4ED3-BF3D-460589863EFB}"/>
            </c:ext>
          </c:extLst>
        </c:ser>
        <c:dLbls>
          <c:showLegendKey val="0"/>
          <c:showVal val="0"/>
          <c:showCatName val="0"/>
          <c:showSerName val="0"/>
          <c:showPercent val="0"/>
          <c:showBubbleSize val="0"/>
        </c:dLbls>
        <c:gapWidth val="150"/>
        <c:axId val="131786728"/>
        <c:axId val="34883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73F9-4ED3-BF3D-460589863EFB}"/>
            </c:ext>
          </c:extLst>
        </c:ser>
        <c:dLbls>
          <c:showLegendKey val="0"/>
          <c:showVal val="0"/>
          <c:showCatName val="0"/>
          <c:showSerName val="0"/>
          <c:showPercent val="0"/>
          <c:showBubbleSize val="0"/>
        </c:dLbls>
        <c:marker val="1"/>
        <c:smooth val="0"/>
        <c:axId val="131786728"/>
        <c:axId val="348832904"/>
      </c:lineChart>
      <c:catAx>
        <c:axId val="131786728"/>
        <c:scaling>
          <c:orientation val="minMax"/>
        </c:scaling>
        <c:delete val="1"/>
        <c:axPos val="b"/>
        <c:numFmt formatCode="General" sourceLinked="1"/>
        <c:majorTickMark val="none"/>
        <c:minorTickMark val="none"/>
        <c:tickLblPos val="none"/>
        <c:crossAx val="348832904"/>
        <c:crosses val="autoZero"/>
        <c:auto val="1"/>
        <c:lblAlgn val="ctr"/>
        <c:lblOffset val="100"/>
        <c:noMultiLvlLbl val="1"/>
      </c:catAx>
      <c:valAx>
        <c:axId val="34883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786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107.4</c:v>
                </c:pt>
                <c:pt idx="1">
                  <c:v>106</c:v>
                </c:pt>
                <c:pt idx="2">
                  <c:v>106.9</c:v>
                </c:pt>
                <c:pt idx="3">
                  <c:v>102.2</c:v>
                </c:pt>
                <c:pt idx="4">
                  <c:v>108</c:v>
                </c:pt>
              </c:numCache>
            </c:numRef>
          </c:val>
          <c:extLst>
            <c:ext xmlns:c16="http://schemas.microsoft.com/office/drawing/2014/chart" uri="{C3380CC4-5D6E-409C-BE32-E72D297353CC}">
              <c16:uniqueId val="{00000000-106C-402B-A4B5-71B7F2ADA738}"/>
            </c:ext>
          </c:extLst>
        </c:ser>
        <c:dLbls>
          <c:showLegendKey val="0"/>
          <c:showVal val="0"/>
          <c:showCatName val="0"/>
          <c:showSerName val="0"/>
          <c:showPercent val="0"/>
          <c:showBubbleSize val="0"/>
        </c:dLbls>
        <c:gapWidth val="150"/>
        <c:axId val="348831336"/>
        <c:axId val="34882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106C-402B-A4B5-71B7F2ADA738}"/>
            </c:ext>
          </c:extLst>
        </c:ser>
        <c:dLbls>
          <c:showLegendKey val="0"/>
          <c:showVal val="0"/>
          <c:showCatName val="0"/>
          <c:showSerName val="0"/>
          <c:showPercent val="0"/>
          <c:showBubbleSize val="0"/>
        </c:dLbls>
        <c:marker val="1"/>
        <c:smooth val="0"/>
        <c:axId val="348831336"/>
        <c:axId val="348829376"/>
      </c:lineChart>
      <c:catAx>
        <c:axId val="348831336"/>
        <c:scaling>
          <c:orientation val="minMax"/>
        </c:scaling>
        <c:delete val="1"/>
        <c:axPos val="b"/>
        <c:numFmt formatCode="General" sourceLinked="1"/>
        <c:majorTickMark val="none"/>
        <c:minorTickMark val="none"/>
        <c:tickLblPos val="none"/>
        <c:crossAx val="348829376"/>
        <c:crosses val="autoZero"/>
        <c:auto val="1"/>
        <c:lblAlgn val="ctr"/>
        <c:lblOffset val="100"/>
        <c:noMultiLvlLbl val="1"/>
      </c:catAx>
      <c:valAx>
        <c:axId val="34882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883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61.6</c:v>
                </c:pt>
                <c:pt idx="1">
                  <c:v>63.1</c:v>
                </c:pt>
                <c:pt idx="2">
                  <c:v>64.400000000000006</c:v>
                </c:pt>
                <c:pt idx="3">
                  <c:v>65.8</c:v>
                </c:pt>
                <c:pt idx="4">
                  <c:v>61.4</c:v>
                </c:pt>
              </c:numCache>
            </c:numRef>
          </c:val>
          <c:extLst>
            <c:ext xmlns:c16="http://schemas.microsoft.com/office/drawing/2014/chart" uri="{C3380CC4-5D6E-409C-BE32-E72D297353CC}">
              <c16:uniqueId val="{00000000-E307-4712-933B-B38C892FE7AD}"/>
            </c:ext>
          </c:extLst>
        </c:ser>
        <c:dLbls>
          <c:showLegendKey val="0"/>
          <c:showVal val="0"/>
          <c:showCatName val="0"/>
          <c:showSerName val="0"/>
          <c:showPercent val="0"/>
          <c:showBubbleSize val="0"/>
        </c:dLbls>
        <c:gapWidth val="150"/>
        <c:axId val="348827416"/>
        <c:axId val="34882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E307-4712-933B-B38C892FE7AD}"/>
            </c:ext>
          </c:extLst>
        </c:ser>
        <c:dLbls>
          <c:showLegendKey val="0"/>
          <c:showVal val="0"/>
          <c:showCatName val="0"/>
          <c:showSerName val="0"/>
          <c:showPercent val="0"/>
          <c:showBubbleSize val="0"/>
        </c:dLbls>
        <c:marker val="1"/>
        <c:smooth val="0"/>
        <c:axId val="348827416"/>
        <c:axId val="348829768"/>
      </c:lineChart>
      <c:catAx>
        <c:axId val="348827416"/>
        <c:scaling>
          <c:orientation val="minMax"/>
        </c:scaling>
        <c:delete val="1"/>
        <c:axPos val="b"/>
        <c:numFmt formatCode="General" sourceLinked="1"/>
        <c:majorTickMark val="none"/>
        <c:minorTickMark val="none"/>
        <c:tickLblPos val="none"/>
        <c:crossAx val="348829768"/>
        <c:crosses val="autoZero"/>
        <c:auto val="1"/>
        <c:lblAlgn val="ctr"/>
        <c:lblOffset val="100"/>
        <c:noMultiLvlLbl val="1"/>
      </c:catAx>
      <c:valAx>
        <c:axId val="34882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82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70.400000000000006</c:v>
                </c:pt>
                <c:pt idx="1">
                  <c:v>73</c:v>
                </c:pt>
                <c:pt idx="2">
                  <c:v>74.8</c:v>
                </c:pt>
                <c:pt idx="3">
                  <c:v>76.2</c:v>
                </c:pt>
                <c:pt idx="4">
                  <c:v>76.7</c:v>
                </c:pt>
              </c:numCache>
            </c:numRef>
          </c:val>
          <c:extLst>
            <c:ext xmlns:c16="http://schemas.microsoft.com/office/drawing/2014/chart" uri="{C3380CC4-5D6E-409C-BE32-E72D297353CC}">
              <c16:uniqueId val="{00000000-5A2A-4A19-9493-53CACAEE6996}"/>
            </c:ext>
          </c:extLst>
        </c:ser>
        <c:dLbls>
          <c:showLegendKey val="0"/>
          <c:showVal val="0"/>
          <c:showCatName val="0"/>
          <c:showSerName val="0"/>
          <c:showPercent val="0"/>
          <c:showBubbleSize val="0"/>
        </c:dLbls>
        <c:gapWidth val="150"/>
        <c:axId val="348830160"/>
        <c:axId val="34883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5A2A-4A19-9493-53CACAEE6996}"/>
            </c:ext>
          </c:extLst>
        </c:ser>
        <c:dLbls>
          <c:showLegendKey val="0"/>
          <c:showVal val="0"/>
          <c:showCatName val="0"/>
          <c:showSerName val="0"/>
          <c:showPercent val="0"/>
          <c:showBubbleSize val="0"/>
        </c:dLbls>
        <c:marker val="1"/>
        <c:smooth val="0"/>
        <c:axId val="348830160"/>
        <c:axId val="348833296"/>
      </c:lineChart>
      <c:catAx>
        <c:axId val="348830160"/>
        <c:scaling>
          <c:orientation val="minMax"/>
        </c:scaling>
        <c:delete val="1"/>
        <c:axPos val="b"/>
        <c:numFmt formatCode="General" sourceLinked="1"/>
        <c:majorTickMark val="none"/>
        <c:minorTickMark val="none"/>
        <c:tickLblPos val="none"/>
        <c:crossAx val="348833296"/>
        <c:crosses val="autoZero"/>
        <c:auto val="1"/>
        <c:lblAlgn val="ctr"/>
        <c:lblOffset val="100"/>
        <c:noMultiLvlLbl val="1"/>
      </c:catAx>
      <c:valAx>
        <c:axId val="34883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83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58110169</c:v>
                </c:pt>
                <c:pt idx="1">
                  <c:v>58860049</c:v>
                </c:pt>
                <c:pt idx="2">
                  <c:v>59389998</c:v>
                </c:pt>
                <c:pt idx="3">
                  <c:v>60353572</c:v>
                </c:pt>
                <c:pt idx="4">
                  <c:v>64814938</c:v>
                </c:pt>
              </c:numCache>
            </c:numRef>
          </c:val>
          <c:extLst>
            <c:ext xmlns:c16="http://schemas.microsoft.com/office/drawing/2014/chart" uri="{C3380CC4-5D6E-409C-BE32-E72D297353CC}">
              <c16:uniqueId val="{00000000-2230-41DD-A6FC-F315A86141E9}"/>
            </c:ext>
          </c:extLst>
        </c:ser>
        <c:dLbls>
          <c:showLegendKey val="0"/>
          <c:showVal val="0"/>
          <c:showCatName val="0"/>
          <c:showSerName val="0"/>
          <c:showPercent val="0"/>
          <c:showBubbleSize val="0"/>
        </c:dLbls>
        <c:gapWidth val="150"/>
        <c:axId val="348834080"/>
        <c:axId val="34882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2230-41DD-A6FC-F315A86141E9}"/>
            </c:ext>
          </c:extLst>
        </c:ser>
        <c:dLbls>
          <c:showLegendKey val="0"/>
          <c:showVal val="0"/>
          <c:showCatName val="0"/>
          <c:showSerName val="0"/>
          <c:showPercent val="0"/>
          <c:showBubbleSize val="0"/>
        </c:dLbls>
        <c:marker val="1"/>
        <c:smooth val="0"/>
        <c:axId val="348834080"/>
        <c:axId val="348828592"/>
      </c:lineChart>
      <c:catAx>
        <c:axId val="348834080"/>
        <c:scaling>
          <c:orientation val="minMax"/>
        </c:scaling>
        <c:delete val="1"/>
        <c:axPos val="b"/>
        <c:numFmt formatCode="General" sourceLinked="1"/>
        <c:majorTickMark val="none"/>
        <c:minorTickMark val="none"/>
        <c:tickLblPos val="none"/>
        <c:crossAx val="348828592"/>
        <c:crosses val="autoZero"/>
        <c:auto val="1"/>
        <c:lblAlgn val="ctr"/>
        <c:lblOffset val="100"/>
        <c:noMultiLvlLbl val="1"/>
      </c:catAx>
      <c:valAx>
        <c:axId val="348828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83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24.7</c:v>
                </c:pt>
                <c:pt idx="1">
                  <c:v>26.9</c:v>
                </c:pt>
                <c:pt idx="2">
                  <c:v>27</c:v>
                </c:pt>
                <c:pt idx="3">
                  <c:v>27.9</c:v>
                </c:pt>
                <c:pt idx="4">
                  <c:v>28.4</c:v>
                </c:pt>
              </c:numCache>
            </c:numRef>
          </c:val>
          <c:extLst>
            <c:ext xmlns:c16="http://schemas.microsoft.com/office/drawing/2014/chart" uri="{C3380CC4-5D6E-409C-BE32-E72D297353CC}">
              <c16:uniqueId val="{00000000-5229-4F5F-98B3-5D683BFDFCFD}"/>
            </c:ext>
          </c:extLst>
        </c:ser>
        <c:dLbls>
          <c:showLegendKey val="0"/>
          <c:showVal val="0"/>
          <c:showCatName val="0"/>
          <c:showSerName val="0"/>
          <c:showPercent val="0"/>
          <c:showBubbleSize val="0"/>
        </c:dLbls>
        <c:gapWidth val="150"/>
        <c:axId val="348831728"/>
        <c:axId val="34883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5229-4F5F-98B3-5D683BFDFCFD}"/>
            </c:ext>
          </c:extLst>
        </c:ser>
        <c:dLbls>
          <c:showLegendKey val="0"/>
          <c:showVal val="0"/>
          <c:showCatName val="0"/>
          <c:showSerName val="0"/>
          <c:showPercent val="0"/>
          <c:showBubbleSize val="0"/>
        </c:dLbls>
        <c:marker val="1"/>
        <c:smooth val="0"/>
        <c:axId val="348831728"/>
        <c:axId val="348832120"/>
      </c:lineChart>
      <c:catAx>
        <c:axId val="348831728"/>
        <c:scaling>
          <c:orientation val="minMax"/>
        </c:scaling>
        <c:delete val="1"/>
        <c:axPos val="b"/>
        <c:numFmt formatCode="General" sourceLinked="1"/>
        <c:majorTickMark val="none"/>
        <c:minorTickMark val="none"/>
        <c:tickLblPos val="none"/>
        <c:crossAx val="348832120"/>
        <c:crosses val="autoZero"/>
        <c:auto val="1"/>
        <c:lblAlgn val="ctr"/>
        <c:lblOffset val="100"/>
        <c:noMultiLvlLbl val="1"/>
      </c:catAx>
      <c:valAx>
        <c:axId val="348832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83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48.2</c:v>
                </c:pt>
                <c:pt idx="1">
                  <c:v>47.4</c:v>
                </c:pt>
                <c:pt idx="2">
                  <c:v>47.3</c:v>
                </c:pt>
                <c:pt idx="3">
                  <c:v>49.2</c:v>
                </c:pt>
                <c:pt idx="4">
                  <c:v>51.3</c:v>
                </c:pt>
              </c:numCache>
            </c:numRef>
          </c:val>
          <c:extLst>
            <c:ext xmlns:c16="http://schemas.microsoft.com/office/drawing/2014/chart" uri="{C3380CC4-5D6E-409C-BE32-E72D297353CC}">
              <c16:uniqueId val="{00000000-54E7-4F80-BF66-B1EC7FFE4B91}"/>
            </c:ext>
          </c:extLst>
        </c:ser>
        <c:dLbls>
          <c:showLegendKey val="0"/>
          <c:showVal val="0"/>
          <c:showCatName val="0"/>
          <c:showSerName val="0"/>
          <c:showPercent val="0"/>
          <c:showBubbleSize val="0"/>
        </c:dLbls>
        <c:gapWidth val="150"/>
        <c:axId val="348827024"/>
        <c:axId val="3488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54E7-4F80-BF66-B1EC7FFE4B91}"/>
            </c:ext>
          </c:extLst>
        </c:ser>
        <c:dLbls>
          <c:showLegendKey val="0"/>
          <c:showVal val="0"/>
          <c:showCatName val="0"/>
          <c:showSerName val="0"/>
          <c:showPercent val="0"/>
          <c:showBubbleSize val="0"/>
        </c:dLbls>
        <c:marker val="1"/>
        <c:smooth val="0"/>
        <c:axId val="348827024"/>
        <c:axId val="348827808"/>
      </c:lineChart>
      <c:catAx>
        <c:axId val="348827024"/>
        <c:scaling>
          <c:orientation val="minMax"/>
        </c:scaling>
        <c:delete val="1"/>
        <c:axPos val="b"/>
        <c:numFmt formatCode="General" sourceLinked="1"/>
        <c:majorTickMark val="none"/>
        <c:minorTickMark val="none"/>
        <c:tickLblPos val="none"/>
        <c:crossAx val="348827808"/>
        <c:crosses val="autoZero"/>
        <c:auto val="1"/>
        <c:lblAlgn val="ctr"/>
        <c:lblOffset val="100"/>
        <c:noMultiLvlLbl val="1"/>
      </c:catAx>
      <c:valAx>
        <c:axId val="34882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82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L10" zoomScale="130" zoomScaleNormal="13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青森県八戸市　八戸市民病院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500床以上</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自治体職員 民間企業出身 学術・研究機関出身 その他</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データ!Z6</f>
        <v>572</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データ!AA6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データ!AB6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2" t="s">
        <v>21</v>
      </c>
      <c r="NM9" s="13"/>
      <c r="NN9" s="13"/>
      <c r="NO9" s="13"/>
      <c r="NP9" s="13"/>
      <c r="NQ9" s="13"/>
      <c r="NR9" s="13"/>
      <c r="NS9" s="13"/>
      <c r="NT9" s="13"/>
      <c r="NU9" s="14"/>
      <c r="NV9" s="14"/>
      <c r="NW9" s="15"/>
      <c r="NX9" s="3"/>
    </row>
    <row r="10" spans="1:388" ht="18.75" customHeight="1">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26</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対象</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透 I 未 訓 ガ</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臨 が 感 災 地 特 輪</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f>データ!AC6</f>
        <v>50</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f>データ!AD6</f>
        <v>6</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データ!AE6</f>
        <v>628</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9" t="s">
        <v>22</v>
      </c>
      <c r="NK10" s="140"/>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22">
        <f>データ!U6</f>
        <v>225845</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49124</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非該当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非該当</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FZ12" s="133" t="str">
        <f>データ!Y6</f>
        <v>７：１</v>
      </c>
      <c r="GA12" s="134"/>
      <c r="GB12" s="134"/>
      <c r="GC12" s="134"/>
      <c r="GD12" s="134"/>
      <c r="GE12" s="134"/>
      <c r="GF12" s="134"/>
      <c r="GG12" s="134"/>
      <c r="GH12" s="134"/>
      <c r="GI12" s="134"/>
      <c r="GJ12" s="134"/>
      <c r="GK12" s="134"/>
      <c r="GL12" s="134"/>
      <c r="GM12" s="134"/>
      <c r="GN12" s="134"/>
      <c r="GO12" s="134"/>
      <c r="GP12" s="134"/>
      <c r="GQ12" s="134"/>
      <c r="GR12" s="134"/>
      <c r="GS12" s="134"/>
      <c r="GT12" s="134"/>
      <c r="GU12" s="134"/>
      <c r="GV12" s="134"/>
      <c r="GW12" s="134"/>
      <c r="GX12" s="134"/>
      <c r="GY12" s="134"/>
      <c r="GZ12" s="134"/>
      <c r="HA12" s="134"/>
      <c r="HB12" s="134"/>
      <c r="HC12" s="134"/>
      <c r="HD12" s="134"/>
      <c r="HE12" s="134"/>
      <c r="HF12" s="134"/>
      <c r="HG12" s="134"/>
      <c r="HH12" s="134"/>
      <c r="HI12" s="134"/>
      <c r="HJ12" s="134"/>
      <c r="HK12" s="134"/>
      <c r="HL12" s="134"/>
      <c r="HM12" s="134"/>
      <c r="HN12" s="134"/>
      <c r="HO12" s="134"/>
      <c r="HP12" s="134"/>
      <c r="HQ12" s="134"/>
      <c r="HR12" s="135"/>
      <c r="ID12" s="122">
        <f>データ!AF6</f>
        <v>572</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データ!AG6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データ!AH6</f>
        <v>572</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c r="A13" s="2"/>
      <c r="B13" s="125" t="s">
        <v>32</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c r="A14" s="2"/>
      <c r="B14" s="125" t="s">
        <v>33</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34</v>
      </c>
      <c r="NK14" s="126"/>
      <c r="NL14" s="126"/>
      <c r="NM14" s="126"/>
      <c r="NN14" s="126"/>
      <c r="NO14" s="126"/>
      <c r="NP14" s="126"/>
      <c r="NQ14" s="126"/>
      <c r="NR14" s="126"/>
      <c r="NS14" s="126"/>
      <c r="NT14" s="126"/>
      <c r="NU14" s="126"/>
      <c r="NV14" s="126"/>
      <c r="NW14" s="126"/>
      <c r="NX14" s="12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36</v>
      </c>
      <c r="NK16" s="128"/>
      <c r="NL16" s="128"/>
      <c r="NM16" s="128"/>
      <c r="NN16" s="129"/>
      <c r="NO16" s="127" t="s">
        <v>37</v>
      </c>
      <c r="NP16" s="128"/>
      <c r="NQ16" s="128"/>
      <c r="NR16" s="128"/>
      <c r="NS16" s="129"/>
      <c r="NT16" s="127" t="s">
        <v>38</v>
      </c>
      <c r="NU16" s="128"/>
      <c r="NV16" s="128"/>
      <c r="NW16" s="128"/>
      <c r="NX16" s="129"/>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8" t="s">
        <v>39</v>
      </c>
      <c r="NK18" s="119"/>
      <c r="NL18" s="119"/>
      <c r="NM18" s="114" t="s">
        <v>40</v>
      </c>
      <c r="NN18" s="115"/>
      <c r="NO18" s="118" t="s">
        <v>39</v>
      </c>
      <c r="NP18" s="119"/>
      <c r="NQ18" s="119"/>
      <c r="NR18" s="114" t="s">
        <v>40</v>
      </c>
      <c r="NS18" s="115"/>
      <c r="NT18" s="118" t="s">
        <v>39</v>
      </c>
      <c r="NU18" s="119"/>
      <c r="NV18" s="119"/>
      <c r="NW18" s="114" t="s">
        <v>40</v>
      </c>
      <c r="NX18" s="115"/>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0"/>
      <c r="NK19" s="121"/>
      <c r="NL19" s="121"/>
      <c r="NM19" s="116"/>
      <c r="NN19" s="117"/>
      <c r="NO19" s="120"/>
      <c r="NP19" s="121"/>
      <c r="NQ19" s="121"/>
      <c r="NR19" s="116"/>
      <c r="NS19" s="117"/>
      <c r="NT19" s="120"/>
      <c r="NU19" s="121"/>
      <c r="NV19" s="121"/>
      <c r="NW19" s="116"/>
      <c r="NX19" s="117"/>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198</v>
      </c>
      <c r="NK22" s="112"/>
      <c r="NL22" s="112"/>
      <c r="NM22" s="112"/>
      <c r="NN22" s="112"/>
      <c r="NO22" s="112"/>
      <c r="NP22" s="112"/>
      <c r="NQ22" s="112"/>
      <c r="NR22" s="112"/>
      <c r="NS22" s="112"/>
      <c r="NT22" s="112"/>
      <c r="NU22" s="112"/>
      <c r="NV22" s="112"/>
      <c r="NW22" s="112"/>
      <c r="NX22" s="113"/>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55</v>
      </c>
    </row>
    <row r="32" spans="1:393" ht="13.5" customHeight="1">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56</v>
      </c>
    </row>
    <row r="33" spans="1:393" ht="13.5" customHeight="1">
      <c r="A33" s="2"/>
      <c r="B33" s="25"/>
      <c r="D33" s="5"/>
      <c r="E33" s="5"/>
      <c r="F33" s="5"/>
      <c r="G33" s="96" t="s">
        <v>57</v>
      </c>
      <c r="H33" s="96"/>
      <c r="I33" s="96"/>
      <c r="J33" s="96"/>
      <c r="K33" s="96"/>
      <c r="L33" s="96"/>
      <c r="M33" s="96"/>
      <c r="N33" s="96"/>
      <c r="O33" s="96"/>
      <c r="P33" s="85">
        <f>データ!AI7</f>
        <v>107.4</v>
      </c>
      <c r="Q33" s="86"/>
      <c r="R33" s="86"/>
      <c r="S33" s="86"/>
      <c r="T33" s="86"/>
      <c r="U33" s="86"/>
      <c r="V33" s="86"/>
      <c r="W33" s="86"/>
      <c r="X33" s="86"/>
      <c r="Y33" s="86"/>
      <c r="Z33" s="86"/>
      <c r="AA33" s="86"/>
      <c r="AB33" s="86"/>
      <c r="AC33" s="86"/>
      <c r="AD33" s="87"/>
      <c r="AE33" s="85">
        <f>データ!AJ7</f>
        <v>106</v>
      </c>
      <c r="AF33" s="86"/>
      <c r="AG33" s="86"/>
      <c r="AH33" s="86"/>
      <c r="AI33" s="86"/>
      <c r="AJ33" s="86"/>
      <c r="AK33" s="86"/>
      <c r="AL33" s="86"/>
      <c r="AM33" s="86"/>
      <c r="AN33" s="86"/>
      <c r="AO33" s="86"/>
      <c r="AP33" s="86"/>
      <c r="AQ33" s="86"/>
      <c r="AR33" s="86"/>
      <c r="AS33" s="87"/>
      <c r="AT33" s="85">
        <f>データ!AK7</f>
        <v>106.9</v>
      </c>
      <c r="AU33" s="86"/>
      <c r="AV33" s="86"/>
      <c r="AW33" s="86"/>
      <c r="AX33" s="86"/>
      <c r="AY33" s="86"/>
      <c r="AZ33" s="86"/>
      <c r="BA33" s="86"/>
      <c r="BB33" s="86"/>
      <c r="BC33" s="86"/>
      <c r="BD33" s="86"/>
      <c r="BE33" s="86"/>
      <c r="BF33" s="86"/>
      <c r="BG33" s="86"/>
      <c r="BH33" s="87"/>
      <c r="BI33" s="85">
        <f>データ!AL7</f>
        <v>102.2</v>
      </c>
      <c r="BJ33" s="86"/>
      <c r="BK33" s="86"/>
      <c r="BL33" s="86"/>
      <c r="BM33" s="86"/>
      <c r="BN33" s="86"/>
      <c r="BO33" s="86"/>
      <c r="BP33" s="86"/>
      <c r="BQ33" s="86"/>
      <c r="BR33" s="86"/>
      <c r="BS33" s="86"/>
      <c r="BT33" s="86"/>
      <c r="BU33" s="86"/>
      <c r="BV33" s="86"/>
      <c r="BW33" s="87"/>
      <c r="BX33" s="85">
        <f>データ!AM7</f>
        <v>108</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103.2</v>
      </c>
      <c r="DE33" s="86"/>
      <c r="DF33" s="86"/>
      <c r="DG33" s="86"/>
      <c r="DH33" s="86"/>
      <c r="DI33" s="86"/>
      <c r="DJ33" s="86"/>
      <c r="DK33" s="86"/>
      <c r="DL33" s="86"/>
      <c r="DM33" s="86"/>
      <c r="DN33" s="86"/>
      <c r="DO33" s="86"/>
      <c r="DP33" s="86"/>
      <c r="DQ33" s="86"/>
      <c r="DR33" s="87"/>
      <c r="DS33" s="85">
        <f>データ!AU7</f>
        <v>101.6</v>
      </c>
      <c r="DT33" s="86"/>
      <c r="DU33" s="86"/>
      <c r="DV33" s="86"/>
      <c r="DW33" s="86"/>
      <c r="DX33" s="86"/>
      <c r="DY33" s="86"/>
      <c r="DZ33" s="86"/>
      <c r="EA33" s="86"/>
      <c r="EB33" s="86"/>
      <c r="EC33" s="86"/>
      <c r="ED33" s="86"/>
      <c r="EE33" s="86"/>
      <c r="EF33" s="86"/>
      <c r="EG33" s="87"/>
      <c r="EH33" s="85">
        <f>データ!AV7</f>
        <v>102.4</v>
      </c>
      <c r="EI33" s="86"/>
      <c r="EJ33" s="86"/>
      <c r="EK33" s="86"/>
      <c r="EL33" s="86"/>
      <c r="EM33" s="86"/>
      <c r="EN33" s="86"/>
      <c r="EO33" s="86"/>
      <c r="EP33" s="86"/>
      <c r="EQ33" s="86"/>
      <c r="ER33" s="86"/>
      <c r="ES33" s="86"/>
      <c r="ET33" s="86"/>
      <c r="EU33" s="86"/>
      <c r="EV33" s="87"/>
      <c r="EW33" s="85">
        <f>データ!AW7</f>
        <v>99</v>
      </c>
      <c r="EX33" s="86"/>
      <c r="EY33" s="86"/>
      <c r="EZ33" s="86"/>
      <c r="FA33" s="86"/>
      <c r="FB33" s="86"/>
      <c r="FC33" s="86"/>
      <c r="FD33" s="86"/>
      <c r="FE33" s="86"/>
      <c r="FF33" s="86"/>
      <c r="FG33" s="86"/>
      <c r="FH33" s="86"/>
      <c r="FI33" s="86"/>
      <c r="FJ33" s="86"/>
      <c r="FK33" s="87"/>
      <c r="FL33" s="85">
        <f>データ!AX7</f>
        <v>95.3</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27.5</v>
      </c>
      <c r="GS33" s="86"/>
      <c r="GT33" s="86"/>
      <c r="GU33" s="86"/>
      <c r="GV33" s="86"/>
      <c r="GW33" s="86"/>
      <c r="GX33" s="86"/>
      <c r="GY33" s="86"/>
      <c r="GZ33" s="86"/>
      <c r="HA33" s="86"/>
      <c r="HB33" s="86"/>
      <c r="HC33" s="86"/>
      <c r="HD33" s="86"/>
      <c r="HE33" s="86"/>
      <c r="HF33" s="87"/>
      <c r="HG33" s="85">
        <f>データ!BF7</f>
        <v>19.3</v>
      </c>
      <c r="HH33" s="86"/>
      <c r="HI33" s="86"/>
      <c r="HJ33" s="86"/>
      <c r="HK33" s="86"/>
      <c r="HL33" s="86"/>
      <c r="HM33" s="86"/>
      <c r="HN33" s="86"/>
      <c r="HO33" s="86"/>
      <c r="HP33" s="86"/>
      <c r="HQ33" s="86"/>
      <c r="HR33" s="86"/>
      <c r="HS33" s="86"/>
      <c r="HT33" s="86"/>
      <c r="HU33" s="87"/>
      <c r="HV33" s="85">
        <f>データ!BG7</f>
        <v>9.3000000000000007</v>
      </c>
      <c r="HW33" s="86"/>
      <c r="HX33" s="86"/>
      <c r="HY33" s="86"/>
      <c r="HZ33" s="86"/>
      <c r="IA33" s="86"/>
      <c r="IB33" s="86"/>
      <c r="IC33" s="86"/>
      <c r="ID33" s="86"/>
      <c r="IE33" s="86"/>
      <c r="IF33" s="86"/>
      <c r="IG33" s="86"/>
      <c r="IH33" s="86"/>
      <c r="II33" s="86"/>
      <c r="IJ33" s="87"/>
      <c r="IK33" s="85">
        <f>データ!BH7</f>
        <v>4</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89.7</v>
      </c>
      <c r="KG33" s="86"/>
      <c r="KH33" s="86"/>
      <c r="KI33" s="86"/>
      <c r="KJ33" s="86"/>
      <c r="KK33" s="86"/>
      <c r="KL33" s="86"/>
      <c r="KM33" s="86"/>
      <c r="KN33" s="86"/>
      <c r="KO33" s="86"/>
      <c r="KP33" s="86"/>
      <c r="KQ33" s="86"/>
      <c r="KR33" s="86"/>
      <c r="KS33" s="86"/>
      <c r="KT33" s="87"/>
      <c r="KU33" s="85">
        <f>データ!BQ7</f>
        <v>86.1</v>
      </c>
      <c r="KV33" s="86"/>
      <c r="KW33" s="86"/>
      <c r="KX33" s="86"/>
      <c r="KY33" s="86"/>
      <c r="KZ33" s="86"/>
      <c r="LA33" s="86"/>
      <c r="LB33" s="86"/>
      <c r="LC33" s="86"/>
      <c r="LD33" s="86"/>
      <c r="LE33" s="86"/>
      <c r="LF33" s="86"/>
      <c r="LG33" s="86"/>
      <c r="LH33" s="86"/>
      <c r="LI33" s="87"/>
      <c r="LJ33" s="85">
        <f>データ!BR7</f>
        <v>86.8</v>
      </c>
      <c r="LK33" s="86"/>
      <c r="LL33" s="86"/>
      <c r="LM33" s="86"/>
      <c r="LN33" s="86"/>
      <c r="LO33" s="86"/>
      <c r="LP33" s="86"/>
      <c r="LQ33" s="86"/>
      <c r="LR33" s="86"/>
      <c r="LS33" s="86"/>
      <c r="LT33" s="86"/>
      <c r="LU33" s="86"/>
      <c r="LV33" s="86"/>
      <c r="LW33" s="86"/>
      <c r="LX33" s="87"/>
      <c r="LY33" s="85">
        <f>データ!BS7</f>
        <v>85.7</v>
      </c>
      <c r="LZ33" s="86"/>
      <c r="MA33" s="86"/>
      <c r="MB33" s="86"/>
      <c r="MC33" s="86"/>
      <c r="MD33" s="86"/>
      <c r="ME33" s="86"/>
      <c r="MF33" s="86"/>
      <c r="MG33" s="86"/>
      <c r="MH33" s="86"/>
      <c r="MI33" s="86"/>
      <c r="MJ33" s="86"/>
      <c r="MK33" s="86"/>
      <c r="ML33" s="86"/>
      <c r="MM33" s="87"/>
      <c r="MN33" s="85">
        <f>データ!BT7</f>
        <v>77.099999999999994</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58</v>
      </c>
    </row>
    <row r="34" spans="1:393" ht="13.5" customHeight="1">
      <c r="A34" s="2"/>
      <c r="B34" s="25"/>
      <c r="D34" s="5"/>
      <c r="E34" s="5"/>
      <c r="F34" s="5"/>
      <c r="G34" s="96" t="s">
        <v>59</v>
      </c>
      <c r="H34" s="96"/>
      <c r="I34" s="96"/>
      <c r="J34" s="96"/>
      <c r="K34" s="96"/>
      <c r="L34" s="96"/>
      <c r="M34" s="96"/>
      <c r="N34" s="96"/>
      <c r="O34" s="96"/>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200</v>
      </c>
      <c r="NK39" s="156"/>
      <c r="NL39" s="156"/>
      <c r="NM39" s="156"/>
      <c r="NN39" s="156"/>
      <c r="NO39" s="156"/>
      <c r="NP39" s="156"/>
      <c r="NQ39" s="156"/>
      <c r="NR39" s="156"/>
      <c r="NS39" s="156"/>
      <c r="NT39" s="156"/>
      <c r="NU39" s="156"/>
      <c r="NV39" s="156"/>
      <c r="NW39" s="156"/>
      <c r="NX39" s="157"/>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199</v>
      </c>
      <c r="NK54" s="106"/>
      <c r="NL54" s="106"/>
      <c r="NM54" s="106"/>
      <c r="NN54" s="106"/>
      <c r="NO54" s="106"/>
      <c r="NP54" s="106"/>
      <c r="NQ54" s="106"/>
      <c r="NR54" s="106"/>
      <c r="NS54" s="106"/>
      <c r="NT54" s="106"/>
      <c r="NU54" s="106"/>
      <c r="NV54" s="106"/>
      <c r="NW54" s="106"/>
      <c r="NX54" s="107"/>
    </row>
    <row r="55" spans="1:393" ht="13.5" customHeight="1">
      <c r="A55" s="2"/>
      <c r="B55" s="25"/>
      <c r="C55" s="5"/>
      <c r="D55" s="5"/>
      <c r="E55" s="5"/>
      <c r="F55" s="5"/>
      <c r="G55" s="96" t="s">
        <v>57</v>
      </c>
      <c r="H55" s="96"/>
      <c r="I55" s="96"/>
      <c r="J55" s="96"/>
      <c r="K55" s="96"/>
      <c r="L55" s="96"/>
      <c r="M55" s="96"/>
      <c r="N55" s="96"/>
      <c r="O55" s="96"/>
      <c r="P55" s="97">
        <f>データ!CA7</f>
        <v>59364</v>
      </c>
      <c r="Q55" s="98"/>
      <c r="R55" s="98"/>
      <c r="S55" s="98"/>
      <c r="T55" s="98"/>
      <c r="U55" s="98"/>
      <c r="V55" s="98"/>
      <c r="W55" s="98"/>
      <c r="X55" s="98"/>
      <c r="Y55" s="98"/>
      <c r="Z55" s="98"/>
      <c r="AA55" s="98"/>
      <c r="AB55" s="98"/>
      <c r="AC55" s="98"/>
      <c r="AD55" s="99"/>
      <c r="AE55" s="97">
        <f>データ!CB7</f>
        <v>62927</v>
      </c>
      <c r="AF55" s="98"/>
      <c r="AG55" s="98"/>
      <c r="AH55" s="98"/>
      <c r="AI55" s="98"/>
      <c r="AJ55" s="98"/>
      <c r="AK55" s="98"/>
      <c r="AL55" s="98"/>
      <c r="AM55" s="98"/>
      <c r="AN55" s="98"/>
      <c r="AO55" s="98"/>
      <c r="AP55" s="98"/>
      <c r="AQ55" s="98"/>
      <c r="AR55" s="98"/>
      <c r="AS55" s="99"/>
      <c r="AT55" s="97">
        <f>データ!CC7</f>
        <v>65041</v>
      </c>
      <c r="AU55" s="98"/>
      <c r="AV55" s="98"/>
      <c r="AW55" s="98"/>
      <c r="AX55" s="98"/>
      <c r="AY55" s="98"/>
      <c r="AZ55" s="98"/>
      <c r="BA55" s="98"/>
      <c r="BB55" s="98"/>
      <c r="BC55" s="98"/>
      <c r="BD55" s="98"/>
      <c r="BE55" s="98"/>
      <c r="BF55" s="98"/>
      <c r="BG55" s="98"/>
      <c r="BH55" s="99"/>
      <c r="BI55" s="97">
        <f>データ!CD7</f>
        <v>66289</v>
      </c>
      <c r="BJ55" s="98"/>
      <c r="BK55" s="98"/>
      <c r="BL55" s="98"/>
      <c r="BM55" s="98"/>
      <c r="BN55" s="98"/>
      <c r="BO55" s="98"/>
      <c r="BP55" s="98"/>
      <c r="BQ55" s="98"/>
      <c r="BR55" s="98"/>
      <c r="BS55" s="98"/>
      <c r="BT55" s="98"/>
      <c r="BU55" s="98"/>
      <c r="BV55" s="98"/>
      <c r="BW55" s="99"/>
      <c r="BX55" s="97">
        <f>データ!CE7</f>
        <v>72244</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14543</v>
      </c>
      <c r="DE55" s="98"/>
      <c r="DF55" s="98"/>
      <c r="DG55" s="98"/>
      <c r="DH55" s="98"/>
      <c r="DI55" s="98"/>
      <c r="DJ55" s="98"/>
      <c r="DK55" s="98"/>
      <c r="DL55" s="98"/>
      <c r="DM55" s="98"/>
      <c r="DN55" s="98"/>
      <c r="DO55" s="98"/>
      <c r="DP55" s="98"/>
      <c r="DQ55" s="98"/>
      <c r="DR55" s="99"/>
      <c r="DS55" s="97">
        <f>データ!CM7</f>
        <v>16323</v>
      </c>
      <c r="DT55" s="98"/>
      <c r="DU55" s="98"/>
      <c r="DV55" s="98"/>
      <c r="DW55" s="98"/>
      <c r="DX55" s="98"/>
      <c r="DY55" s="98"/>
      <c r="DZ55" s="98"/>
      <c r="EA55" s="98"/>
      <c r="EB55" s="98"/>
      <c r="EC55" s="98"/>
      <c r="ED55" s="98"/>
      <c r="EE55" s="98"/>
      <c r="EF55" s="98"/>
      <c r="EG55" s="99"/>
      <c r="EH55" s="97">
        <f>データ!CN7</f>
        <v>16828</v>
      </c>
      <c r="EI55" s="98"/>
      <c r="EJ55" s="98"/>
      <c r="EK55" s="98"/>
      <c r="EL55" s="98"/>
      <c r="EM55" s="98"/>
      <c r="EN55" s="98"/>
      <c r="EO55" s="98"/>
      <c r="EP55" s="98"/>
      <c r="EQ55" s="98"/>
      <c r="ER55" s="98"/>
      <c r="ES55" s="98"/>
      <c r="ET55" s="98"/>
      <c r="EU55" s="98"/>
      <c r="EV55" s="99"/>
      <c r="EW55" s="97">
        <f>データ!CO7</f>
        <v>17557</v>
      </c>
      <c r="EX55" s="98"/>
      <c r="EY55" s="98"/>
      <c r="EZ55" s="98"/>
      <c r="FA55" s="98"/>
      <c r="FB55" s="98"/>
      <c r="FC55" s="98"/>
      <c r="FD55" s="98"/>
      <c r="FE55" s="98"/>
      <c r="FF55" s="98"/>
      <c r="FG55" s="98"/>
      <c r="FH55" s="98"/>
      <c r="FI55" s="98"/>
      <c r="FJ55" s="98"/>
      <c r="FK55" s="99"/>
      <c r="FL55" s="97">
        <f>データ!CP7</f>
        <v>18138</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48.2</v>
      </c>
      <c r="GS55" s="86"/>
      <c r="GT55" s="86"/>
      <c r="GU55" s="86"/>
      <c r="GV55" s="86"/>
      <c r="GW55" s="86"/>
      <c r="GX55" s="86"/>
      <c r="GY55" s="86"/>
      <c r="GZ55" s="86"/>
      <c r="HA55" s="86"/>
      <c r="HB55" s="86"/>
      <c r="HC55" s="86"/>
      <c r="HD55" s="86"/>
      <c r="HE55" s="86"/>
      <c r="HF55" s="87"/>
      <c r="HG55" s="85">
        <f>データ!CX7</f>
        <v>47.4</v>
      </c>
      <c r="HH55" s="86"/>
      <c r="HI55" s="86"/>
      <c r="HJ55" s="86"/>
      <c r="HK55" s="86"/>
      <c r="HL55" s="86"/>
      <c r="HM55" s="86"/>
      <c r="HN55" s="86"/>
      <c r="HO55" s="86"/>
      <c r="HP55" s="86"/>
      <c r="HQ55" s="86"/>
      <c r="HR55" s="86"/>
      <c r="HS55" s="86"/>
      <c r="HT55" s="86"/>
      <c r="HU55" s="87"/>
      <c r="HV55" s="85">
        <f>データ!CY7</f>
        <v>47.3</v>
      </c>
      <c r="HW55" s="86"/>
      <c r="HX55" s="86"/>
      <c r="HY55" s="86"/>
      <c r="HZ55" s="86"/>
      <c r="IA55" s="86"/>
      <c r="IB55" s="86"/>
      <c r="IC55" s="86"/>
      <c r="ID55" s="86"/>
      <c r="IE55" s="86"/>
      <c r="IF55" s="86"/>
      <c r="IG55" s="86"/>
      <c r="IH55" s="86"/>
      <c r="II55" s="86"/>
      <c r="IJ55" s="87"/>
      <c r="IK55" s="85">
        <f>データ!CZ7</f>
        <v>49.2</v>
      </c>
      <c r="IL55" s="86"/>
      <c r="IM55" s="86"/>
      <c r="IN55" s="86"/>
      <c r="IO55" s="86"/>
      <c r="IP55" s="86"/>
      <c r="IQ55" s="86"/>
      <c r="IR55" s="86"/>
      <c r="IS55" s="86"/>
      <c r="IT55" s="86"/>
      <c r="IU55" s="86"/>
      <c r="IV55" s="86"/>
      <c r="IW55" s="86"/>
      <c r="IX55" s="86"/>
      <c r="IY55" s="87"/>
      <c r="IZ55" s="85">
        <f>データ!DA7</f>
        <v>51.3</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24.7</v>
      </c>
      <c r="KG55" s="86"/>
      <c r="KH55" s="86"/>
      <c r="KI55" s="86"/>
      <c r="KJ55" s="86"/>
      <c r="KK55" s="86"/>
      <c r="KL55" s="86"/>
      <c r="KM55" s="86"/>
      <c r="KN55" s="86"/>
      <c r="KO55" s="86"/>
      <c r="KP55" s="86"/>
      <c r="KQ55" s="86"/>
      <c r="KR55" s="86"/>
      <c r="KS55" s="86"/>
      <c r="KT55" s="87"/>
      <c r="KU55" s="85">
        <f>データ!DI7</f>
        <v>26.9</v>
      </c>
      <c r="KV55" s="86"/>
      <c r="KW55" s="86"/>
      <c r="KX55" s="86"/>
      <c r="KY55" s="86"/>
      <c r="KZ55" s="86"/>
      <c r="LA55" s="86"/>
      <c r="LB55" s="86"/>
      <c r="LC55" s="86"/>
      <c r="LD55" s="86"/>
      <c r="LE55" s="86"/>
      <c r="LF55" s="86"/>
      <c r="LG55" s="86"/>
      <c r="LH55" s="86"/>
      <c r="LI55" s="87"/>
      <c r="LJ55" s="85">
        <f>データ!DJ7</f>
        <v>27</v>
      </c>
      <c r="LK55" s="86"/>
      <c r="LL55" s="86"/>
      <c r="LM55" s="86"/>
      <c r="LN55" s="86"/>
      <c r="LO55" s="86"/>
      <c r="LP55" s="86"/>
      <c r="LQ55" s="86"/>
      <c r="LR55" s="86"/>
      <c r="LS55" s="86"/>
      <c r="LT55" s="86"/>
      <c r="LU55" s="86"/>
      <c r="LV55" s="86"/>
      <c r="LW55" s="86"/>
      <c r="LX55" s="87"/>
      <c r="LY55" s="85">
        <f>データ!DK7</f>
        <v>27.9</v>
      </c>
      <c r="LZ55" s="86"/>
      <c r="MA55" s="86"/>
      <c r="MB55" s="86"/>
      <c r="MC55" s="86"/>
      <c r="MD55" s="86"/>
      <c r="ME55" s="86"/>
      <c r="MF55" s="86"/>
      <c r="MG55" s="86"/>
      <c r="MH55" s="86"/>
      <c r="MI55" s="86"/>
      <c r="MJ55" s="86"/>
      <c r="MK55" s="86"/>
      <c r="ML55" s="86"/>
      <c r="MM55" s="87"/>
      <c r="MN55" s="85">
        <f>データ!DL7</f>
        <v>28.4</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c r="A56" s="2"/>
      <c r="B56" s="25"/>
      <c r="C56" s="5"/>
      <c r="D56" s="5"/>
      <c r="E56" s="5"/>
      <c r="F56" s="5"/>
      <c r="G56" s="96" t="s">
        <v>59</v>
      </c>
      <c r="H56" s="96"/>
      <c r="I56" s="96"/>
      <c r="J56" s="96"/>
      <c r="K56" s="96"/>
      <c r="L56" s="96"/>
      <c r="M56" s="96"/>
      <c r="N56" s="96"/>
      <c r="O56" s="96"/>
      <c r="P56" s="97">
        <f>データ!CF7</f>
        <v>64765</v>
      </c>
      <c r="Q56" s="98"/>
      <c r="R56" s="98"/>
      <c r="S56" s="98"/>
      <c r="T56" s="98"/>
      <c r="U56" s="98"/>
      <c r="V56" s="98"/>
      <c r="W56" s="98"/>
      <c r="X56" s="98"/>
      <c r="Y56" s="98"/>
      <c r="Z56" s="98"/>
      <c r="AA56" s="98"/>
      <c r="AB56" s="98"/>
      <c r="AC56" s="98"/>
      <c r="AD56" s="99"/>
      <c r="AE56" s="97">
        <f>データ!CG7</f>
        <v>66228</v>
      </c>
      <c r="AF56" s="98"/>
      <c r="AG56" s="98"/>
      <c r="AH56" s="98"/>
      <c r="AI56" s="98"/>
      <c r="AJ56" s="98"/>
      <c r="AK56" s="98"/>
      <c r="AL56" s="98"/>
      <c r="AM56" s="98"/>
      <c r="AN56" s="98"/>
      <c r="AO56" s="98"/>
      <c r="AP56" s="98"/>
      <c r="AQ56" s="98"/>
      <c r="AR56" s="98"/>
      <c r="AS56" s="99"/>
      <c r="AT56" s="97">
        <f>データ!CH7</f>
        <v>68751</v>
      </c>
      <c r="AU56" s="98"/>
      <c r="AV56" s="98"/>
      <c r="AW56" s="98"/>
      <c r="AX56" s="98"/>
      <c r="AY56" s="98"/>
      <c r="AZ56" s="98"/>
      <c r="BA56" s="98"/>
      <c r="BB56" s="98"/>
      <c r="BC56" s="98"/>
      <c r="BD56" s="98"/>
      <c r="BE56" s="98"/>
      <c r="BF56" s="98"/>
      <c r="BG56" s="98"/>
      <c r="BH56" s="99"/>
      <c r="BI56" s="97">
        <f>データ!CI7</f>
        <v>70630</v>
      </c>
      <c r="BJ56" s="98"/>
      <c r="BK56" s="98"/>
      <c r="BL56" s="98"/>
      <c r="BM56" s="98"/>
      <c r="BN56" s="98"/>
      <c r="BO56" s="98"/>
      <c r="BP56" s="98"/>
      <c r="BQ56" s="98"/>
      <c r="BR56" s="98"/>
      <c r="BS56" s="98"/>
      <c r="BT56" s="98"/>
      <c r="BU56" s="98"/>
      <c r="BV56" s="98"/>
      <c r="BW56" s="99"/>
      <c r="BX56" s="97">
        <f>データ!CJ7</f>
        <v>75766</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17680</v>
      </c>
      <c r="DE56" s="98"/>
      <c r="DF56" s="98"/>
      <c r="DG56" s="98"/>
      <c r="DH56" s="98"/>
      <c r="DI56" s="98"/>
      <c r="DJ56" s="98"/>
      <c r="DK56" s="98"/>
      <c r="DL56" s="98"/>
      <c r="DM56" s="98"/>
      <c r="DN56" s="98"/>
      <c r="DO56" s="98"/>
      <c r="DP56" s="98"/>
      <c r="DQ56" s="98"/>
      <c r="DR56" s="99"/>
      <c r="DS56" s="97">
        <f>データ!CR7</f>
        <v>18393</v>
      </c>
      <c r="DT56" s="98"/>
      <c r="DU56" s="98"/>
      <c r="DV56" s="98"/>
      <c r="DW56" s="98"/>
      <c r="DX56" s="98"/>
      <c r="DY56" s="98"/>
      <c r="DZ56" s="98"/>
      <c r="EA56" s="98"/>
      <c r="EB56" s="98"/>
      <c r="EC56" s="98"/>
      <c r="ED56" s="98"/>
      <c r="EE56" s="98"/>
      <c r="EF56" s="98"/>
      <c r="EG56" s="99"/>
      <c r="EH56" s="97">
        <f>データ!CS7</f>
        <v>19207</v>
      </c>
      <c r="EI56" s="98"/>
      <c r="EJ56" s="98"/>
      <c r="EK56" s="98"/>
      <c r="EL56" s="98"/>
      <c r="EM56" s="98"/>
      <c r="EN56" s="98"/>
      <c r="EO56" s="98"/>
      <c r="EP56" s="98"/>
      <c r="EQ56" s="98"/>
      <c r="ER56" s="98"/>
      <c r="ES56" s="98"/>
      <c r="ET56" s="98"/>
      <c r="EU56" s="98"/>
      <c r="EV56" s="99"/>
      <c r="EW56" s="97">
        <f>データ!CT7</f>
        <v>20687</v>
      </c>
      <c r="EX56" s="98"/>
      <c r="EY56" s="98"/>
      <c r="EZ56" s="98"/>
      <c r="FA56" s="98"/>
      <c r="FB56" s="98"/>
      <c r="FC56" s="98"/>
      <c r="FD56" s="98"/>
      <c r="FE56" s="98"/>
      <c r="FF56" s="98"/>
      <c r="FG56" s="98"/>
      <c r="FH56" s="98"/>
      <c r="FI56" s="98"/>
      <c r="FJ56" s="98"/>
      <c r="FK56" s="99"/>
      <c r="FL56" s="97">
        <f>データ!CU7</f>
        <v>22637</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201</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61.6</v>
      </c>
      <c r="V79" s="80"/>
      <c r="W79" s="80"/>
      <c r="X79" s="80"/>
      <c r="Y79" s="80"/>
      <c r="Z79" s="80"/>
      <c r="AA79" s="80"/>
      <c r="AB79" s="80"/>
      <c r="AC79" s="80"/>
      <c r="AD79" s="80"/>
      <c r="AE79" s="80"/>
      <c r="AF79" s="80"/>
      <c r="AG79" s="80"/>
      <c r="AH79" s="80"/>
      <c r="AI79" s="80"/>
      <c r="AJ79" s="80"/>
      <c r="AK79" s="80"/>
      <c r="AL79" s="80"/>
      <c r="AM79" s="80"/>
      <c r="AN79" s="80">
        <f>データ!DT7</f>
        <v>63.1</v>
      </c>
      <c r="AO79" s="80"/>
      <c r="AP79" s="80"/>
      <c r="AQ79" s="80"/>
      <c r="AR79" s="80"/>
      <c r="AS79" s="80"/>
      <c r="AT79" s="80"/>
      <c r="AU79" s="80"/>
      <c r="AV79" s="80"/>
      <c r="AW79" s="80"/>
      <c r="AX79" s="80"/>
      <c r="AY79" s="80"/>
      <c r="AZ79" s="80"/>
      <c r="BA79" s="80"/>
      <c r="BB79" s="80"/>
      <c r="BC79" s="80"/>
      <c r="BD79" s="80"/>
      <c r="BE79" s="80"/>
      <c r="BF79" s="80"/>
      <c r="BG79" s="80">
        <f>データ!DU7</f>
        <v>64.400000000000006</v>
      </c>
      <c r="BH79" s="80"/>
      <c r="BI79" s="80"/>
      <c r="BJ79" s="80"/>
      <c r="BK79" s="80"/>
      <c r="BL79" s="80"/>
      <c r="BM79" s="80"/>
      <c r="BN79" s="80"/>
      <c r="BO79" s="80"/>
      <c r="BP79" s="80"/>
      <c r="BQ79" s="80"/>
      <c r="BR79" s="80"/>
      <c r="BS79" s="80"/>
      <c r="BT79" s="80"/>
      <c r="BU79" s="80"/>
      <c r="BV79" s="80"/>
      <c r="BW79" s="80"/>
      <c r="BX79" s="80"/>
      <c r="BY79" s="80"/>
      <c r="BZ79" s="80">
        <f>データ!DV7</f>
        <v>65.8</v>
      </c>
      <c r="CA79" s="80"/>
      <c r="CB79" s="80"/>
      <c r="CC79" s="80"/>
      <c r="CD79" s="80"/>
      <c r="CE79" s="80"/>
      <c r="CF79" s="80"/>
      <c r="CG79" s="80"/>
      <c r="CH79" s="80"/>
      <c r="CI79" s="80"/>
      <c r="CJ79" s="80"/>
      <c r="CK79" s="80"/>
      <c r="CL79" s="80"/>
      <c r="CM79" s="80"/>
      <c r="CN79" s="80"/>
      <c r="CO79" s="80"/>
      <c r="CP79" s="80"/>
      <c r="CQ79" s="80"/>
      <c r="CR79" s="80"/>
      <c r="CS79" s="80">
        <f>データ!DW7</f>
        <v>61.4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70.400000000000006</v>
      </c>
      <c r="EP79" s="80"/>
      <c r="EQ79" s="80"/>
      <c r="ER79" s="80"/>
      <c r="ES79" s="80"/>
      <c r="ET79" s="80"/>
      <c r="EU79" s="80"/>
      <c r="EV79" s="80"/>
      <c r="EW79" s="80"/>
      <c r="EX79" s="80"/>
      <c r="EY79" s="80"/>
      <c r="EZ79" s="80"/>
      <c r="FA79" s="80"/>
      <c r="FB79" s="80"/>
      <c r="FC79" s="80"/>
      <c r="FD79" s="80"/>
      <c r="FE79" s="80"/>
      <c r="FF79" s="80"/>
      <c r="FG79" s="80"/>
      <c r="FH79" s="80">
        <f>データ!EE7</f>
        <v>73</v>
      </c>
      <c r="FI79" s="80"/>
      <c r="FJ79" s="80"/>
      <c r="FK79" s="80"/>
      <c r="FL79" s="80"/>
      <c r="FM79" s="80"/>
      <c r="FN79" s="80"/>
      <c r="FO79" s="80"/>
      <c r="FP79" s="80"/>
      <c r="FQ79" s="80"/>
      <c r="FR79" s="80"/>
      <c r="FS79" s="80"/>
      <c r="FT79" s="80"/>
      <c r="FU79" s="80"/>
      <c r="FV79" s="80"/>
      <c r="FW79" s="80"/>
      <c r="FX79" s="80"/>
      <c r="FY79" s="80"/>
      <c r="FZ79" s="80"/>
      <c r="GA79" s="80">
        <f>データ!EF7</f>
        <v>74.8</v>
      </c>
      <c r="GB79" s="80"/>
      <c r="GC79" s="80"/>
      <c r="GD79" s="80"/>
      <c r="GE79" s="80"/>
      <c r="GF79" s="80"/>
      <c r="GG79" s="80"/>
      <c r="GH79" s="80"/>
      <c r="GI79" s="80"/>
      <c r="GJ79" s="80"/>
      <c r="GK79" s="80"/>
      <c r="GL79" s="80"/>
      <c r="GM79" s="80"/>
      <c r="GN79" s="80"/>
      <c r="GO79" s="80"/>
      <c r="GP79" s="80"/>
      <c r="GQ79" s="80"/>
      <c r="GR79" s="80"/>
      <c r="GS79" s="80"/>
      <c r="GT79" s="80">
        <f>データ!EG7</f>
        <v>76.2</v>
      </c>
      <c r="GU79" s="80"/>
      <c r="GV79" s="80"/>
      <c r="GW79" s="80"/>
      <c r="GX79" s="80"/>
      <c r="GY79" s="80"/>
      <c r="GZ79" s="80"/>
      <c r="HA79" s="80"/>
      <c r="HB79" s="80"/>
      <c r="HC79" s="80"/>
      <c r="HD79" s="80"/>
      <c r="HE79" s="80"/>
      <c r="HF79" s="80"/>
      <c r="HG79" s="80"/>
      <c r="HH79" s="80"/>
      <c r="HI79" s="80"/>
      <c r="HJ79" s="80"/>
      <c r="HK79" s="80"/>
      <c r="HL79" s="80"/>
      <c r="HM79" s="80">
        <f>データ!EH7</f>
        <v>76.7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58110169</v>
      </c>
      <c r="JK79" s="79"/>
      <c r="JL79" s="79"/>
      <c r="JM79" s="79"/>
      <c r="JN79" s="79"/>
      <c r="JO79" s="79"/>
      <c r="JP79" s="79"/>
      <c r="JQ79" s="79"/>
      <c r="JR79" s="79"/>
      <c r="JS79" s="79"/>
      <c r="JT79" s="79"/>
      <c r="JU79" s="79"/>
      <c r="JV79" s="79"/>
      <c r="JW79" s="79"/>
      <c r="JX79" s="79"/>
      <c r="JY79" s="79"/>
      <c r="JZ79" s="79"/>
      <c r="KA79" s="79"/>
      <c r="KB79" s="79"/>
      <c r="KC79" s="79">
        <f>データ!EP7</f>
        <v>58860049</v>
      </c>
      <c r="KD79" s="79"/>
      <c r="KE79" s="79"/>
      <c r="KF79" s="79"/>
      <c r="KG79" s="79"/>
      <c r="KH79" s="79"/>
      <c r="KI79" s="79"/>
      <c r="KJ79" s="79"/>
      <c r="KK79" s="79"/>
      <c r="KL79" s="79"/>
      <c r="KM79" s="79"/>
      <c r="KN79" s="79"/>
      <c r="KO79" s="79"/>
      <c r="KP79" s="79"/>
      <c r="KQ79" s="79"/>
      <c r="KR79" s="79"/>
      <c r="KS79" s="79"/>
      <c r="KT79" s="79"/>
      <c r="KU79" s="79"/>
      <c r="KV79" s="79">
        <f>データ!EQ7</f>
        <v>59389998</v>
      </c>
      <c r="KW79" s="79"/>
      <c r="KX79" s="79"/>
      <c r="KY79" s="79"/>
      <c r="KZ79" s="79"/>
      <c r="LA79" s="79"/>
      <c r="LB79" s="79"/>
      <c r="LC79" s="79"/>
      <c r="LD79" s="79"/>
      <c r="LE79" s="79"/>
      <c r="LF79" s="79"/>
      <c r="LG79" s="79"/>
      <c r="LH79" s="79"/>
      <c r="LI79" s="79"/>
      <c r="LJ79" s="79"/>
      <c r="LK79" s="79"/>
      <c r="LL79" s="79"/>
      <c r="LM79" s="79"/>
      <c r="LN79" s="79"/>
      <c r="LO79" s="79">
        <f>データ!ER7</f>
        <v>60353572</v>
      </c>
      <c r="LP79" s="79"/>
      <c r="LQ79" s="79"/>
      <c r="LR79" s="79"/>
      <c r="LS79" s="79"/>
      <c r="LT79" s="79"/>
      <c r="LU79" s="79"/>
      <c r="LV79" s="79"/>
      <c r="LW79" s="79"/>
      <c r="LX79" s="79"/>
      <c r="LY79" s="79"/>
      <c r="LZ79" s="79"/>
      <c r="MA79" s="79"/>
      <c r="MB79" s="79"/>
      <c r="MC79" s="79"/>
      <c r="MD79" s="79"/>
      <c r="ME79" s="79"/>
      <c r="MF79" s="79"/>
      <c r="MG79" s="79"/>
      <c r="MH79" s="79">
        <f>データ!ES7</f>
        <v>64814938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M1j5hXlYKjySWaO5Oe1miObf2xwoZFPcC7Lm7sdbZui4w1f/4PMyF1fQqO8L53bvSmmZ86e3YHtQThbFGzD8g==" saltValue="fRwEsop82pP6KYNoLaRlO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48" t="s">
        <v>118</v>
      </c>
      <c r="DT4" s="149"/>
      <c r="DU4" s="149"/>
      <c r="DV4" s="149"/>
      <c r="DW4" s="149"/>
      <c r="DX4" s="149"/>
      <c r="DY4" s="149"/>
      <c r="DZ4" s="149"/>
      <c r="EA4" s="149"/>
      <c r="EB4" s="149"/>
      <c r="EC4" s="150"/>
      <c r="ED4" s="147" t="s">
        <v>119</v>
      </c>
      <c r="EE4" s="147"/>
      <c r="EF4" s="147"/>
      <c r="EG4" s="147"/>
      <c r="EH4" s="147"/>
      <c r="EI4" s="147"/>
      <c r="EJ4" s="147"/>
      <c r="EK4" s="147"/>
      <c r="EL4" s="147"/>
      <c r="EM4" s="147"/>
      <c r="EN4" s="147"/>
      <c r="EO4" s="147" t="s">
        <v>120</v>
      </c>
      <c r="EP4" s="147"/>
      <c r="EQ4" s="147"/>
      <c r="ER4" s="147"/>
      <c r="ES4" s="147"/>
      <c r="ET4" s="147"/>
      <c r="EU4" s="147"/>
      <c r="EV4" s="147"/>
      <c r="EW4" s="147"/>
      <c r="EX4" s="147"/>
      <c r="EY4" s="147"/>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156</v>
      </c>
      <c r="AV5" s="62" t="s">
        <v>157</v>
      </c>
      <c r="AW5" s="62" t="s">
        <v>158</v>
      </c>
      <c r="AX5" s="62" t="s">
        <v>159</v>
      </c>
      <c r="AY5" s="62" t="s">
        <v>150</v>
      </c>
      <c r="AZ5" s="62" t="s">
        <v>151</v>
      </c>
      <c r="BA5" s="62" t="s">
        <v>152</v>
      </c>
      <c r="BB5" s="62" t="s">
        <v>153</v>
      </c>
      <c r="BC5" s="62" t="s">
        <v>154</v>
      </c>
      <c r="BD5" s="62" t="s">
        <v>155</v>
      </c>
      <c r="BE5" s="62" t="s">
        <v>160</v>
      </c>
      <c r="BF5" s="62" t="s">
        <v>161</v>
      </c>
      <c r="BG5" s="62" t="s">
        <v>162</v>
      </c>
      <c r="BH5" s="62" t="s">
        <v>148</v>
      </c>
      <c r="BI5" s="62" t="s">
        <v>159</v>
      </c>
      <c r="BJ5" s="62" t="s">
        <v>150</v>
      </c>
      <c r="BK5" s="62" t="s">
        <v>151</v>
      </c>
      <c r="BL5" s="62" t="s">
        <v>152</v>
      </c>
      <c r="BM5" s="62" t="s">
        <v>153</v>
      </c>
      <c r="BN5" s="62" t="s">
        <v>154</v>
      </c>
      <c r="BO5" s="62" t="s">
        <v>155</v>
      </c>
      <c r="BP5" s="62" t="s">
        <v>160</v>
      </c>
      <c r="BQ5" s="62" t="s">
        <v>163</v>
      </c>
      <c r="BR5" s="62" t="s">
        <v>164</v>
      </c>
      <c r="BS5" s="62" t="s">
        <v>165</v>
      </c>
      <c r="BT5" s="62" t="s">
        <v>166</v>
      </c>
      <c r="BU5" s="62" t="s">
        <v>150</v>
      </c>
      <c r="BV5" s="62" t="s">
        <v>151</v>
      </c>
      <c r="BW5" s="62" t="s">
        <v>152</v>
      </c>
      <c r="BX5" s="62" t="s">
        <v>153</v>
      </c>
      <c r="BY5" s="62" t="s">
        <v>154</v>
      </c>
      <c r="BZ5" s="62" t="s">
        <v>155</v>
      </c>
      <c r="CA5" s="62" t="s">
        <v>160</v>
      </c>
      <c r="CB5" s="62" t="s">
        <v>161</v>
      </c>
      <c r="CC5" s="62" t="s">
        <v>164</v>
      </c>
      <c r="CD5" s="62" t="s">
        <v>167</v>
      </c>
      <c r="CE5" s="62" t="s">
        <v>149</v>
      </c>
      <c r="CF5" s="62" t="s">
        <v>150</v>
      </c>
      <c r="CG5" s="62" t="s">
        <v>151</v>
      </c>
      <c r="CH5" s="62" t="s">
        <v>152</v>
      </c>
      <c r="CI5" s="62" t="s">
        <v>153</v>
      </c>
      <c r="CJ5" s="62" t="s">
        <v>154</v>
      </c>
      <c r="CK5" s="62" t="s">
        <v>155</v>
      </c>
      <c r="CL5" s="62" t="s">
        <v>145</v>
      </c>
      <c r="CM5" s="62" t="s">
        <v>161</v>
      </c>
      <c r="CN5" s="62" t="s">
        <v>168</v>
      </c>
      <c r="CO5" s="62" t="s">
        <v>169</v>
      </c>
      <c r="CP5" s="62" t="s">
        <v>170</v>
      </c>
      <c r="CQ5" s="62" t="s">
        <v>150</v>
      </c>
      <c r="CR5" s="62" t="s">
        <v>151</v>
      </c>
      <c r="CS5" s="62" t="s">
        <v>152</v>
      </c>
      <c r="CT5" s="62" t="s">
        <v>153</v>
      </c>
      <c r="CU5" s="62" t="s">
        <v>154</v>
      </c>
      <c r="CV5" s="62" t="s">
        <v>155</v>
      </c>
      <c r="CW5" s="62" t="s">
        <v>160</v>
      </c>
      <c r="CX5" s="62" t="s">
        <v>146</v>
      </c>
      <c r="CY5" s="62" t="s">
        <v>162</v>
      </c>
      <c r="CZ5" s="62" t="s">
        <v>158</v>
      </c>
      <c r="DA5" s="62" t="s">
        <v>159</v>
      </c>
      <c r="DB5" s="62" t="s">
        <v>150</v>
      </c>
      <c r="DC5" s="62" t="s">
        <v>151</v>
      </c>
      <c r="DD5" s="62" t="s">
        <v>152</v>
      </c>
      <c r="DE5" s="62" t="s">
        <v>153</v>
      </c>
      <c r="DF5" s="62" t="s">
        <v>154</v>
      </c>
      <c r="DG5" s="62" t="s">
        <v>155</v>
      </c>
      <c r="DH5" s="62" t="s">
        <v>171</v>
      </c>
      <c r="DI5" s="62" t="s">
        <v>163</v>
      </c>
      <c r="DJ5" s="62" t="s">
        <v>147</v>
      </c>
      <c r="DK5" s="62" t="s">
        <v>158</v>
      </c>
      <c r="DL5" s="62" t="s">
        <v>166</v>
      </c>
      <c r="DM5" s="62" t="s">
        <v>150</v>
      </c>
      <c r="DN5" s="62" t="s">
        <v>151</v>
      </c>
      <c r="DO5" s="62" t="s">
        <v>152</v>
      </c>
      <c r="DP5" s="62" t="s">
        <v>153</v>
      </c>
      <c r="DQ5" s="62" t="s">
        <v>154</v>
      </c>
      <c r="DR5" s="62" t="s">
        <v>155</v>
      </c>
      <c r="DS5" s="62" t="s">
        <v>160</v>
      </c>
      <c r="DT5" s="62" t="s">
        <v>146</v>
      </c>
      <c r="DU5" s="62" t="s">
        <v>162</v>
      </c>
      <c r="DV5" s="62" t="s">
        <v>169</v>
      </c>
      <c r="DW5" s="62" t="s">
        <v>166</v>
      </c>
      <c r="DX5" s="62" t="s">
        <v>150</v>
      </c>
      <c r="DY5" s="62" t="s">
        <v>151</v>
      </c>
      <c r="DZ5" s="62" t="s">
        <v>152</v>
      </c>
      <c r="EA5" s="62" t="s">
        <v>153</v>
      </c>
      <c r="EB5" s="62" t="s">
        <v>154</v>
      </c>
      <c r="EC5" s="62" t="s">
        <v>155</v>
      </c>
      <c r="ED5" s="62" t="s">
        <v>172</v>
      </c>
      <c r="EE5" s="62" t="s">
        <v>173</v>
      </c>
      <c r="EF5" s="62" t="s">
        <v>162</v>
      </c>
      <c r="EG5" s="62" t="s">
        <v>158</v>
      </c>
      <c r="EH5" s="62" t="s">
        <v>159</v>
      </c>
      <c r="EI5" s="62" t="s">
        <v>150</v>
      </c>
      <c r="EJ5" s="62" t="s">
        <v>151</v>
      </c>
      <c r="EK5" s="62" t="s">
        <v>152</v>
      </c>
      <c r="EL5" s="62" t="s">
        <v>153</v>
      </c>
      <c r="EM5" s="62" t="s">
        <v>154</v>
      </c>
      <c r="EN5" s="62" t="s">
        <v>174</v>
      </c>
      <c r="EO5" s="62" t="s">
        <v>175</v>
      </c>
      <c r="EP5" s="62" t="s">
        <v>176</v>
      </c>
      <c r="EQ5" s="62" t="s">
        <v>164</v>
      </c>
      <c r="ER5" s="62" t="s">
        <v>169</v>
      </c>
      <c r="ES5" s="62" t="s">
        <v>170</v>
      </c>
      <c r="ET5" s="62" t="s">
        <v>150</v>
      </c>
      <c r="EU5" s="62" t="s">
        <v>151</v>
      </c>
      <c r="EV5" s="62" t="s">
        <v>152</v>
      </c>
      <c r="EW5" s="62" t="s">
        <v>153</v>
      </c>
      <c r="EX5" s="62" t="s">
        <v>154</v>
      </c>
      <c r="EY5" s="62" t="s">
        <v>155</v>
      </c>
    </row>
    <row r="6" spans="1:155" s="67" customFormat="1">
      <c r="A6" s="48" t="s">
        <v>177</v>
      </c>
      <c r="B6" s="63">
        <f>B8</f>
        <v>2020</v>
      </c>
      <c r="C6" s="63">
        <f t="shared" ref="C6:M6" si="2">C8</f>
        <v>22039</v>
      </c>
      <c r="D6" s="63">
        <f t="shared" si="2"/>
        <v>46</v>
      </c>
      <c r="E6" s="63">
        <f t="shared" si="2"/>
        <v>6</v>
      </c>
      <c r="F6" s="63">
        <f t="shared" si="2"/>
        <v>0</v>
      </c>
      <c r="G6" s="63">
        <f t="shared" si="2"/>
        <v>1</v>
      </c>
      <c r="H6" s="152" t="str">
        <f>IF(H8&lt;&gt;I8,H8,"")&amp;IF(I8&lt;&gt;J8,I8,"")&amp;"　"&amp;J8</f>
        <v>青森県八戸市　八戸市民病院</v>
      </c>
      <c r="I6" s="153"/>
      <c r="J6" s="154"/>
      <c r="K6" s="63" t="str">
        <f t="shared" si="2"/>
        <v>条例全部</v>
      </c>
      <c r="L6" s="63" t="str">
        <f t="shared" si="2"/>
        <v>病院事業</v>
      </c>
      <c r="M6" s="63" t="str">
        <f t="shared" si="2"/>
        <v>一般病院</v>
      </c>
      <c r="N6" s="63" t="str">
        <f>N8</f>
        <v>500床以上</v>
      </c>
      <c r="O6" s="63" t="str">
        <f>O8</f>
        <v>自治体職員 民間企業出身 学術・研究機関出身 その他</v>
      </c>
      <c r="P6" s="63" t="str">
        <f>P8</f>
        <v>直営</v>
      </c>
      <c r="Q6" s="64">
        <f t="shared" ref="Q6:AH6" si="3">Q8</f>
        <v>26</v>
      </c>
      <c r="R6" s="63" t="str">
        <f t="shared" si="3"/>
        <v>対象</v>
      </c>
      <c r="S6" s="63" t="str">
        <f t="shared" si="3"/>
        <v>透 I 未 訓 ガ</v>
      </c>
      <c r="T6" s="63" t="str">
        <f t="shared" si="3"/>
        <v>救 臨 が 感 災 地 特 輪</v>
      </c>
      <c r="U6" s="64">
        <f>U8</f>
        <v>225845</v>
      </c>
      <c r="V6" s="64">
        <f>V8</f>
        <v>49124</v>
      </c>
      <c r="W6" s="63" t="str">
        <f>W8</f>
        <v>非該当</v>
      </c>
      <c r="X6" s="63" t="str">
        <f t="shared" ref="X6" si="4">X8</f>
        <v>非該当</v>
      </c>
      <c r="Y6" s="63" t="str">
        <f t="shared" si="3"/>
        <v>７：１</v>
      </c>
      <c r="Z6" s="64">
        <f t="shared" si="3"/>
        <v>572</v>
      </c>
      <c r="AA6" s="64" t="str">
        <f t="shared" si="3"/>
        <v>-</v>
      </c>
      <c r="AB6" s="64" t="str">
        <f t="shared" si="3"/>
        <v>-</v>
      </c>
      <c r="AC6" s="64">
        <f t="shared" si="3"/>
        <v>50</v>
      </c>
      <c r="AD6" s="64">
        <f t="shared" si="3"/>
        <v>6</v>
      </c>
      <c r="AE6" s="64">
        <f t="shared" si="3"/>
        <v>628</v>
      </c>
      <c r="AF6" s="64">
        <f t="shared" si="3"/>
        <v>572</v>
      </c>
      <c r="AG6" s="64" t="str">
        <f t="shared" si="3"/>
        <v>-</v>
      </c>
      <c r="AH6" s="64">
        <f t="shared" si="3"/>
        <v>572</v>
      </c>
      <c r="AI6" s="65">
        <f>IF(AI8="-",NA(),AI8)</f>
        <v>107.4</v>
      </c>
      <c r="AJ6" s="65">
        <f t="shared" ref="AJ6:AR6" si="5">IF(AJ8="-",NA(),AJ8)</f>
        <v>106</v>
      </c>
      <c r="AK6" s="65">
        <f t="shared" si="5"/>
        <v>106.9</v>
      </c>
      <c r="AL6" s="65">
        <f t="shared" si="5"/>
        <v>102.2</v>
      </c>
      <c r="AM6" s="65">
        <f t="shared" si="5"/>
        <v>108</v>
      </c>
      <c r="AN6" s="65">
        <f t="shared" si="5"/>
        <v>99.8</v>
      </c>
      <c r="AO6" s="65">
        <f t="shared" si="5"/>
        <v>100.1</v>
      </c>
      <c r="AP6" s="65">
        <f t="shared" si="5"/>
        <v>100</v>
      </c>
      <c r="AQ6" s="65">
        <f t="shared" si="5"/>
        <v>99.2</v>
      </c>
      <c r="AR6" s="65">
        <f t="shared" si="5"/>
        <v>102.9</v>
      </c>
      <c r="AS6" s="65" t="str">
        <f>IF(AS8="-","【-】","【"&amp;SUBSTITUTE(TEXT(AS8,"#,##0.0"),"-","△")&amp;"】")</f>
        <v>【102.5】</v>
      </c>
      <c r="AT6" s="65">
        <f>IF(AT8="-",NA(),AT8)</f>
        <v>103.2</v>
      </c>
      <c r="AU6" s="65">
        <f t="shared" ref="AU6:BC6" si="6">IF(AU8="-",NA(),AU8)</f>
        <v>101.6</v>
      </c>
      <c r="AV6" s="65">
        <f t="shared" si="6"/>
        <v>102.4</v>
      </c>
      <c r="AW6" s="65">
        <f t="shared" si="6"/>
        <v>99</v>
      </c>
      <c r="AX6" s="65">
        <f t="shared" si="6"/>
        <v>95.3</v>
      </c>
      <c r="AY6" s="65">
        <f t="shared" si="6"/>
        <v>93.6</v>
      </c>
      <c r="AZ6" s="65">
        <f t="shared" si="6"/>
        <v>94</v>
      </c>
      <c r="BA6" s="65">
        <f t="shared" si="6"/>
        <v>94.1</v>
      </c>
      <c r="BB6" s="65">
        <f t="shared" si="6"/>
        <v>93.7</v>
      </c>
      <c r="BC6" s="65">
        <f t="shared" si="6"/>
        <v>88.7</v>
      </c>
      <c r="BD6" s="65" t="str">
        <f>IF(BD8="-","【-】","【"&amp;SUBSTITUTE(TEXT(BD8,"#,##0.0"),"-","△")&amp;"】")</f>
        <v>【84.7】</v>
      </c>
      <c r="BE6" s="65">
        <f>IF(BE8="-",NA(),BE8)</f>
        <v>27.5</v>
      </c>
      <c r="BF6" s="65">
        <f t="shared" ref="BF6:BN6" si="7">IF(BF8="-",NA(),BF8)</f>
        <v>19.3</v>
      </c>
      <c r="BG6" s="65">
        <f t="shared" si="7"/>
        <v>9.3000000000000007</v>
      </c>
      <c r="BH6" s="65">
        <f t="shared" si="7"/>
        <v>4</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89.7</v>
      </c>
      <c r="BQ6" s="65">
        <f t="shared" ref="BQ6:BY6" si="8">IF(BQ8="-",NA(),BQ8)</f>
        <v>86.1</v>
      </c>
      <c r="BR6" s="65">
        <f t="shared" si="8"/>
        <v>86.8</v>
      </c>
      <c r="BS6" s="65">
        <f t="shared" si="8"/>
        <v>85.7</v>
      </c>
      <c r="BT6" s="65">
        <f t="shared" si="8"/>
        <v>77.099999999999994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59364</v>
      </c>
      <c r="CB6" s="66">
        <f t="shared" ref="CB6:CJ6" si="9">IF(CB8="-",NA(),CB8)</f>
        <v>62927</v>
      </c>
      <c r="CC6" s="66">
        <f t="shared" si="9"/>
        <v>65041</v>
      </c>
      <c r="CD6" s="66">
        <f t="shared" si="9"/>
        <v>66289</v>
      </c>
      <c r="CE6" s="66">
        <f t="shared" si="9"/>
        <v>72244</v>
      </c>
      <c r="CF6" s="66">
        <f t="shared" si="9"/>
        <v>64765</v>
      </c>
      <c r="CG6" s="66">
        <f t="shared" si="9"/>
        <v>66228</v>
      </c>
      <c r="CH6" s="66">
        <f t="shared" si="9"/>
        <v>68751</v>
      </c>
      <c r="CI6" s="66">
        <f t="shared" si="9"/>
        <v>70630</v>
      </c>
      <c r="CJ6" s="66">
        <f t="shared" si="9"/>
        <v>75766</v>
      </c>
      <c r="CK6" s="65" t="str">
        <f>IF(CK8="-","【-】","【"&amp;SUBSTITUTE(TEXT(CK8,"#,##0"),"-","△")&amp;"】")</f>
        <v>【56,733】</v>
      </c>
      <c r="CL6" s="66">
        <f>IF(CL8="-",NA(),CL8)</f>
        <v>14543</v>
      </c>
      <c r="CM6" s="66">
        <f t="shared" ref="CM6:CU6" si="10">IF(CM8="-",NA(),CM8)</f>
        <v>16323</v>
      </c>
      <c r="CN6" s="66">
        <f t="shared" si="10"/>
        <v>16828</v>
      </c>
      <c r="CO6" s="66">
        <f t="shared" si="10"/>
        <v>17557</v>
      </c>
      <c r="CP6" s="66">
        <f t="shared" si="10"/>
        <v>18138</v>
      </c>
      <c r="CQ6" s="66">
        <f t="shared" si="10"/>
        <v>17680</v>
      </c>
      <c r="CR6" s="66">
        <f t="shared" si="10"/>
        <v>18393</v>
      </c>
      <c r="CS6" s="66">
        <f t="shared" si="10"/>
        <v>19207</v>
      </c>
      <c r="CT6" s="66">
        <f t="shared" si="10"/>
        <v>20687</v>
      </c>
      <c r="CU6" s="66">
        <f t="shared" si="10"/>
        <v>22637</v>
      </c>
      <c r="CV6" s="65" t="str">
        <f>IF(CV8="-","【-】","【"&amp;SUBSTITUTE(TEXT(CV8,"#,##0"),"-","△")&amp;"】")</f>
        <v>【16,778】</v>
      </c>
      <c r="CW6" s="65">
        <f>IF(CW8="-",NA(),CW8)</f>
        <v>48.2</v>
      </c>
      <c r="CX6" s="65">
        <f t="shared" ref="CX6:DF6" si="11">IF(CX8="-",NA(),CX8)</f>
        <v>47.4</v>
      </c>
      <c r="CY6" s="65">
        <f t="shared" si="11"/>
        <v>47.3</v>
      </c>
      <c r="CZ6" s="65">
        <f t="shared" si="11"/>
        <v>49.2</v>
      </c>
      <c r="DA6" s="65">
        <f t="shared" si="11"/>
        <v>51.3</v>
      </c>
      <c r="DB6" s="65">
        <f t="shared" si="11"/>
        <v>49.2</v>
      </c>
      <c r="DC6" s="65">
        <f t="shared" si="11"/>
        <v>48.7</v>
      </c>
      <c r="DD6" s="65">
        <f t="shared" si="11"/>
        <v>48.3</v>
      </c>
      <c r="DE6" s="65">
        <f t="shared" si="11"/>
        <v>47.7</v>
      </c>
      <c r="DF6" s="65">
        <f t="shared" si="11"/>
        <v>51.8</v>
      </c>
      <c r="DG6" s="65" t="str">
        <f>IF(DG8="-","【-】","【"&amp;SUBSTITUTE(TEXT(DG8,"#,##0.0"),"-","△")&amp;"】")</f>
        <v>【58.8】</v>
      </c>
      <c r="DH6" s="65">
        <f>IF(DH8="-",NA(),DH8)</f>
        <v>24.7</v>
      </c>
      <c r="DI6" s="65">
        <f t="shared" ref="DI6:DQ6" si="12">IF(DI8="-",NA(),DI8)</f>
        <v>26.9</v>
      </c>
      <c r="DJ6" s="65">
        <f t="shared" si="12"/>
        <v>27</v>
      </c>
      <c r="DK6" s="65">
        <f t="shared" si="12"/>
        <v>27.9</v>
      </c>
      <c r="DL6" s="65">
        <f t="shared" si="12"/>
        <v>28.4</v>
      </c>
      <c r="DM6" s="65">
        <f t="shared" si="12"/>
        <v>27.4</v>
      </c>
      <c r="DN6" s="65">
        <f t="shared" si="12"/>
        <v>27.8</v>
      </c>
      <c r="DO6" s="65">
        <f t="shared" si="12"/>
        <v>28.1</v>
      </c>
      <c r="DP6" s="65">
        <f t="shared" si="12"/>
        <v>29.2</v>
      </c>
      <c r="DQ6" s="65">
        <f t="shared" si="12"/>
        <v>29</v>
      </c>
      <c r="DR6" s="65" t="str">
        <f>IF(DR8="-","【-】","【"&amp;SUBSTITUTE(TEXT(DR8,"#,##0.0"),"-","△")&amp;"】")</f>
        <v>【24.8】</v>
      </c>
      <c r="DS6" s="65">
        <f>IF(DS8="-",NA(),DS8)</f>
        <v>61.6</v>
      </c>
      <c r="DT6" s="65">
        <f t="shared" ref="DT6:EB6" si="13">IF(DT8="-",NA(),DT8)</f>
        <v>63.1</v>
      </c>
      <c r="DU6" s="65">
        <f t="shared" si="13"/>
        <v>64.400000000000006</v>
      </c>
      <c r="DV6" s="65">
        <f t="shared" si="13"/>
        <v>65.8</v>
      </c>
      <c r="DW6" s="65">
        <f t="shared" si="13"/>
        <v>61.4</v>
      </c>
      <c r="DX6" s="65">
        <f t="shared" si="13"/>
        <v>51.2</v>
      </c>
      <c r="DY6" s="65">
        <f t="shared" si="13"/>
        <v>52</v>
      </c>
      <c r="DZ6" s="65">
        <f t="shared" si="13"/>
        <v>52.5</v>
      </c>
      <c r="EA6" s="65">
        <f t="shared" si="13"/>
        <v>52.5</v>
      </c>
      <c r="EB6" s="65">
        <f t="shared" si="13"/>
        <v>54</v>
      </c>
      <c r="EC6" s="65" t="str">
        <f>IF(EC8="-","【-】","【"&amp;SUBSTITUTE(TEXT(EC8,"#,##0.0"),"-","△")&amp;"】")</f>
        <v>【54.8】</v>
      </c>
      <c r="ED6" s="65">
        <f>IF(ED8="-",NA(),ED8)</f>
        <v>70.400000000000006</v>
      </c>
      <c r="EE6" s="65">
        <f t="shared" ref="EE6:EM6" si="14">IF(EE8="-",NA(),EE8)</f>
        <v>73</v>
      </c>
      <c r="EF6" s="65">
        <f t="shared" si="14"/>
        <v>74.8</v>
      </c>
      <c r="EG6" s="65">
        <f t="shared" si="14"/>
        <v>76.2</v>
      </c>
      <c r="EH6" s="65">
        <f t="shared" si="14"/>
        <v>76.7</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58110169</v>
      </c>
      <c r="EP6" s="66">
        <f t="shared" ref="EP6:EX6" si="15">IF(EP8="-",NA(),EP8)</f>
        <v>58860049</v>
      </c>
      <c r="EQ6" s="66">
        <f t="shared" si="15"/>
        <v>59389998</v>
      </c>
      <c r="ER6" s="66">
        <f t="shared" si="15"/>
        <v>60353572</v>
      </c>
      <c r="ES6" s="66">
        <f t="shared" si="15"/>
        <v>64814938</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178</v>
      </c>
      <c r="B7" s="63">
        <f t="shared" ref="B7:AH7" si="16">B8</f>
        <v>2020</v>
      </c>
      <c r="C7" s="63">
        <f t="shared" si="16"/>
        <v>22039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 民間企業出身 学術・研究機関出身 その他</v>
      </c>
      <c r="P7" s="63" t="str">
        <f>P8</f>
        <v>直営</v>
      </c>
      <c r="Q7" s="64">
        <f t="shared" si="16"/>
        <v>26</v>
      </c>
      <c r="R7" s="63" t="str">
        <f t="shared" si="16"/>
        <v>対象</v>
      </c>
      <c r="S7" s="63" t="str">
        <f t="shared" si="16"/>
        <v>透 I 未 訓 ガ</v>
      </c>
      <c r="T7" s="63" t="str">
        <f t="shared" si="16"/>
        <v>救 臨 が 感 災 地 特 輪</v>
      </c>
      <c r="U7" s="64">
        <f>U8</f>
        <v>225845</v>
      </c>
      <c r="V7" s="64">
        <f>V8</f>
        <v>49124</v>
      </c>
      <c r="W7" s="63" t="str">
        <f>W8</f>
        <v>非該当</v>
      </c>
      <c r="X7" s="63" t="str">
        <f t="shared" si="16"/>
        <v>非該当</v>
      </c>
      <c r="Y7" s="63" t="str">
        <f t="shared" si="16"/>
        <v>７：１</v>
      </c>
      <c r="Z7" s="64">
        <f t="shared" si="16"/>
        <v>572</v>
      </c>
      <c r="AA7" s="64" t="str">
        <f t="shared" si="16"/>
        <v>-</v>
      </c>
      <c r="AB7" s="64" t="str">
        <f t="shared" si="16"/>
        <v>-</v>
      </c>
      <c r="AC7" s="64">
        <f t="shared" si="16"/>
        <v>50</v>
      </c>
      <c r="AD7" s="64">
        <f t="shared" si="16"/>
        <v>6</v>
      </c>
      <c r="AE7" s="64">
        <f t="shared" si="16"/>
        <v>628</v>
      </c>
      <c r="AF7" s="64">
        <f t="shared" si="16"/>
        <v>572</v>
      </c>
      <c r="AG7" s="64" t="str">
        <f t="shared" si="16"/>
        <v>-</v>
      </c>
      <c r="AH7" s="64">
        <f t="shared" si="16"/>
        <v>572</v>
      </c>
      <c r="AI7" s="65">
        <f>AI8</f>
        <v>107.4</v>
      </c>
      <c r="AJ7" s="65">
        <f t="shared" ref="AJ7:AR7" si="17">AJ8</f>
        <v>106</v>
      </c>
      <c r="AK7" s="65">
        <f t="shared" si="17"/>
        <v>106.9</v>
      </c>
      <c r="AL7" s="65">
        <f t="shared" si="17"/>
        <v>102.2</v>
      </c>
      <c r="AM7" s="65">
        <f t="shared" si="17"/>
        <v>108</v>
      </c>
      <c r="AN7" s="65">
        <f t="shared" si="17"/>
        <v>99.8</v>
      </c>
      <c r="AO7" s="65">
        <f t="shared" si="17"/>
        <v>100.1</v>
      </c>
      <c r="AP7" s="65">
        <f t="shared" si="17"/>
        <v>100</v>
      </c>
      <c r="AQ7" s="65">
        <f t="shared" si="17"/>
        <v>99.2</v>
      </c>
      <c r="AR7" s="65">
        <f t="shared" si="17"/>
        <v>102.9</v>
      </c>
      <c r="AS7" s="65"/>
      <c r="AT7" s="65">
        <f>AT8</f>
        <v>103.2</v>
      </c>
      <c r="AU7" s="65">
        <f t="shared" ref="AU7:BC7" si="18">AU8</f>
        <v>101.6</v>
      </c>
      <c r="AV7" s="65">
        <f t="shared" si="18"/>
        <v>102.4</v>
      </c>
      <c r="AW7" s="65">
        <f t="shared" si="18"/>
        <v>99</v>
      </c>
      <c r="AX7" s="65">
        <f t="shared" si="18"/>
        <v>95.3</v>
      </c>
      <c r="AY7" s="65">
        <f t="shared" si="18"/>
        <v>93.6</v>
      </c>
      <c r="AZ7" s="65">
        <f t="shared" si="18"/>
        <v>94</v>
      </c>
      <c r="BA7" s="65">
        <f t="shared" si="18"/>
        <v>94.1</v>
      </c>
      <c r="BB7" s="65">
        <f t="shared" si="18"/>
        <v>93.7</v>
      </c>
      <c r="BC7" s="65">
        <f t="shared" si="18"/>
        <v>88.7</v>
      </c>
      <c r="BD7" s="65"/>
      <c r="BE7" s="65">
        <f>BE8</f>
        <v>27.5</v>
      </c>
      <c r="BF7" s="65">
        <f t="shared" ref="BF7:BN7" si="19">BF8</f>
        <v>19.3</v>
      </c>
      <c r="BG7" s="65">
        <f t="shared" si="19"/>
        <v>9.3000000000000007</v>
      </c>
      <c r="BH7" s="65">
        <f t="shared" si="19"/>
        <v>4</v>
      </c>
      <c r="BI7" s="65">
        <f t="shared" si="19"/>
        <v>0</v>
      </c>
      <c r="BJ7" s="65">
        <f t="shared" si="19"/>
        <v>33.9</v>
      </c>
      <c r="BK7" s="65">
        <f t="shared" si="19"/>
        <v>34.9</v>
      </c>
      <c r="BL7" s="65">
        <f t="shared" si="19"/>
        <v>32.6</v>
      </c>
      <c r="BM7" s="65">
        <f t="shared" si="19"/>
        <v>27</v>
      </c>
      <c r="BN7" s="65">
        <f t="shared" si="19"/>
        <v>34.200000000000003</v>
      </c>
      <c r="BO7" s="65"/>
      <c r="BP7" s="65">
        <f>BP8</f>
        <v>89.7</v>
      </c>
      <c r="BQ7" s="65">
        <f t="shared" ref="BQ7:BY7" si="20">BQ8</f>
        <v>86.1</v>
      </c>
      <c r="BR7" s="65">
        <f t="shared" si="20"/>
        <v>86.8</v>
      </c>
      <c r="BS7" s="65">
        <f t="shared" si="20"/>
        <v>85.7</v>
      </c>
      <c r="BT7" s="65">
        <f t="shared" si="20"/>
        <v>77.099999999999994</v>
      </c>
      <c r="BU7" s="65">
        <f t="shared" si="20"/>
        <v>79.5</v>
      </c>
      <c r="BV7" s="65">
        <f t="shared" si="20"/>
        <v>79.900000000000006</v>
      </c>
      <c r="BW7" s="65">
        <f t="shared" si="20"/>
        <v>80.2</v>
      </c>
      <c r="BX7" s="65">
        <f t="shared" si="20"/>
        <v>79.8</v>
      </c>
      <c r="BY7" s="65">
        <f t="shared" si="20"/>
        <v>70.599999999999994</v>
      </c>
      <c r="BZ7" s="65"/>
      <c r="CA7" s="66">
        <f>CA8</f>
        <v>59364</v>
      </c>
      <c r="CB7" s="66">
        <f t="shared" ref="CB7:CJ7" si="21">CB8</f>
        <v>62927</v>
      </c>
      <c r="CC7" s="66">
        <f t="shared" si="21"/>
        <v>65041</v>
      </c>
      <c r="CD7" s="66">
        <f t="shared" si="21"/>
        <v>66289</v>
      </c>
      <c r="CE7" s="66">
        <f t="shared" si="21"/>
        <v>72244</v>
      </c>
      <c r="CF7" s="66">
        <f t="shared" si="21"/>
        <v>64765</v>
      </c>
      <c r="CG7" s="66">
        <f t="shared" si="21"/>
        <v>66228</v>
      </c>
      <c r="CH7" s="66">
        <f t="shared" si="21"/>
        <v>68751</v>
      </c>
      <c r="CI7" s="66">
        <f t="shared" si="21"/>
        <v>70630</v>
      </c>
      <c r="CJ7" s="66">
        <f t="shared" si="21"/>
        <v>75766</v>
      </c>
      <c r="CK7" s="65"/>
      <c r="CL7" s="66">
        <f>CL8</f>
        <v>14543</v>
      </c>
      <c r="CM7" s="66">
        <f t="shared" ref="CM7:CU7" si="22">CM8</f>
        <v>16323</v>
      </c>
      <c r="CN7" s="66">
        <f t="shared" si="22"/>
        <v>16828</v>
      </c>
      <c r="CO7" s="66">
        <f t="shared" si="22"/>
        <v>17557</v>
      </c>
      <c r="CP7" s="66">
        <f t="shared" si="22"/>
        <v>18138</v>
      </c>
      <c r="CQ7" s="66">
        <f t="shared" si="22"/>
        <v>17680</v>
      </c>
      <c r="CR7" s="66">
        <f t="shared" si="22"/>
        <v>18393</v>
      </c>
      <c r="CS7" s="66">
        <f t="shared" si="22"/>
        <v>19207</v>
      </c>
      <c r="CT7" s="66">
        <f t="shared" si="22"/>
        <v>20687</v>
      </c>
      <c r="CU7" s="66">
        <f t="shared" si="22"/>
        <v>22637</v>
      </c>
      <c r="CV7" s="65"/>
      <c r="CW7" s="65">
        <f>CW8</f>
        <v>48.2</v>
      </c>
      <c r="CX7" s="65">
        <f t="shared" ref="CX7:DF7" si="23">CX8</f>
        <v>47.4</v>
      </c>
      <c r="CY7" s="65">
        <f t="shared" si="23"/>
        <v>47.3</v>
      </c>
      <c r="CZ7" s="65">
        <f t="shared" si="23"/>
        <v>49.2</v>
      </c>
      <c r="DA7" s="65">
        <f t="shared" si="23"/>
        <v>51.3</v>
      </c>
      <c r="DB7" s="65">
        <f t="shared" si="23"/>
        <v>49.2</v>
      </c>
      <c r="DC7" s="65">
        <f t="shared" si="23"/>
        <v>48.7</v>
      </c>
      <c r="DD7" s="65">
        <f t="shared" si="23"/>
        <v>48.3</v>
      </c>
      <c r="DE7" s="65">
        <f t="shared" si="23"/>
        <v>47.7</v>
      </c>
      <c r="DF7" s="65">
        <f t="shared" si="23"/>
        <v>51.8</v>
      </c>
      <c r="DG7" s="65"/>
      <c r="DH7" s="65">
        <f>DH8</f>
        <v>24.7</v>
      </c>
      <c r="DI7" s="65">
        <f t="shared" ref="DI7:DQ7" si="24">DI8</f>
        <v>26.9</v>
      </c>
      <c r="DJ7" s="65">
        <f t="shared" si="24"/>
        <v>27</v>
      </c>
      <c r="DK7" s="65">
        <f t="shared" si="24"/>
        <v>27.9</v>
      </c>
      <c r="DL7" s="65">
        <f t="shared" si="24"/>
        <v>28.4</v>
      </c>
      <c r="DM7" s="65">
        <f t="shared" si="24"/>
        <v>27.4</v>
      </c>
      <c r="DN7" s="65">
        <f t="shared" si="24"/>
        <v>27.8</v>
      </c>
      <c r="DO7" s="65">
        <f t="shared" si="24"/>
        <v>28.1</v>
      </c>
      <c r="DP7" s="65">
        <f t="shared" si="24"/>
        <v>29.2</v>
      </c>
      <c r="DQ7" s="65">
        <f t="shared" si="24"/>
        <v>29</v>
      </c>
      <c r="DR7" s="65"/>
      <c r="DS7" s="65">
        <f>DS8</f>
        <v>61.6</v>
      </c>
      <c r="DT7" s="65">
        <f t="shared" ref="DT7:EB7" si="25">DT8</f>
        <v>63.1</v>
      </c>
      <c r="DU7" s="65">
        <f t="shared" si="25"/>
        <v>64.400000000000006</v>
      </c>
      <c r="DV7" s="65">
        <f t="shared" si="25"/>
        <v>65.8</v>
      </c>
      <c r="DW7" s="65">
        <f t="shared" si="25"/>
        <v>61.4</v>
      </c>
      <c r="DX7" s="65">
        <f t="shared" si="25"/>
        <v>51.2</v>
      </c>
      <c r="DY7" s="65">
        <f t="shared" si="25"/>
        <v>52</v>
      </c>
      <c r="DZ7" s="65">
        <f t="shared" si="25"/>
        <v>52.5</v>
      </c>
      <c r="EA7" s="65">
        <f t="shared" si="25"/>
        <v>52.5</v>
      </c>
      <c r="EB7" s="65">
        <f t="shared" si="25"/>
        <v>54</v>
      </c>
      <c r="EC7" s="65"/>
      <c r="ED7" s="65">
        <f>ED8</f>
        <v>70.400000000000006</v>
      </c>
      <c r="EE7" s="65">
        <f t="shared" ref="EE7:EM7" si="26">EE8</f>
        <v>73</v>
      </c>
      <c r="EF7" s="65">
        <f t="shared" si="26"/>
        <v>74.8</v>
      </c>
      <c r="EG7" s="65">
        <f t="shared" si="26"/>
        <v>76.2</v>
      </c>
      <c r="EH7" s="65">
        <f t="shared" si="26"/>
        <v>76.7</v>
      </c>
      <c r="EI7" s="65">
        <f t="shared" si="26"/>
        <v>64.3</v>
      </c>
      <c r="EJ7" s="65">
        <f t="shared" si="26"/>
        <v>66</v>
      </c>
      <c r="EK7" s="65">
        <f t="shared" si="26"/>
        <v>67.099999999999994</v>
      </c>
      <c r="EL7" s="65">
        <f t="shared" si="26"/>
        <v>67.900000000000006</v>
      </c>
      <c r="EM7" s="65">
        <f t="shared" si="26"/>
        <v>69.2</v>
      </c>
      <c r="EN7" s="65"/>
      <c r="EO7" s="66">
        <f>EO8</f>
        <v>58110169</v>
      </c>
      <c r="EP7" s="66">
        <f t="shared" ref="EP7:EX7" si="27">EP8</f>
        <v>58860049</v>
      </c>
      <c r="EQ7" s="66">
        <f t="shared" si="27"/>
        <v>59389998</v>
      </c>
      <c r="ER7" s="66">
        <f t="shared" si="27"/>
        <v>60353572</v>
      </c>
      <c r="ES7" s="66">
        <f t="shared" si="27"/>
        <v>64814938</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22039</v>
      </c>
      <c r="D8" s="68">
        <v>46</v>
      </c>
      <c r="E8" s="68">
        <v>6</v>
      </c>
      <c r="F8" s="68">
        <v>0</v>
      </c>
      <c r="G8" s="68">
        <v>1</v>
      </c>
      <c r="H8" s="68" t="s">
        <v>179</v>
      </c>
      <c r="I8" s="68" t="s">
        <v>180</v>
      </c>
      <c r="J8" s="68" t="s">
        <v>181</v>
      </c>
      <c r="K8" s="68" t="s">
        <v>182</v>
      </c>
      <c r="L8" s="68" t="s">
        <v>183</v>
      </c>
      <c r="M8" s="68" t="s">
        <v>184</v>
      </c>
      <c r="N8" s="68" t="s">
        <v>185</v>
      </c>
      <c r="O8" s="68" t="s">
        <v>186</v>
      </c>
      <c r="P8" s="68" t="s">
        <v>187</v>
      </c>
      <c r="Q8" s="69">
        <v>26</v>
      </c>
      <c r="R8" s="68" t="s">
        <v>188</v>
      </c>
      <c r="S8" s="68" t="s">
        <v>189</v>
      </c>
      <c r="T8" s="68" t="s">
        <v>190</v>
      </c>
      <c r="U8" s="69">
        <v>225845</v>
      </c>
      <c r="V8" s="69">
        <v>49124</v>
      </c>
      <c r="W8" s="68" t="s">
        <v>191</v>
      </c>
      <c r="X8" s="68" t="s">
        <v>191</v>
      </c>
      <c r="Y8" s="70" t="s">
        <v>192</v>
      </c>
      <c r="Z8" s="69">
        <v>572</v>
      </c>
      <c r="AA8" s="69" t="s">
        <v>39</v>
      </c>
      <c r="AB8" s="69" t="s">
        <v>39</v>
      </c>
      <c r="AC8" s="69">
        <v>50</v>
      </c>
      <c r="AD8" s="69">
        <v>6</v>
      </c>
      <c r="AE8" s="69">
        <v>628</v>
      </c>
      <c r="AF8" s="69">
        <v>572</v>
      </c>
      <c r="AG8" s="69" t="s">
        <v>39</v>
      </c>
      <c r="AH8" s="69">
        <v>572</v>
      </c>
      <c r="AI8" s="71">
        <v>107.4</v>
      </c>
      <c r="AJ8" s="71">
        <v>106</v>
      </c>
      <c r="AK8" s="71">
        <v>106.9</v>
      </c>
      <c r="AL8" s="71">
        <v>102.2</v>
      </c>
      <c r="AM8" s="71">
        <v>108</v>
      </c>
      <c r="AN8" s="71">
        <v>99.8</v>
      </c>
      <c r="AO8" s="71">
        <v>100.1</v>
      </c>
      <c r="AP8" s="71">
        <v>100</v>
      </c>
      <c r="AQ8" s="71">
        <v>99.2</v>
      </c>
      <c r="AR8" s="71">
        <v>102.9</v>
      </c>
      <c r="AS8" s="71">
        <v>102.5</v>
      </c>
      <c r="AT8" s="71">
        <v>103.2</v>
      </c>
      <c r="AU8" s="71">
        <v>101.6</v>
      </c>
      <c r="AV8" s="71">
        <v>102.4</v>
      </c>
      <c r="AW8" s="71">
        <v>99</v>
      </c>
      <c r="AX8" s="71">
        <v>95.3</v>
      </c>
      <c r="AY8" s="71">
        <v>93.6</v>
      </c>
      <c r="AZ8" s="71">
        <v>94</v>
      </c>
      <c r="BA8" s="71">
        <v>94.1</v>
      </c>
      <c r="BB8" s="71">
        <v>93.7</v>
      </c>
      <c r="BC8" s="71">
        <v>88.7</v>
      </c>
      <c r="BD8" s="71">
        <v>84.7</v>
      </c>
      <c r="BE8" s="72">
        <v>27.5</v>
      </c>
      <c r="BF8" s="72">
        <v>19.3</v>
      </c>
      <c r="BG8" s="72">
        <v>9.3000000000000007</v>
      </c>
      <c r="BH8" s="72">
        <v>4</v>
      </c>
      <c r="BI8" s="72">
        <v>0</v>
      </c>
      <c r="BJ8" s="72">
        <v>33.9</v>
      </c>
      <c r="BK8" s="72">
        <v>34.9</v>
      </c>
      <c r="BL8" s="72">
        <v>32.6</v>
      </c>
      <c r="BM8" s="72">
        <v>27</v>
      </c>
      <c r="BN8" s="72">
        <v>34.200000000000003</v>
      </c>
      <c r="BO8" s="72">
        <v>69.3</v>
      </c>
      <c r="BP8" s="71">
        <v>89.7</v>
      </c>
      <c r="BQ8" s="71">
        <v>86.1</v>
      </c>
      <c r="BR8" s="71">
        <v>86.8</v>
      </c>
      <c r="BS8" s="71">
        <v>85.7</v>
      </c>
      <c r="BT8" s="71">
        <v>77.099999999999994</v>
      </c>
      <c r="BU8" s="71">
        <v>79.5</v>
      </c>
      <c r="BV8" s="71">
        <v>79.900000000000006</v>
      </c>
      <c r="BW8" s="71">
        <v>80.2</v>
      </c>
      <c r="BX8" s="71">
        <v>79.8</v>
      </c>
      <c r="BY8" s="71">
        <v>70.599999999999994</v>
      </c>
      <c r="BZ8" s="71">
        <v>67.2</v>
      </c>
      <c r="CA8" s="72">
        <v>59364</v>
      </c>
      <c r="CB8" s="72">
        <v>62927</v>
      </c>
      <c r="CC8" s="72">
        <v>65041</v>
      </c>
      <c r="CD8" s="72">
        <v>66289</v>
      </c>
      <c r="CE8" s="72">
        <v>72244</v>
      </c>
      <c r="CF8" s="72">
        <v>64765</v>
      </c>
      <c r="CG8" s="72">
        <v>66228</v>
      </c>
      <c r="CH8" s="72">
        <v>68751</v>
      </c>
      <c r="CI8" s="72">
        <v>70630</v>
      </c>
      <c r="CJ8" s="72">
        <v>75766</v>
      </c>
      <c r="CK8" s="71">
        <v>56733</v>
      </c>
      <c r="CL8" s="72">
        <v>14543</v>
      </c>
      <c r="CM8" s="72">
        <v>16323</v>
      </c>
      <c r="CN8" s="72">
        <v>16828</v>
      </c>
      <c r="CO8" s="72">
        <v>17557</v>
      </c>
      <c r="CP8" s="72">
        <v>18138</v>
      </c>
      <c r="CQ8" s="72">
        <v>17680</v>
      </c>
      <c r="CR8" s="72">
        <v>18393</v>
      </c>
      <c r="CS8" s="72">
        <v>19207</v>
      </c>
      <c r="CT8" s="72">
        <v>20687</v>
      </c>
      <c r="CU8" s="72">
        <v>22637</v>
      </c>
      <c r="CV8" s="71">
        <v>16778</v>
      </c>
      <c r="CW8" s="72">
        <v>48.2</v>
      </c>
      <c r="CX8" s="72">
        <v>47.4</v>
      </c>
      <c r="CY8" s="72">
        <v>47.3</v>
      </c>
      <c r="CZ8" s="72">
        <v>49.2</v>
      </c>
      <c r="DA8" s="72">
        <v>51.3</v>
      </c>
      <c r="DB8" s="72">
        <v>49.2</v>
      </c>
      <c r="DC8" s="72">
        <v>48.7</v>
      </c>
      <c r="DD8" s="72">
        <v>48.3</v>
      </c>
      <c r="DE8" s="72">
        <v>47.7</v>
      </c>
      <c r="DF8" s="72">
        <v>51.8</v>
      </c>
      <c r="DG8" s="72">
        <v>58.8</v>
      </c>
      <c r="DH8" s="72">
        <v>24.7</v>
      </c>
      <c r="DI8" s="72">
        <v>26.9</v>
      </c>
      <c r="DJ8" s="72">
        <v>27</v>
      </c>
      <c r="DK8" s="72">
        <v>27.9</v>
      </c>
      <c r="DL8" s="72">
        <v>28.4</v>
      </c>
      <c r="DM8" s="72">
        <v>27.4</v>
      </c>
      <c r="DN8" s="72">
        <v>27.8</v>
      </c>
      <c r="DO8" s="72">
        <v>28.1</v>
      </c>
      <c r="DP8" s="72">
        <v>29.2</v>
      </c>
      <c r="DQ8" s="72">
        <v>29</v>
      </c>
      <c r="DR8" s="72">
        <v>24.8</v>
      </c>
      <c r="DS8" s="71">
        <v>61.6</v>
      </c>
      <c r="DT8" s="71">
        <v>63.1</v>
      </c>
      <c r="DU8" s="71">
        <v>64.400000000000006</v>
      </c>
      <c r="DV8" s="71">
        <v>65.8</v>
      </c>
      <c r="DW8" s="71">
        <v>61.4</v>
      </c>
      <c r="DX8" s="71">
        <v>51.2</v>
      </c>
      <c r="DY8" s="71">
        <v>52</v>
      </c>
      <c r="DZ8" s="71">
        <v>52.5</v>
      </c>
      <c r="EA8" s="71">
        <v>52.5</v>
      </c>
      <c r="EB8" s="71">
        <v>54</v>
      </c>
      <c r="EC8" s="71">
        <v>54.8</v>
      </c>
      <c r="ED8" s="71">
        <v>70.400000000000006</v>
      </c>
      <c r="EE8" s="71">
        <v>73</v>
      </c>
      <c r="EF8" s="71">
        <v>74.8</v>
      </c>
      <c r="EG8" s="71">
        <v>76.2</v>
      </c>
      <c r="EH8" s="71">
        <v>76.7</v>
      </c>
      <c r="EI8" s="71">
        <v>64.3</v>
      </c>
      <c r="EJ8" s="71">
        <v>66</v>
      </c>
      <c r="EK8" s="71">
        <v>67.099999999999994</v>
      </c>
      <c r="EL8" s="71">
        <v>67.900000000000006</v>
      </c>
      <c r="EM8" s="71">
        <v>69.2</v>
      </c>
      <c r="EN8" s="71">
        <v>70.3</v>
      </c>
      <c r="EO8" s="72">
        <v>58110169</v>
      </c>
      <c r="EP8" s="72">
        <v>58860049</v>
      </c>
      <c r="EQ8" s="72">
        <v>59389998</v>
      </c>
      <c r="ER8" s="72">
        <v>60353572</v>
      </c>
      <c r="ES8" s="72">
        <v>64814938</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193</v>
      </c>
      <c r="C10" s="77" t="s">
        <v>194</v>
      </c>
      <c r="D10" s="77" t="s">
        <v>195</v>
      </c>
      <c r="E10" s="77" t="s">
        <v>196</v>
      </c>
      <c r="F10" s="77" t="s">
        <v>197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2022-02-02T02:48:21Z</cp:lastPrinted>
  <dcterms:created xsi:type="dcterms:W3CDTF">2021-12-03T08:36:38Z</dcterms:created>
  <dcterms:modified xsi:type="dcterms:W3CDTF">2022-02-09T00:55:31Z</dcterms:modified>
  <cp:category/>
</cp:coreProperties>
</file>