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Afhu+al+0sov2o1tyyrrXgTnaYV/qTr7fXXScYxfLD/G8UhscKf3enhEBfhE1lhPUerjoaUvN7KVsOv1y4zzQ==" workbookSaltValue="g0MMfhYwH8GUzYFaPHdif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<sst xmlns="http://schemas.openxmlformats.org/spreadsheetml/2006/main" xmlns:r="http://schemas.openxmlformats.org/officeDocument/2006/relationships" count="115" uniqueCount="115">
  <si>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</si>
  <si>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</si>
  <si>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</si>
  <si>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</si>
  <si>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</si>
  <si>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</si>
  <si>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</si>
  <si>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</si>
  <si>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</si>
  <si>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</si>
  <si>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</si>
  <si>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</si>
  <si>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</si>
  <si>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</si>
  <si>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</si>
  <si>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</si>
  <si>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</si>
  <si>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</si>
  <si>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</si>
  <si>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</si>
  <si>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</si>
  <si>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</si>
  <si>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</si>
  <si>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</si>
  <si>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</si>
  <si>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</si>
  <si>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</si>
  <si>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</si>
  <si>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</si>
  <si>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</si>
  <si>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</si>
  <si>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</si>
  <si>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</si>
  <si>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</si>
  <si>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</si>
  <si>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</si>
  <si>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</si>
  <si>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</si>
  <si>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</si>
  <si>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</si>
  <si>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</si>
  <si>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</si>
  <si>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</si>
  <si>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</si>
  <si>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</si>
  <si>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</si>
  <si>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</si>
  <si>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</si>
  <si>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</si>
  <si>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</si>
  <si>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</si>
  <si>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</si>
  <si>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</si>
  <si>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</si>
  <si>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</si>
  <si>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</si>
  <si>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</si>
  <si>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</si>
  <si>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</si>
  <si>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</si>
  <si>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</si>
  <si>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</si>
  <si>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</si>
  <si>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</si>
  <si>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</si>
  <si>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</si>
  <si>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</si>
  <si>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</si>
  <si>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</si>
  <si>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</si>
  <si>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</si>
  <si>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</si>
  <si>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</si>
  <si>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</si>
  <si>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</si>
  <si>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</si>
  <si>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</si>
  <si>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</si>
  <si>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</si>
  <si>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</si>
  <si>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</si>
  <si>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</si>
  <si>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</si>
  <si>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</si>
  <si>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</si>
  <si>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</si>
  <si>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</si>
  <si>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</si>
  <si>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</si>
  <si>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</si>
  <si>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</si>
  <si>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</si>
  <si>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</si>
  <si>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</si>
  <si>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</si>
  <si>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</si>
  <si>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</si>
  <si>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</si>
  <si>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</si>
  <si>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</si>
  <si>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</si>
  <si>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</si>
  <si>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</si>
  <si>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</si>
  <si>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</si>
  <si>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</si>
  <si>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</si>
  <si>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</si>
  <si>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</si>
  <si>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</si>
  <si>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</si>
  <si>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</si>
  <si>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</si>
  <si>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よりやや高めに推移しており、例年上昇しているが、これは処理区域内人口の減少に伴う水洗化率の上昇にすぎないため、水洗化の意識を高める広報活動を行って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</si>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</sst>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9.e-002</c:v>
                </c:pt>
                <c:pt idx="2">
                  <c:v>2.e-002</c:v>
                </c:pt>
                <c:pt idx="3">
                  <c:v>1.e-002</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49.26</c:v>
                </c:pt>
                <c:pt idx="1">
                  <c:v>48.89</c:v>
                </c:pt>
                <c:pt idx="2">
                  <c:v>48.52</c:v>
                </c:pt>
                <c:pt idx="3">
                  <c:v>45.19</c:v>
                </c:pt>
                <c:pt idx="4">
                  <c:v>47.78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33.729999999999997</c:v>
                </c:pt>
                <c:pt idx="1">
                  <c:v>33.21</c:v>
                </c:pt>
                <c:pt idx="2">
                  <c:v>32.229999999999997</c:v>
                </c:pt>
                <c:pt idx="3">
                  <c:v>32.479999999999997</c:v>
                </c:pt>
                <c:pt idx="4">
                  <c:v>30.19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82.66</c:v>
                </c:pt>
                <c:pt idx="1">
                  <c:v>84.36</c:v>
                </c:pt>
                <c:pt idx="2">
                  <c:v>85.46</c:v>
                </c:pt>
                <c:pt idx="3">
                  <c:v>87.48</c:v>
                </c:pt>
                <c:pt idx="4">
                  <c:v>87.86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79.989999999999995</c:v>
                </c:pt>
                <c:pt idx="1">
                  <c:v>79.98</c:v>
                </c:pt>
                <c:pt idx="2">
                  <c:v>80.8</c:v>
                </c:pt>
                <c:pt idx="3">
                  <c:v>79.2</c:v>
                </c:pt>
                <c:pt idx="4">
                  <c:v>79.09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79.319999999999993</c:v>
                </c:pt>
                <c:pt idx="1">
                  <c:v>78.790000000000006</c:v>
                </c:pt>
                <c:pt idx="2">
                  <c:v>78.25</c:v>
                </c:pt>
                <c:pt idx="3">
                  <c:v>74.84</c:v>
                </c:pt>
                <c:pt idx="4">
                  <c:v>60.65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98.49</c:v>
                </c:pt>
                <c:pt idx="1">
                  <c:v>99.09</c:v>
                </c:pt>
                <c:pt idx="2">
                  <c:v>101.36</c:v>
                </c:pt>
                <c:pt idx="3">
                  <c:v>99.33</c:v>
                </c:pt>
                <c:pt idx="4">
                  <c:v>101.18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35.72</c:v>
                </c:pt>
                <c:pt idx="1">
                  <c:v>38.22</c:v>
                </c:pt>
                <c:pt idx="2">
                  <c:v>40.65</c:v>
                </c:pt>
                <c:pt idx="3">
                  <c:v>42.46</c:v>
                </c:pt>
                <c:pt idx="4">
                  <c:v>44.18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30.22</c:v>
                </c:pt>
                <c:pt idx="1">
                  <c:v>33.380000000000003</c:v>
                </c:pt>
                <c:pt idx="2">
                  <c:v>30.26</c:v>
                </c:pt>
                <c:pt idx="3">
                  <c:v>28.97</c:v>
                </c:pt>
                <c:pt idx="4">
                  <c:v>20.14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762.51</c:v>
                </c:pt>
                <c:pt idx="1">
                  <c:v>909.14</c:v>
                </c:pt>
                <c:pt idx="2">
                  <c:v>1055.29</c:v>
                </c:pt>
                <c:pt idx="3">
                  <c:v>1222.2</c:v>
                </c:pt>
                <c:pt idx="4">
                  <c:v>1479.62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294.57</c:v>
                </c:pt>
                <c:pt idx="1">
                  <c:v>295.20999999999998</c:v>
                </c:pt>
                <c:pt idx="2">
                  <c:v>221.05</c:v>
                </c:pt>
                <c:pt idx="3">
                  <c:v>210</c:v>
                </c:pt>
                <c:pt idx="4">
                  <c:v>140.63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60.84</c:v>
                </c:pt>
                <c:pt idx="1">
                  <c:v>62.22</c:v>
                </c:pt>
                <c:pt idx="2">
                  <c:v>60.71</c:v>
                </c:pt>
                <c:pt idx="3">
                  <c:v>56.9</c:v>
                </c:pt>
                <c:pt idx="4">
                  <c:v>59.5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94.41</c:v>
                </c:pt>
                <c:pt idx="1">
                  <c:v>90.89</c:v>
                </c:pt>
                <c:pt idx="2">
                  <c:v>80.95</c:v>
                </c:pt>
                <c:pt idx="3">
                  <c:v>62.55</c:v>
                </c:pt>
                <c:pt idx="4">
                  <c:v>56.53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1063.93</c:v>
                </c:pt>
                <c:pt idx="1">
                  <c:v>1060.8599999999999</c:v>
                </c:pt>
                <c:pt idx="2">
                  <c:v>1006.65</c:v>
                </c:pt>
                <c:pt idx="3">
                  <c:v>998.42</c:v>
                </c:pt>
                <c:pt idx="4">
                  <c:v>1095.52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90.92</c:v>
                </c:pt>
                <c:pt idx="1">
                  <c:v>73.319999999999993</c:v>
                </c:pt>
                <c:pt idx="2">
                  <c:v>82.66</c:v>
                </c:pt>
                <c:pt idx="3">
                  <c:v>39.81</c:v>
                </c:pt>
                <c:pt idx="4">
                  <c:v>87.21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46.26</c:v>
                </c:pt>
                <c:pt idx="1">
                  <c:v>45.81</c:v>
                </c:pt>
                <c:pt idx="2">
                  <c:v>43.43</c:v>
                </c:pt>
                <c:pt idx="3">
                  <c:v>41.41</c:v>
                </c:pt>
                <c:pt idx="4">
                  <c:v>39.64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164.8</c:v>
                </c:pt>
                <c:pt idx="1">
                  <c:v>203.92</c:v>
                </c:pt>
                <c:pt idx="2">
                  <c:v>182.87</c:v>
                </c:pt>
                <c:pt idx="3">
                  <c:v>380.41</c:v>
                </c:pt>
                <c:pt idx="4">
                  <c:v>174.76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376.4</c:v>
                </c:pt>
                <c:pt idx="1">
                  <c:v>383.92</c:v>
                </c:pt>
                <c:pt idx="2">
                  <c:v>400.44</c:v>
                </c:pt>
                <c:pt idx="3">
                  <c:v>417.56</c:v>
                </c:pt>
                <c:pt idx="4">
                  <c:v>449.72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【99.28】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【58.47】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【1,042.34】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【410.22】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【42.60】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【1.09】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5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76.209999999999994</v>
      </c>
      <c r="J10" s="7"/>
      <c r="K10" s="7"/>
      <c r="L10" s="7"/>
      <c r="M10" s="7"/>
      <c r="N10" s="7"/>
      <c r="O10" s="7"/>
      <c r="P10" s="7">
        <f>データ!P6</f>
        <v>1.1100000000000001</v>
      </c>
      <c r="Q10" s="7"/>
      <c r="R10" s="7"/>
      <c r="S10" s="7"/>
      <c r="T10" s="7"/>
      <c r="U10" s="7"/>
      <c r="V10" s="7"/>
      <c r="W10" s="7">
        <f>データ!Q6</f>
        <v>101.73</v>
      </c>
      <c r="X10" s="7"/>
      <c r="Y10" s="7"/>
      <c r="Z10" s="7"/>
      <c r="AA10" s="7"/>
      <c r="AB10" s="7"/>
      <c r="AC10" s="7"/>
      <c r="AD10" s="22">
        <f>データ!R6</f>
        <v>3132</v>
      </c>
      <c r="AE10" s="22"/>
      <c r="AF10" s="22"/>
      <c r="AG10" s="22"/>
      <c r="AH10" s="22"/>
      <c r="AI10" s="22"/>
      <c r="AJ10" s="22"/>
      <c r="AK10" s="2"/>
      <c r="AL10" s="22">
        <f>データ!V6</f>
        <v>585</v>
      </c>
      <c r="AM10" s="22"/>
      <c r="AN10" s="22"/>
      <c r="AO10" s="22"/>
      <c r="AP10" s="22"/>
      <c r="AQ10" s="22"/>
      <c r="AR10" s="22"/>
      <c r="AS10" s="22"/>
      <c r="AT10" s="7">
        <f>データ!W6</f>
        <v>0.55000000000000004</v>
      </c>
      <c r="AU10" s="7"/>
      <c r="AV10" s="7"/>
      <c r="AW10" s="7"/>
      <c r="AX10" s="7"/>
      <c r="AY10" s="7"/>
      <c r="AZ10" s="7"/>
      <c r="BA10" s="7"/>
      <c r="BB10" s="7">
        <f>データ!X6</f>
        <v>1063.6400000000001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【99.28】</v>
      </c>
      <c r="F85" s="12" t="str">
        <f>データ!AT6</f>
        <v>【86.39】</v>
      </c>
      <c r="G85" s="12" t="str">
        <f>データ!BE6</f>
        <v>【58.47】</v>
      </c>
      <c r="H85" s="12" t="str">
        <f>データ!BP6</f>
        <v>【1,042.34】</v>
      </c>
      <c r="I85" s="12" t="str">
        <f>データ!CA6</f>
        <v>【42.60】</v>
      </c>
      <c r="J85" s="12" t="str">
        <f>データ!CL6</f>
        <v>【410.22】</v>
      </c>
      <c r="K85" s="12" t="str">
        <f>データ!CW6</f>
        <v>【32.98】</v>
      </c>
      <c r="L85" s="12" t="str">
        <f>データ!DH6</f>
        <v>【80.45】</v>
      </c>
      <c r="M85" s="12" t="str">
        <f>データ!DS6</f>
        <v>【23.36】</v>
      </c>
      <c r="N85" s="12" t="str">
        <f>データ!ED6</f>
        <v>【0.00】</v>
      </c>
      <c r="O85" s="12" t="str">
        <f>データ!EO6</f>
        <v>【1.09】</v>
      </c>
    </row>
  </sheetData>
  <sheetProtection algorithmName="SHA-512" hashValue="CdPCB+0m0JYBDH6rOlu0A8kdxvyqToVTGrKAvLz2kTMbjISBnma1Zo8953ZAZm9LYJl1P1Iagp8OdJMCDT5Stg==" saltValue="YpDz9Gs8X7M1rvv2dPiEx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33</v>
      </c>
      <c r="C3" s="62" t="s">
        <v>56</v>
      </c>
      <c r="D3" s="62" t="s">
        <v>57</v>
      </c>
      <c r="E3" s="62" t="s">
        <v>6</v>
      </c>
      <c r="F3" s="62" t="s">
        <v>5</v>
      </c>
      <c r="G3" s="62" t="s">
        <v>25</v>
      </c>
      <c r="H3" s="69" t="s">
        <v>58</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60</v>
      </c>
      <c r="BG4" s="81"/>
      <c r="BH4" s="81"/>
      <c r="BI4" s="81"/>
      <c r="BJ4" s="81"/>
      <c r="BK4" s="81"/>
      <c r="BL4" s="81"/>
      <c r="BM4" s="81"/>
      <c r="BN4" s="81"/>
      <c r="BO4" s="81"/>
      <c r="BP4" s="81"/>
      <c r="BQ4" s="81" t="s">
        <v>15</v>
      </c>
      <c r="BR4" s="81"/>
      <c r="BS4" s="81"/>
      <c r="BT4" s="81"/>
      <c r="BU4" s="81"/>
      <c r="BV4" s="81"/>
      <c r="BW4" s="81"/>
      <c r="BX4" s="81"/>
      <c r="BY4" s="81"/>
      <c r="BZ4" s="81"/>
      <c r="CA4" s="81"/>
      <c r="CB4" s="81" t="s">
        <v>61</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7</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88</v>
      </c>
      <c r="AE5" s="71" t="s">
        <v>90</v>
      </c>
      <c r="AF5" s="71" t="s">
        <v>91</v>
      </c>
      <c r="AG5" s="71" t="s">
        <v>92</v>
      </c>
      <c r="AH5" s="71" t="s">
        <v>93</v>
      </c>
      <c r="AI5" s="71" t="s">
        <v>42</v>
      </c>
      <c r="AJ5" s="71" t="s">
        <v>83</v>
      </c>
      <c r="AK5" s="71" t="s">
        <v>84</v>
      </c>
      <c r="AL5" s="71" t="s">
        <v>85</v>
      </c>
      <c r="AM5" s="71" t="s">
        <v>86</v>
      </c>
      <c r="AN5" s="71" t="s">
        <v>87</v>
      </c>
      <c r="AO5" s="71" t="s">
        <v>88</v>
      </c>
      <c r="AP5" s="71" t="s">
        <v>90</v>
      </c>
      <c r="AQ5" s="71" t="s">
        <v>91</v>
      </c>
      <c r="AR5" s="71" t="s">
        <v>92</v>
      </c>
      <c r="AS5" s="71" t="s">
        <v>93</v>
      </c>
      <c r="AT5" s="71" t="s">
        <v>89</v>
      </c>
      <c r="AU5" s="71" t="s">
        <v>83</v>
      </c>
      <c r="AV5" s="71" t="s">
        <v>84</v>
      </c>
      <c r="AW5" s="71" t="s">
        <v>85</v>
      </c>
      <c r="AX5" s="71" t="s">
        <v>86</v>
      </c>
      <c r="AY5" s="71" t="s">
        <v>87</v>
      </c>
      <c r="AZ5" s="71" t="s">
        <v>88</v>
      </c>
      <c r="BA5" s="71" t="s">
        <v>90</v>
      </c>
      <c r="BB5" s="71" t="s">
        <v>91</v>
      </c>
      <c r="BC5" s="71" t="s">
        <v>92</v>
      </c>
      <c r="BD5" s="71" t="s">
        <v>93</v>
      </c>
      <c r="BE5" s="71" t="s">
        <v>89</v>
      </c>
      <c r="BF5" s="71" t="s">
        <v>83</v>
      </c>
      <c r="BG5" s="71" t="s">
        <v>84</v>
      </c>
      <c r="BH5" s="71" t="s">
        <v>85</v>
      </c>
      <c r="BI5" s="71" t="s">
        <v>86</v>
      </c>
      <c r="BJ5" s="71" t="s">
        <v>87</v>
      </c>
      <c r="BK5" s="71" t="s">
        <v>88</v>
      </c>
      <c r="BL5" s="71" t="s">
        <v>90</v>
      </c>
      <c r="BM5" s="71" t="s">
        <v>91</v>
      </c>
      <c r="BN5" s="71" t="s">
        <v>92</v>
      </c>
      <c r="BO5" s="71" t="s">
        <v>93</v>
      </c>
      <c r="BP5" s="71" t="s">
        <v>89</v>
      </c>
      <c r="BQ5" s="71" t="s">
        <v>83</v>
      </c>
      <c r="BR5" s="71" t="s">
        <v>84</v>
      </c>
      <c r="BS5" s="71" t="s">
        <v>85</v>
      </c>
      <c r="BT5" s="71" t="s">
        <v>86</v>
      </c>
      <c r="BU5" s="71" t="s">
        <v>87</v>
      </c>
      <c r="BV5" s="71" t="s">
        <v>88</v>
      </c>
      <c r="BW5" s="71" t="s">
        <v>90</v>
      </c>
      <c r="BX5" s="71" t="s">
        <v>91</v>
      </c>
      <c r="BY5" s="71" t="s">
        <v>92</v>
      </c>
      <c r="BZ5" s="71" t="s">
        <v>93</v>
      </c>
      <c r="CA5" s="71" t="s">
        <v>89</v>
      </c>
      <c r="CB5" s="71" t="s">
        <v>83</v>
      </c>
      <c r="CC5" s="71" t="s">
        <v>84</v>
      </c>
      <c r="CD5" s="71" t="s">
        <v>85</v>
      </c>
      <c r="CE5" s="71" t="s">
        <v>86</v>
      </c>
      <c r="CF5" s="71" t="s">
        <v>87</v>
      </c>
      <c r="CG5" s="71" t="s">
        <v>88</v>
      </c>
      <c r="CH5" s="71" t="s">
        <v>90</v>
      </c>
      <c r="CI5" s="71" t="s">
        <v>91</v>
      </c>
      <c r="CJ5" s="71" t="s">
        <v>92</v>
      </c>
      <c r="CK5" s="71" t="s">
        <v>93</v>
      </c>
      <c r="CL5" s="71" t="s">
        <v>89</v>
      </c>
      <c r="CM5" s="71" t="s">
        <v>83</v>
      </c>
      <c r="CN5" s="71" t="s">
        <v>84</v>
      </c>
      <c r="CO5" s="71" t="s">
        <v>85</v>
      </c>
      <c r="CP5" s="71" t="s">
        <v>86</v>
      </c>
      <c r="CQ5" s="71" t="s">
        <v>87</v>
      </c>
      <c r="CR5" s="71" t="s">
        <v>88</v>
      </c>
      <c r="CS5" s="71" t="s">
        <v>90</v>
      </c>
      <c r="CT5" s="71" t="s">
        <v>91</v>
      </c>
      <c r="CU5" s="71" t="s">
        <v>92</v>
      </c>
      <c r="CV5" s="71" t="s">
        <v>93</v>
      </c>
      <c r="CW5" s="71" t="s">
        <v>89</v>
      </c>
      <c r="CX5" s="71" t="s">
        <v>83</v>
      </c>
      <c r="CY5" s="71" t="s">
        <v>84</v>
      </c>
      <c r="CZ5" s="71" t="s">
        <v>85</v>
      </c>
      <c r="DA5" s="71" t="s">
        <v>86</v>
      </c>
      <c r="DB5" s="71" t="s">
        <v>87</v>
      </c>
      <c r="DC5" s="71" t="s">
        <v>88</v>
      </c>
      <c r="DD5" s="71" t="s">
        <v>90</v>
      </c>
      <c r="DE5" s="71" t="s">
        <v>91</v>
      </c>
      <c r="DF5" s="71" t="s">
        <v>92</v>
      </c>
      <c r="DG5" s="71" t="s">
        <v>93</v>
      </c>
      <c r="DH5" s="71" t="s">
        <v>89</v>
      </c>
      <c r="DI5" s="71" t="s">
        <v>83</v>
      </c>
      <c r="DJ5" s="71" t="s">
        <v>84</v>
      </c>
      <c r="DK5" s="71" t="s">
        <v>85</v>
      </c>
      <c r="DL5" s="71" t="s">
        <v>86</v>
      </c>
      <c r="DM5" s="71" t="s">
        <v>87</v>
      </c>
      <c r="DN5" s="71" t="s">
        <v>88</v>
      </c>
      <c r="DO5" s="71" t="s">
        <v>90</v>
      </c>
      <c r="DP5" s="71" t="s">
        <v>91</v>
      </c>
      <c r="DQ5" s="71" t="s">
        <v>92</v>
      </c>
      <c r="DR5" s="71" t="s">
        <v>93</v>
      </c>
      <c r="DS5" s="71" t="s">
        <v>89</v>
      </c>
      <c r="DT5" s="71" t="s">
        <v>83</v>
      </c>
      <c r="DU5" s="71" t="s">
        <v>84</v>
      </c>
      <c r="DV5" s="71" t="s">
        <v>85</v>
      </c>
      <c r="DW5" s="71" t="s">
        <v>86</v>
      </c>
      <c r="DX5" s="71" t="s">
        <v>87</v>
      </c>
      <c r="DY5" s="71" t="s">
        <v>88</v>
      </c>
      <c r="DZ5" s="71" t="s">
        <v>90</v>
      </c>
      <c r="EA5" s="71" t="s">
        <v>91</v>
      </c>
      <c r="EB5" s="71" t="s">
        <v>92</v>
      </c>
      <c r="EC5" s="71" t="s">
        <v>93</v>
      </c>
      <c r="ED5" s="71" t="s">
        <v>89</v>
      </c>
      <c r="EE5" s="71" t="s">
        <v>83</v>
      </c>
      <c r="EF5" s="71" t="s">
        <v>84</v>
      </c>
      <c r="EG5" s="71" t="s">
        <v>85</v>
      </c>
      <c r="EH5" s="71" t="s">
        <v>86</v>
      </c>
      <c r="EI5" s="71" t="s">
        <v>87</v>
      </c>
      <c r="EJ5" s="71" t="s">
        <v>88</v>
      </c>
      <c r="EK5" s="71" t="s">
        <v>90</v>
      </c>
      <c r="EL5" s="71" t="s">
        <v>91</v>
      </c>
      <c r="EM5" s="71" t="s">
        <v>92</v>
      </c>
      <c r="EN5" s="71" t="s">
        <v>93</v>
      </c>
      <c r="EO5" s="71" t="s">
        <v>89</v>
      </c>
    </row>
    <row r="6" spans="1:148" s="59" customFormat="1">
      <c r="A6" s="60" t="s">
        <v>94</v>
      </c>
      <c r="B6" s="65">
        <f t="shared" ref="B6:X6" si="1">B7</f>
        <v>2020</v>
      </c>
      <c r="C6" s="65">
        <f t="shared" si="1"/>
        <v>22055</v>
      </c>
      <c r="D6" s="65">
        <f t="shared" si="1"/>
        <v>46</v>
      </c>
      <c r="E6" s="65">
        <f t="shared" si="1"/>
        <v>17</v>
      </c>
      <c r="F6" s="65">
        <f t="shared" si="1"/>
        <v>6</v>
      </c>
      <c r="G6" s="65">
        <f t="shared" si="1"/>
        <v>0</v>
      </c>
      <c r="H6" s="65" t="str">
        <f t="shared" si="1"/>
        <v>青森県　五所川原市</v>
      </c>
      <c r="I6" s="65" t="str">
        <f t="shared" si="1"/>
        <v>法適用</v>
      </c>
      <c r="J6" s="65" t="str">
        <f t="shared" si="1"/>
        <v>下水道事業</v>
      </c>
      <c r="K6" s="65" t="str">
        <f t="shared" si="1"/>
        <v>漁業集落排水</v>
      </c>
      <c r="L6" s="65" t="str">
        <f t="shared" si="1"/>
        <v>H2</v>
      </c>
      <c r="M6" s="65" t="str">
        <f t="shared" si="1"/>
        <v>非設置</v>
      </c>
      <c r="N6" s="74" t="str">
        <f t="shared" si="1"/>
        <v>-</v>
      </c>
      <c r="O6" s="74">
        <f t="shared" si="1"/>
        <v>76.209999999999994</v>
      </c>
      <c r="P6" s="74">
        <f t="shared" si="1"/>
        <v>1.1100000000000001</v>
      </c>
      <c r="Q6" s="74">
        <f t="shared" si="1"/>
        <v>101.73</v>
      </c>
      <c r="R6" s="74">
        <f t="shared" si="1"/>
        <v>3132</v>
      </c>
      <c r="S6" s="74">
        <f t="shared" si="1"/>
        <v>53204</v>
      </c>
      <c r="T6" s="74">
        <f t="shared" si="1"/>
        <v>404.2</v>
      </c>
      <c r="U6" s="74">
        <f t="shared" si="1"/>
        <v>131.63</v>
      </c>
      <c r="V6" s="74">
        <f t="shared" si="1"/>
        <v>585</v>
      </c>
      <c r="W6" s="74">
        <f t="shared" si="1"/>
        <v>0.55000000000000004</v>
      </c>
      <c r="X6" s="74">
        <f t="shared" si="1"/>
        <v>1063.6400000000001</v>
      </c>
      <c r="Y6" s="82">
        <f t="shared" ref="Y6:AH6" si="2">IF(Y7="",NA(),Y7)</f>
        <v>79.319999999999993</v>
      </c>
      <c r="Z6" s="82">
        <f t="shared" si="2"/>
        <v>78.790000000000006</v>
      </c>
      <c r="AA6" s="82">
        <f t="shared" si="2"/>
        <v>78.25</v>
      </c>
      <c r="AB6" s="82">
        <f t="shared" si="2"/>
        <v>74.84</v>
      </c>
      <c r="AC6" s="82">
        <f t="shared" si="2"/>
        <v>60.65</v>
      </c>
      <c r="AD6" s="82">
        <f t="shared" si="2"/>
        <v>98.49</v>
      </c>
      <c r="AE6" s="82">
        <f t="shared" si="2"/>
        <v>99.09</v>
      </c>
      <c r="AF6" s="82">
        <f t="shared" si="2"/>
        <v>101.36</v>
      </c>
      <c r="AG6" s="82">
        <f t="shared" si="2"/>
        <v>99.33</v>
      </c>
      <c r="AH6" s="82">
        <f t="shared" si="2"/>
        <v>101.18</v>
      </c>
      <c r="AI6" s="74" t="str">
        <f>IF(AI7="","",IF(AI7="-","【-】","【"&amp;SUBSTITUTE(TEXT(AI7,"#,##0.00"),"-","△")&amp;"】"))</f>
        <v>【99.28】</v>
      </c>
      <c r="AJ6" s="82">
        <f t="shared" ref="AJ6:AS6" si="3">IF(AJ7="",NA(),AJ7)</f>
        <v>762.51</v>
      </c>
      <c r="AK6" s="82">
        <f t="shared" si="3"/>
        <v>909.14</v>
      </c>
      <c r="AL6" s="82">
        <f t="shared" si="3"/>
        <v>1055.29</v>
      </c>
      <c r="AM6" s="82">
        <f t="shared" si="3"/>
        <v>1222.2</v>
      </c>
      <c r="AN6" s="82">
        <f t="shared" si="3"/>
        <v>1479.62</v>
      </c>
      <c r="AO6" s="82">
        <f t="shared" si="3"/>
        <v>294.57</v>
      </c>
      <c r="AP6" s="82">
        <f t="shared" si="3"/>
        <v>295.20999999999998</v>
      </c>
      <c r="AQ6" s="82">
        <f t="shared" si="3"/>
        <v>221.05</v>
      </c>
      <c r="AR6" s="82">
        <f t="shared" si="3"/>
        <v>210</v>
      </c>
      <c r="AS6" s="82">
        <f t="shared" si="3"/>
        <v>140.63</v>
      </c>
      <c r="AT6" s="74" t="str">
        <f>IF(AT7="","",IF(AT7="-","【-】","【"&amp;SUBSTITUTE(TEXT(AT7,"#,##0.00"),"-","△")&amp;"】"))</f>
        <v>【86.39】</v>
      </c>
      <c r="AU6" s="82">
        <f t="shared" ref="AU6:BD6" si="4">IF(AU7="",NA(),AU7)</f>
        <v>60.84</v>
      </c>
      <c r="AV6" s="82">
        <f t="shared" si="4"/>
        <v>62.22</v>
      </c>
      <c r="AW6" s="82">
        <f t="shared" si="4"/>
        <v>60.71</v>
      </c>
      <c r="AX6" s="82">
        <f t="shared" si="4"/>
        <v>56.9</v>
      </c>
      <c r="AY6" s="82">
        <f t="shared" si="4"/>
        <v>59.5</v>
      </c>
      <c r="AZ6" s="82">
        <f t="shared" si="4"/>
        <v>94.41</v>
      </c>
      <c r="BA6" s="82">
        <f t="shared" si="4"/>
        <v>90.89</v>
      </c>
      <c r="BB6" s="82">
        <f t="shared" si="4"/>
        <v>80.95</v>
      </c>
      <c r="BC6" s="82">
        <f t="shared" si="4"/>
        <v>62.55</v>
      </c>
      <c r="BD6" s="82">
        <f t="shared" si="4"/>
        <v>56.53</v>
      </c>
      <c r="BE6" s="74" t="str">
        <f>IF(BE7="","",IF(BE7="-","【-】","【"&amp;SUBSTITUTE(TEXT(BE7,"#,##0.00"),"-","△")&amp;"】"))</f>
        <v>【58.47】</v>
      </c>
      <c r="BF6" s="74">
        <f t="shared" ref="BF6:BO6" si="5">IF(BF7="",NA(),BF7)</f>
        <v>0</v>
      </c>
      <c r="BG6" s="74">
        <f t="shared" si="5"/>
        <v>0</v>
      </c>
      <c r="BH6" s="74">
        <f t="shared" si="5"/>
        <v>0</v>
      </c>
      <c r="BI6" s="74">
        <f t="shared" si="5"/>
        <v>0</v>
      </c>
      <c r="BJ6" s="74">
        <f t="shared" si="5"/>
        <v>0</v>
      </c>
      <c r="BK6" s="82">
        <f t="shared" si="5"/>
        <v>1063.93</v>
      </c>
      <c r="BL6" s="82">
        <f t="shared" si="5"/>
        <v>1060.8599999999999</v>
      </c>
      <c r="BM6" s="82">
        <f t="shared" si="5"/>
        <v>1006.65</v>
      </c>
      <c r="BN6" s="82">
        <f t="shared" si="5"/>
        <v>998.42</v>
      </c>
      <c r="BO6" s="82">
        <f t="shared" si="5"/>
        <v>1095.52</v>
      </c>
      <c r="BP6" s="74" t="str">
        <f>IF(BP7="","",IF(BP7="-","【-】","【"&amp;SUBSTITUTE(TEXT(BP7,"#,##0.00"),"-","△")&amp;"】"))</f>
        <v>【1,042.34】</v>
      </c>
      <c r="BQ6" s="82">
        <f t="shared" ref="BQ6:BZ6" si="6">IF(BQ7="",NA(),BQ7)</f>
        <v>90.92</v>
      </c>
      <c r="BR6" s="82">
        <f t="shared" si="6"/>
        <v>73.319999999999993</v>
      </c>
      <c r="BS6" s="82">
        <f t="shared" si="6"/>
        <v>82.66</v>
      </c>
      <c r="BT6" s="82">
        <f t="shared" si="6"/>
        <v>39.81</v>
      </c>
      <c r="BU6" s="82">
        <f t="shared" si="6"/>
        <v>87.21</v>
      </c>
      <c r="BV6" s="82">
        <f t="shared" si="6"/>
        <v>46.26</v>
      </c>
      <c r="BW6" s="82">
        <f t="shared" si="6"/>
        <v>45.81</v>
      </c>
      <c r="BX6" s="82">
        <f t="shared" si="6"/>
        <v>43.43</v>
      </c>
      <c r="BY6" s="82">
        <f t="shared" si="6"/>
        <v>41.41</v>
      </c>
      <c r="BZ6" s="82">
        <f t="shared" si="6"/>
        <v>39.64</v>
      </c>
      <c r="CA6" s="74" t="str">
        <f>IF(CA7="","",IF(CA7="-","【-】","【"&amp;SUBSTITUTE(TEXT(CA7,"#,##0.00"),"-","△")&amp;"】"))</f>
        <v>【42.60】</v>
      </c>
      <c r="CB6" s="82">
        <f t="shared" ref="CB6:CK6" si="7">IF(CB7="",NA(),CB7)</f>
        <v>164.8</v>
      </c>
      <c r="CC6" s="82">
        <f t="shared" si="7"/>
        <v>203.92</v>
      </c>
      <c r="CD6" s="82">
        <f t="shared" si="7"/>
        <v>182.87</v>
      </c>
      <c r="CE6" s="82">
        <f t="shared" si="7"/>
        <v>380.41</v>
      </c>
      <c r="CF6" s="82">
        <f t="shared" si="7"/>
        <v>174.76</v>
      </c>
      <c r="CG6" s="82">
        <f t="shared" si="7"/>
        <v>376.4</v>
      </c>
      <c r="CH6" s="82">
        <f t="shared" si="7"/>
        <v>383.92</v>
      </c>
      <c r="CI6" s="82">
        <f t="shared" si="7"/>
        <v>400.44</v>
      </c>
      <c r="CJ6" s="82">
        <f t="shared" si="7"/>
        <v>417.56</v>
      </c>
      <c r="CK6" s="82">
        <f t="shared" si="7"/>
        <v>449.72</v>
      </c>
      <c r="CL6" s="74" t="str">
        <f>IF(CL7="","",IF(CL7="-","【-】","【"&amp;SUBSTITUTE(TEXT(CL7,"#,##0.00"),"-","△")&amp;"】"))</f>
        <v>【410.22】</v>
      </c>
      <c r="CM6" s="82">
        <f t="shared" ref="CM6:CV6" si="8">IF(CM7="",NA(),CM7)</f>
        <v>49.26</v>
      </c>
      <c r="CN6" s="82">
        <f t="shared" si="8"/>
        <v>48.89</v>
      </c>
      <c r="CO6" s="82">
        <f t="shared" si="8"/>
        <v>48.52</v>
      </c>
      <c r="CP6" s="82">
        <f t="shared" si="8"/>
        <v>45.19</v>
      </c>
      <c r="CQ6" s="82">
        <f t="shared" si="8"/>
        <v>47.78</v>
      </c>
      <c r="CR6" s="82">
        <f t="shared" si="8"/>
        <v>33.729999999999997</v>
      </c>
      <c r="CS6" s="82">
        <f t="shared" si="8"/>
        <v>33.21</v>
      </c>
      <c r="CT6" s="82">
        <f t="shared" si="8"/>
        <v>32.229999999999997</v>
      </c>
      <c r="CU6" s="82">
        <f t="shared" si="8"/>
        <v>32.479999999999997</v>
      </c>
      <c r="CV6" s="82">
        <f t="shared" si="8"/>
        <v>30.19</v>
      </c>
      <c r="CW6" s="74" t="str">
        <f>IF(CW7="","",IF(CW7="-","【-】","【"&amp;SUBSTITUTE(TEXT(CW7,"#,##0.00"),"-","△")&amp;"】"))</f>
        <v>【32.98】</v>
      </c>
      <c r="CX6" s="82">
        <f t="shared" ref="CX6:DG6" si="9">IF(CX7="",NA(),CX7)</f>
        <v>82.66</v>
      </c>
      <c r="CY6" s="82">
        <f t="shared" si="9"/>
        <v>84.36</v>
      </c>
      <c r="CZ6" s="82">
        <f t="shared" si="9"/>
        <v>85.46</v>
      </c>
      <c r="DA6" s="82">
        <f t="shared" si="9"/>
        <v>87.48</v>
      </c>
      <c r="DB6" s="82">
        <f t="shared" si="9"/>
        <v>87.86</v>
      </c>
      <c r="DC6" s="82">
        <f t="shared" si="9"/>
        <v>79.989999999999995</v>
      </c>
      <c r="DD6" s="82">
        <f t="shared" si="9"/>
        <v>79.98</v>
      </c>
      <c r="DE6" s="82">
        <f t="shared" si="9"/>
        <v>80.8</v>
      </c>
      <c r="DF6" s="82">
        <f t="shared" si="9"/>
        <v>79.2</v>
      </c>
      <c r="DG6" s="82">
        <f t="shared" si="9"/>
        <v>79.09</v>
      </c>
      <c r="DH6" s="74" t="str">
        <f>IF(DH7="","",IF(DH7="-","【-】","【"&amp;SUBSTITUTE(TEXT(DH7,"#,##0.00"),"-","△")&amp;"】"))</f>
        <v>【80.45】</v>
      </c>
      <c r="DI6" s="82">
        <f t="shared" ref="DI6:DR6" si="10">IF(DI7="",NA(),DI7)</f>
        <v>35.72</v>
      </c>
      <c r="DJ6" s="82">
        <f t="shared" si="10"/>
        <v>38.22</v>
      </c>
      <c r="DK6" s="82">
        <f t="shared" si="10"/>
        <v>40.65</v>
      </c>
      <c r="DL6" s="82">
        <f t="shared" si="10"/>
        <v>42.46</v>
      </c>
      <c r="DM6" s="82">
        <f t="shared" si="10"/>
        <v>44.18</v>
      </c>
      <c r="DN6" s="82">
        <f t="shared" si="10"/>
        <v>30.22</v>
      </c>
      <c r="DO6" s="82">
        <f t="shared" si="10"/>
        <v>33.380000000000003</v>
      </c>
      <c r="DP6" s="82">
        <f t="shared" si="10"/>
        <v>30.26</v>
      </c>
      <c r="DQ6" s="82">
        <f t="shared" si="10"/>
        <v>28.97</v>
      </c>
      <c r="DR6" s="82">
        <f t="shared" si="10"/>
        <v>20.14</v>
      </c>
      <c r="DS6" s="74" t="str">
        <f>IF(DS7="","",IF(DS7="-","【-】","【"&amp;SUBSTITUTE(TEXT(DS7,"#,##0.00"),"-","△")&amp;"】"))</f>
        <v>【23.36】</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1.e-002</v>
      </c>
      <c r="EK6" s="82">
        <f t="shared" si="12"/>
        <v>9.e-002</v>
      </c>
      <c r="EL6" s="82">
        <f t="shared" si="12"/>
        <v>2.e-002</v>
      </c>
      <c r="EM6" s="82">
        <f t="shared" si="12"/>
        <v>1.e-002</v>
      </c>
      <c r="EN6" s="82">
        <f t="shared" si="12"/>
        <v>1.6</v>
      </c>
      <c r="EO6" s="74" t="str">
        <f>IF(EO7="","",IF(EO7="-","【-】","【"&amp;SUBSTITUTE(TEXT(EO7,"#,##0.00"),"-","△")&amp;"】"))</f>
        <v>【1.09】</v>
      </c>
    </row>
    <row r="7" spans="1:148" s="59" customFormat="1">
      <c r="A7" s="60"/>
      <c r="B7" s="66">
        <v>2020</v>
      </c>
      <c r="C7" s="66">
        <v>22055</v>
      </c>
      <c r="D7" s="66">
        <v>46</v>
      </c>
      <c r="E7" s="66">
        <v>17</v>
      </c>
      <c r="F7" s="66">
        <v>6</v>
      </c>
      <c r="G7" s="66">
        <v>0</v>
      </c>
      <c r="H7" s="66" t="s">
        <v>95</v>
      </c>
      <c r="I7" s="66" t="s">
        <v>96</v>
      </c>
      <c r="J7" s="66" t="s">
        <v>97</v>
      </c>
      <c r="K7" s="66" t="s">
        <v>98</v>
      </c>
      <c r="L7" s="66" t="s">
        <v>99</v>
      </c>
      <c r="M7" s="66" t="s">
        <v>100</v>
      </c>
      <c r="N7" s="75" t="s">
        <v>101</v>
      </c>
      <c r="O7" s="75">
        <v>76.209999999999994</v>
      </c>
      <c r="P7" s="75">
        <v>1.1100000000000001</v>
      </c>
      <c r="Q7" s="75">
        <v>101.73</v>
      </c>
      <c r="R7" s="75">
        <v>3132</v>
      </c>
      <c r="S7" s="75">
        <v>53204</v>
      </c>
      <c r="T7" s="75">
        <v>404.2</v>
      </c>
      <c r="U7" s="75">
        <v>131.63</v>
      </c>
      <c r="V7" s="75">
        <v>585</v>
      </c>
      <c r="W7" s="75">
        <v>0.55000000000000004</v>
      </c>
      <c r="X7" s="75">
        <v>1063.6400000000001</v>
      </c>
      <c r="Y7" s="75">
        <v>79.319999999999993</v>
      </c>
      <c r="Z7" s="75">
        <v>78.790000000000006</v>
      </c>
      <c r="AA7" s="75">
        <v>78.25</v>
      </c>
      <c r="AB7" s="75">
        <v>74.84</v>
      </c>
      <c r="AC7" s="75">
        <v>60.65</v>
      </c>
      <c r="AD7" s="75">
        <v>98.49</v>
      </c>
      <c r="AE7" s="75">
        <v>99.09</v>
      </c>
      <c r="AF7" s="75">
        <v>101.36</v>
      </c>
      <c r="AG7" s="75">
        <v>99.33</v>
      </c>
      <c r="AH7" s="75">
        <v>101.18</v>
      </c>
      <c r="AI7" s="75">
        <v>99.28</v>
      </c>
      <c r="AJ7" s="75">
        <v>762.51</v>
      </c>
      <c r="AK7" s="75">
        <v>909.14</v>
      </c>
      <c r="AL7" s="75">
        <v>1055.29</v>
      </c>
      <c r="AM7" s="75">
        <v>1222.2</v>
      </c>
      <c r="AN7" s="75">
        <v>1479.62</v>
      </c>
      <c r="AO7" s="75">
        <v>294.57</v>
      </c>
      <c r="AP7" s="75">
        <v>295.20999999999998</v>
      </c>
      <c r="AQ7" s="75">
        <v>221.05</v>
      </c>
      <c r="AR7" s="75">
        <v>210</v>
      </c>
      <c r="AS7" s="75">
        <v>140.63</v>
      </c>
      <c r="AT7" s="75">
        <v>86.39</v>
      </c>
      <c r="AU7" s="75">
        <v>60.84</v>
      </c>
      <c r="AV7" s="75">
        <v>62.22</v>
      </c>
      <c r="AW7" s="75">
        <v>60.71</v>
      </c>
      <c r="AX7" s="75">
        <v>56.9</v>
      </c>
      <c r="AY7" s="75">
        <v>59.5</v>
      </c>
      <c r="AZ7" s="75">
        <v>94.41</v>
      </c>
      <c r="BA7" s="75">
        <v>90.89</v>
      </c>
      <c r="BB7" s="75">
        <v>80.95</v>
      </c>
      <c r="BC7" s="75">
        <v>62.55</v>
      </c>
      <c r="BD7" s="75">
        <v>56.53</v>
      </c>
      <c r="BE7" s="75">
        <v>58.47</v>
      </c>
      <c r="BF7" s="75">
        <v>0</v>
      </c>
      <c r="BG7" s="75">
        <v>0</v>
      </c>
      <c r="BH7" s="75">
        <v>0</v>
      </c>
      <c r="BI7" s="75">
        <v>0</v>
      </c>
      <c r="BJ7" s="75">
        <v>0</v>
      </c>
      <c r="BK7" s="75">
        <v>1063.93</v>
      </c>
      <c r="BL7" s="75">
        <v>1060.8599999999999</v>
      </c>
      <c r="BM7" s="75">
        <v>1006.65</v>
      </c>
      <c r="BN7" s="75">
        <v>998.42</v>
      </c>
      <c r="BO7" s="75">
        <v>1095.52</v>
      </c>
      <c r="BP7" s="75">
        <v>1042.3399999999999</v>
      </c>
      <c r="BQ7" s="75">
        <v>90.92</v>
      </c>
      <c r="BR7" s="75">
        <v>73.319999999999993</v>
      </c>
      <c r="BS7" s="75">
        <v>82.66</v>
      </c>
      <c r="BT7" s="75">
        <v>39.81</v>
      </c>
      <c r="BU7" s="75">
        <v>87.21</v>
      </c>
      <c r="BV7" s="75">
        <v>46.26</v>
      </c>
      <c r="BW7" s="75">
        <v>45.81</v>
      </c>
      <c r="BX7" s="75">
        <v>43.43</v>
      </c>
      <c r="BY7" s="75">
        <v>41.41</v>
      </c>
      <c r="BZ7" s="75">
        <v>39.64</v>
      </c>
      <c r="CA7" s="75">
        <v>42.6</v>
      </c>
      <c r="CB7" s="75">
        <v>164.8</v>
      </c>
      <c r="CC7" s="75">
        <v>203.92</v>
      </c>
      <c r="CD7" s="75">
        <v>182.87</v>
      </c>
      <c r="CE7" s="75">
        <v>380.41</v>
      </c>
      <c r="CF7" s="75">
        <v>174.76</v>
      </c>
      <c r="CG7" s="75">
        <v>376.4</v>
      </c>
      <c r="CH7" s="75">
        <v>383.92</v>
      </c>
      <c r="CI7" s="75">
        <v>400.44</v>
      </c>
      <c r="CJ7" s="75">
        <v>417.56</v>
      </c>
      <c r="CK7" s="75">
        <v>449.72</v>
      </c>
      <c r="CL7" s="75">
        <v>410.22</v>
      </c>
      <c r="CM7" s="75">
        <v>49.26</v>
      </c>
      <c r="CN7" s="75">
        <v>48.89</v>
      </c>
      <c r="CO7" s="75">
        <v>48.52</v>
      </c>
      <c r="CP7" s="75">
        <v>45.19</v>
      </c>
      <c r="CQ7" s="75">
        <v>47.78</v>
      </c>
      <c r="CR7" s="75">
        <v>33.729999999999997</v>
      </c>
      <c r="CS7" s="75">
        <v>33.21</v>
      </c>
      <c r="CT7" s="75">
        <v>32.229999999999997</v>
      </c>
      <c r="CU7" s="75">
        <v>32.479999999999997</v>
      </c>
      <c r="CV7" s="75">
        <v>30.19</v>
      </c>
      <c r="CW7" s="75">
        <v>32.979999999999997</v>
      </c>
      <c r="CX7" s="75">
        <v>82.66</v>
      </c>
      <c r="CY7" s="75">
        <v>84.36</v>
      </c>
      <c r="CZ7" s="75">
        <v>85.46</v>
      </c>
      <c r="DA7" s="75">
        <v>87.48</v>
      </c>
      <c r="DB7" s="75">
        <v>87.86</v>
      </c>
      <c r="DC7" s="75">
        <v>79.989999999999995</v>
      </c>
      <c r="DD7" s="75">
        <v>79.98</v>
      </c>
      <c r="DE7" s="75">
        <v>80.8</v>
      </c>
      <c r="DF7" s="75">
        <v>79.2</v>
      </c>
      <c r="DG7" s="75">
        <v>79.09</v>
      </c>
      <c r="DH7" s="75">
        <v>80.45</v>
      </c>
      <c r="DI7" s="75">
        <v>35.72</v>
      </c>
      <c r="DJ7" s="75">
        <v>38.22</v>
      </c>
      <c r="DK7" s="75">
        <v>40.65</v>
      </c>
      <c r="DL7" s="75">
        <v>42.46</v>
      </c>
      <c r="DM7" s="75">
        <v>44.18</v>
      </c>
      <c r="DN7" s="75">
        <v>30.22</v>
      </c>
      <c r="DO7" s="75">
        <v>33.380000000000003</v>
      </c>
      <c r="DP7" s="75">
        <v>30.26</v>
      </c>
      <c r="DQ7" s="75">
        <v>28.97</v>
      </c>
      <c r="DR7" s="75">
        <v>20.14</v>
      </c>
      <c r="DS7" s="75">
        <v>23.36</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1.e-002</v>
      </c>
      <c r="EK7" s="75">
        <v>9.e-002</v>
      </c>
      <c r="EL7" s="75">
        <v>2.e-002</v>
      </c>
      <c r="EM7" s="75">
        <v>1.e-002</v>
      </c>
      <c r="EN7" s="75">
        <v>1.6</v>
      </c>
      <c r="EO7" s="75">
        <v>1.0900000000000001</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2021-12-03T07:35:51Z</dcterms:created>
  <dcterms:modified xsi:type="dcterms:W3CDTF">2022-02-10T00:09:02Z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2022-02-10T00:09:02Z</vt:filetime>
  </property>
</Properties>
</file>