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RLY/H6Xtjcb/TZ9qIpIODix2qua0cIIm/g6uVQXSNGUMaBK3Gsd3FCpIOdMCKWVtjxbHSta9uImezCMPIuIvA==" workbookSaltValue="vcCZuYN46arIktV5oGbF1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<sst xmlns="http://schemas.openxmlformats.org/spreadsheetml/2006/main" xmlns:r="http://schemas.openxmlformats.org/officeDocument/2006/relationships" count="115" uniqueCount="115">
  <si>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</si>
  <si>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</si>
  <si>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</si>
  <si>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</si>
  <si>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</si>
  <si>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</si>
  <si>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</si>
  <si>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</si>
  <si>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</si>
  <si>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</si>
  <si>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</si>
  <si>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</si>
  <si>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</si>
  <si>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</si>
  <si>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</si>
  <si>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</si>
  <si>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</si>
  <si>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</si>
  <si>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</si>
  <si>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</si>
  <si>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</si>
  <si>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</si>
  <si>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</si>
  <si>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</si>
  <si>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</si>
  <si>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</si>
  <si>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</si>
  <si>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</si>
  <si>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</si>
  <si>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</si>
  <si>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</si>
  <si>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</si>
  <si>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</si>
  <si>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</si>
  <si>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</si>
  <si>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</si>
  <si>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</si>
  <si>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</si>
  <si>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</si>
  <si>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</si>
  <si>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</si>
  <si>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</si>
  <si>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</si>
  <si>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</si>
  <si>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</si>
  <si>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</si>
  <si>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</si>
  <si>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</si>
  <si>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</si>
  <si>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</si>
  <si>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</si>
  <si>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</si>
  <si>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</si>
  <si>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</si>
  <si>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</si>
  <si>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</si>
  <si>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</si>
  <si>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</si>
  <si>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</si>
  <si>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</si>
  <si>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</si>
  <si>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</si>
  <si>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</si>
  <si>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</si>
  <si>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</si>
  <si>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</si>
  <si>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</si>
  <si>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</si>
  <si>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</si>
  <si>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</si>
  <si>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</si>
  <si>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</si>
  <si>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</si>
  <si>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</si>
  <si>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</si>
  <si>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</si>
  <si>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</si>
  <si>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</si>
  <si>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</si>
  <si>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</si>
  <si>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</si>
  <si>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</si>
  <si>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</si>
  <si>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</si>
  <si>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</si>
  <si>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</si>
  <si>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</si>
  <si>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</si>
  <si>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</si>
  <si>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</si>
  <si>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</si>
  <si>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</si>
  <si>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</si>
  <si>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</si>
  <si>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</si>
  <si>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</si>
  <si>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</si>
  <si>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</si>
  <si>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</si>
  <si>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</si>
  <si>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</si>
  <si>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</si>
  <si>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</si>
  <si>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</si>
  <si>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</si>
  <si>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</si>
  <si>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</si>
  <si>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</si>
  <si>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</si>
  <si>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</si>
  <si>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</si>
  <si>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</si>
  <si>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農業集落排水事業は、一番古い地区で平成元年に供用開始をしており、現在保有している資産については、耐用年数に達していないことから更新事業を実施していないが、処理場施設の経年劣化が進んでいる。
　今後は、最適整備構想を策定し、処理場施設の設備の改築・更新を計画的に行っていく。</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</si>
  <si>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グラフには表示がないものの、企業債残高については、年々減少傾向にあるが、償還財源は一般会計繰入金及び資本費平準化債に頼っていることから、計画的かつ効率的な事業を進めることで起債発行を抑制し、企業債残高を減少させるよう努める。
　汚水処理原価は類似団体の平均値を下回っているものの、経費回収率は100％に至っていない。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</si>
  <si>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最適整備構想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</si>
</sst>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2.0499999999999998</c:v>
                </c:pt>
                <c:pt idx="1">
                  <c:v>1.e-002</c:v>
                </c:pt>
                <c:pt idx="2">
                  <c:v>4.e-002</c:v>
                </c:pt>
                <c:pt idx="3">
                  <c:v>2.e-002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47.68</c:v>
                </c:pt>
                <c:pt idx="1">
                  <c:v>39.479999999999997</c:v>
                </c:pt>
                <c:pt idx="2">
                  <c:v>40.24</c:v>
                </c:pt>
                <c:pt idx="3">
                  <c:v>40.99</c:v>
                </c:pt>
                <c:pt idx="4">
                  <c:v>43.04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60.65</c:v>
                </c:pt>
                <c:pt idx="1">
                  <c:v>51.75</c:v>
                </c:pt>
                <c:pt idx="2">
                  <c:v>56.72</c:v>
                </c:pt>
                <c:pt idx="3">
                  <c:v>54.06</c:v>
                </c:pt>
                <c:pt idx="4">
                  <c:v>55.26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71.84</c:v>
                </c:pt>
                <c:pt idx="1">
                  <c:v>72.209999999999994</c:v>
                </c:pt>
                <c:pt idx="2">
                  <c:v>73.48</c:v>
                </c:pt>
                <c:pt idx="3">
                  <c:v>75.349999999999994</c:v>
                </c:pt>
                <c:pt idx="4">
                  <c:v>76.73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84.58</c:v>
                </c:pt>
                <c:pt idx="1">
                  <c:v>84.84</c:v>
                </c:pt>
                <c:pt idx="2">
                  <c:v>90.04</c:v>
                </c:pt>
                <c:pt idx="3">
                  <c:v>90.11</c:v>
                </c:pt>
                <c:pt idx="4">
                  <c:v>90.52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70.959999999999994</c:v>
                </c:pt>
                <c:pt idx="1">
                  <c:v>72.42</c:v>
                </c:pt>
                <c:pt idx="2">
                  <c:v>68.17</c:v>
                </c:pt>
                <c:pt idx="3">
                  <c:v>69.44</c:v>
                </c:pt>
                <c:pt idx="4">
                  <c:v>64.92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99.66</c:v>
                </c:pt>
                <c:pt idx="1">
                  <c:v>100.95</c:v>
                </c:pt>
                <c:pt idx="2">
                  <c:v>101.27</c:v>
                </c:pt>
                <c:pt idx="3">
                  <c:v>101.91</c:v>
                </c:pt>
                <c:pt idx="4">
                  <c:v>103.09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37.21</c:v>
                </c:pt>
                <c:pt idx="1">
                  <c:v>39.31</c:v>
                </c:pt>
                <c:pt idx="2">
                  <c:v>41.2</c:v>
                </c:pt>
                <c:pt idx="3">
                  <c:v>43.29</c:v>
                </c:pt>
                <c:pt idx="4">
                  <c:v>45.28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22.9</c:v>
                </c:pt>
                <c:pt idx="1">
                  <c:v>24.87</c:v>
                </c:pt>
                <c:pt idx="2">
                  <c:v>24.32</c:v>
                </c:pt>
                <c:pt idx="3">
                  <c:v>28.19</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845.32</c:v>
                </c:pt>
                <c:pt idx="1">
                  <c:v>1001.38</c:v>
                </c:pt>
                <c:pt idx="2">
                  <c:v>1195.18</c:v>
                </c:pt>
                <c:pt idx="3">
                  <c:v>1371.66</c:v>
                </c:pt>
                <c:pt idx="4">
                  <c:v>1548.91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225.39</c:v>
                </c:pt>
                <c:pt idx="1">
                  <c:v>224.04</c:v>
                </c:pt>
                <c:pt idx="2">
                  <c:v>137.09</c:v>
                </c:pt>
                <c:pt idx="3">
                  <c:v>127.98</c:v>
                </c:pt>
                <c:pt idx="4">
                  <c:v>101.24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57.48</c:v>
                </c:pt>
                <c:pt idx="1">
                  <c:v>66.88</c:v>
                </c:pt>
                <c:pt idx="2">
                  <c:v>63.5</c:v>
                </c:pt>
                <c:pt idx="3">
                  <c:v>67.41</c:v>
                </c:pt>
                <c:pt idx="4">
                  <c:v>75.05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31.84</c:v>
                </c:pt>
                <c:pt idx="1">
                  <c:v>29.91</c:v>
                </c:pt>
                <c:pt idx="2">
                  <c:v>43.5</c:v>
                </c:pt>
                <c:pt idx="3">
                  <c:v>44.14</c:v>
                </c:pt>
                <c:pt idx="4">
                  <c:v>37.24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256.2</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974.93</c:v>
                </c:pt>
                <c:pt idx="1">
                  <c:v>855.8</c:v>
                </c:pt>
                <c:pt idx="2">
                  <c:v>654.91999999999996</c:v>
                </c:pt>
                <c:pt idx="3">
                  <c:v>654.71</c:v>
                </c:pt>
                <c:pt idx="4">
                  <c:v>783.8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89.52</c:v>
                </c:pt>
                <c:pt idx="1">
                  <c:v>58.38</c:v>
                </c:pt>
                <c:pt idx="2">
                  <c:v>67.59</c:v>
                </c:pt>
                <c:pt idx="3">
                  <c:v>70.59</c:v>
                </c:pt>
                <c:pt idx="4">
                  <c:v>84.57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55.32</c:v>
                </c:pt>
                <c:pt idx="1">
                  <c:v>59.8</c:v>
                </c:pt>
                <c:pt idx="2">
                  <c:v>65.39</c:v>
                </c:pt>
                <c:pt idx="3">
                  <c:v>65.37</c:v>
                </c:pt>
                <c:pt idx="4">
                  <c:v>68.11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228.96</c:v>
                </c:pt>
                <c:pt idx="2">
                  <c:v>197.57</c:v>
                </c:pt>
                <c:pt idx="3">
                  <c:v>190.55</c:v>
                </c:pt>
                <c:pt idx="4">
                  <c:v>159.56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283.17</c:v>
                </c:pt>
                <c:pt idx="1">
                  <c:v>263.76</c:v>
                </c:pt>
                <c:pt idx="2">
                  <c:v>230.88</c:v>
                </c:pt>
                <c:pt idx="3">
                  <c:v>228.99</c:v>
                </c:pt>
                <c:pt idx="4">
                  <c:v>222.41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【121.19】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【32.80】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【22.21】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58"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53204</v>
      </c>
      <c r="AM8" s="22"/>
      <c r="AN8" s="22"/>
      <c r="AO8" s="22"/>
      <c r="AP8" s="22"/>
      <c r="AQ8" s="22"/>
      <c r="AR8" s="22"/>
      <c r="AS8" s="22"/>
      <c r="AT8" s="7">
        <f>データ!T6</f>
        <v>404.2</v>
      </c>
      <c r="AU8" s="7"/>
      <c r="AV8" s="7"/>
      <c r="AW8" s="7"/>
      <c r="AX8" s="7"/>
      <c r="AY8" s="7"/>
      <c r="AZ8" s="7"/>
      <c r="BA8" s="7"/>
      <c r="BB8" s="7">
        <f>データ!U6</f>
        <v>131.63</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66.400000000000006</v>
      </c>
      <c r="J10" s="7"/>
      <c r="K10" s="7"/>
      <c r="L10" s="7"/>
      <c r="M10" s="7"/>
      <c r="N10" s="7"/>
      <c r="O10" s="7"/>
      <c r="P10" s="7">
        <f>データ!P6</f>
        <v>3.42</v>
      </c>
      <c r="Q10" s="7"/>
      <c r="R10" s="7"/>
      <c r="S10" s="7"/>
      <c r="T10" s="7"/>
      <c r="U10" s="7"/>
      <c r="V10" s="7"/>
      <c r="W10" s="7">
        <f>データ!Q6</f>
        <v>75.510000000000005</v>
      </c>
      <c r="X10" s="7"/>
      <c r="Y10" s="7"/>
      <c r="Z10" s="7"/>
      <c r="AA10" s="7"/>
      <c r="AB10" s="7"/>
      <c r="AC10" s="7"/>
      <c r="AD10" s="22">
        <f>データ!R6</f>
        <v>2739</v>
      </c>
      <c r="AE10" s="22"/>
      <c r="AF10" s="22"/>
      <c r="AG10" s="22"/>
      <c r="AH10" s="22"/>
      <c r="AI10" s="22"/>
      <c r="AJ10" s="22"/>
      <c r="AK10" s="2"/>
      <c r="AL10" s="22">
        <f>データ!V6</f>
        <v>1809</v>
      </c>
      <c r="AM10" s="22"/>
      <c r="AN10" s="22"/>
      <c r="AO10" s="22"/>
      <c r="AP10" s="22"/>
      <c r="AQ10" s="22"/>
      <c r="AR10" s="22"/>
      <c r="AS10" s="22"/>
      <c r="AT10" s="7">
        <f>データ!W6</f>
        <v>1.6800000000000002</v>
      </c>
      <c r="AU10" s="7"/>
      <c r="AV10" s="7"/>
      <c r="AW10" s="7"/>
      <c r="AX10" s="7"/>
      <c r="AY10" s="7"/>
      <c r="AZ10" s="7"/>
      <c r="BA10" s="7"/>
      <c r="BB10" s="7">
        <f>データ!X6</f>
        <v>1076.79</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43</v>
      </c>
      <c r="F84" s="12" t="s">
        <v>45</v>
      </c>
      <c r="G84" s="12" t="s">
        <v>46</v>
      </c>
      <c r="H84" s="12" t="s">
        <v>0</v>
      </c>
      <c r="I84" s="12" t="s">
        <v>11</v>
      </c>
      <c r="J84" s="12" t="s">
        <v>47</v>
      </c>
      <c r="K84" s="12" t="s">
        <v>48</v>
      </c>
      <c r="L84" s="12" t="s">
        <v>32</v>
      </c>
      <c r="M84" s="12" t="s">
        <v>36</v>
      </c>
      <c r="N84" s="12" t="s">
        <v>49</v>
      </c>
      <c r="O84" s="12" t="s">
        <v>51</v>
      </c>
    </row>
    <row r="85" spans="1:78" hidden="1">
      <c r="B85" s="12"/>
      <c r="C85" s="12"/>
      <c r="D85" s="12"/>
      <c r="E85" s="12" t="str">
        <f>データ!AI6</f>
        <v>【104.99】</v>
      </c>
      <c r="F85" s="12" t="str">
        <f>データ!AT6</f>
        <v>【121.19】</v>
      </c>
      <c r="G85" s="12" t="str">
        <f>データ!BE6</f>
        <v>【32.80】</v>
      </c>
      <c r="H85" s="12" t="str">
        <f>データ!BP6</f>
        <v>【832.52】</v>
      </c>
      <c r="I85" s="12" t="str">
        <f>データ!CA6</f>
        <v>【60.94】</v>
      </c>
      <c r="J85" s="12" t="str">
        <f>データ!CL6</f>
        <v>【253.04】</v>
      </c>
      <c r="K85" s="12" t="str">
        <f>データ!CW6</f>
        <v>【54.84】</v>
      </c>
      <c r="L85" s="12" t="str">
        <f>データ!DH6</f>
        <v>【86.60】</v>
      </c>
      <c r="M85" s="12" t="str">
        <f>データ!DS6</f>
        <v>【22.21】</v>
      </c>
      <c r="N85" s="12" t="str">
        <f>データ!ED6</f>
        <v>【0.00】</v>
      </c>
      <c r="O85" s="12" t="str">
        <f>データ!EO6</f>
        <v>【0.16】</v>
      </c>
    </row>
  </sheetData>
  <sheetProtection algorithmName="SHA-512" hashValue="ueg5JvWSmt50NCZXmH4BhZruru4DTCk3kVKT1pMFhsgKYuf6BLmOwz5VPfNZCnvLH2cGnj5s/lmvU8PwjgZGTQ==" saltValue="QGW7rJIfjqJnE87U+4ODS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33</v>
      </c>
      <c r="C3" s="62" t="s">
        <v>56</v>
      </c>
      <c r="D3" s="62" t="s">
        <v>57</v>
      </c>
      <c r="E3" s="62" t="s">
        <v>6</v>
      </c>
      <c r="F3" s="62" t="s">
        <v>5</v>
      </c>
      <c r="G3" s="62" t="s">
        <v>25</v>
      </c>
      <c r="H3" s="69" t="s">
        <v>58</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28</v>
      </c>
      <c r="AV4" s="81"/>
      <c r="AW4" s="81"/>
      <c r="AX4" s="81"/>
      <c r="AY4" s="81"/>
      <c r="AZ4" s="81"/>
      <c r="BA4" s="81"/>
      <c r="BB4" s="81"/>
      <c r="BC4" s="81"/>
      <c r="BD4" s="81"/>
      <c r="BE4" s="81"/>
      <c r="BF4" s="81" t="s">
        <v>60</v>
      </c>
      <c r="BG4" s="81"/>
      <c r="BH4" s="81"/>
      <c r="BI4" s="81"/>
      <c r="BJ4" s="81"/>
      <c r="BK4" s="81"/>
      <c r="BL4" s="81"/>
      <c r="BM4" s="81"/>
      <c r="BN4" s="81"/>
      <c r="BO4" s="81"/>
      <c r="BP4" s="81"/>
      <c r="BQ4" s="81" t="s">
        <v>15</v>
      </c>
      <c r="BR4" s="81"/>
      <c r="BS4" s="81"/>
      <c r="BT4" s="81"/>
      <c r="BU4" s="81"/>
      <c r="BV4" s="81"/>
      <c r="BW4" s="81"/>
      <c r="BX4" s="81"/>
      <c r="BY4" s="81"/>
      <c r="BZ4" s="81"/>
      <c r="CA4" s="81"/>
      <c r="CB4" s="81" t="s">
        <v>61</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8">
      <c r="A5" s="60" t="s">
        <v>68</v>
      </c>
      <c r="B5" s="64"/>
      <c r="C5" s="64"/>
      <c r="D5" s="64"/>
      <c r="E5" s="64"/>
      <c r="F5" s="64"/>
      <c r="G5" s="64"/>
      <c r="H5" s="71" t="s">
        <v>55</v>
      </c>
      <c r="I5" s="71" t="s">
        <v>69</v>
      </c>
      <c r="J5" s="71" t="s">
        <v>70</v>
      </c>
      <c r="K5" s="71" t="s">
        <v>71</v>
      </c>
      <c r="L5" s="71" t="s">
        <v>72</v>
      </c>
      <c r="M5" s="71" t="s">
        <v>7</v>
      </c>
      <c r="N5" s="71" t="s">
        <v>73</v>
      </c>
      <c r="O5" s="71" t="s">
        <v>74</v>
      </c>
      <c r="P5" s="71" t="s">
        <v>75</v>
      </c>
      <c r="Q5" s="71" t="s">
        <v>76</v>
      </c>
      <c r="R5" s="71" t="s">
        <v>77</v>
      </c>
      <c r="S5" s="71" t="s">
        <v>78</v>
      </c>
      <c r="T5" s="71" t="s">
        <v>79</v>
      </c>
      <c r="U5" s="71" t="s">
        <v>62</v>
      </c>
      <c r="V5" s="71" t="s">
        <v>80</v>
      </c>
      <c r="W5" s="71" t="s">
        <v>81</v>
      </c>
      <c r="X5" s="71" t="s">
        <v>82</v>
      </c>
      <c r="Y5" s="71" t="s">
        <v>83</v>
      </c>
      <c r="Z5" s="71" t="s">
        <v>84</v>
      </c>
      <c r="AA5" s="71" t="s">
        <v>85</v>
      </c>
      <c r="AB5" s="71" t="s">
        <v>86</v>
      </c>
      <c r="AC5" s="71" t="s">
        <v>87</v>
      </c>
      <c r="AD5" s="71" t="s">
        <v>88</v>
      </c>
      <c r="AE5" s="71" t="s">
        <v>90</v>
      </c>
      <c r="AF5" s="71" t="s">
        <v>91</v>
      </c>
      <c r="AG5" s="71" t="s">
        <v>92</v>
      </c>
      <c r="AH5" s="71" t="s">
        <v>93</v>
      </c>
      <c r="AI5" s="71" t="s">
        <v>42</v>
      </c>
      <c r="AJ5" s="71" t="s">
        <v>83</v>
      </c>
      <c r="AK5" s="71" t="s">
        <v>84</v>
      </c>
      <c r="AL5" s="71" t="s">
        <v>85</v>
      </c>
      <c r="AM5" s="71" t="s">
        <v>86</v>
      </c>
      <c r="AN5" s="71" t="s">
        <v>87</v>
      </c>
      <c r="AO5" s="71" t="s">
        <v>88</v>
      </c>
      <c r="AP5" s="71" t="s">
        <v>90</v>
      </c>
      <c r="AQ5" s="71" t="s">
        <v>91</v>
      </c>
      <c r="AR5" s="71" t="s">
        <v>92</v>
      </c>
      <c r="AS5" s="71" t="s">
        <v>93</v>
      </c>
      <c r="AT5" s="71" t="s">
        <v>89</v>
      </c>
      <c r="AU5" s="71" t="s">
        <v>83</v>
      </c>
      <c r="AV5" s="71" t="s">
        <v>84</v>
      </c>
      <c r="AW5" s="71" t="s">
        <v>85</v>
      </c>
      <c r="AX5" s="71" t="s">
        <v>86</v>
      </c>
      <c r="AY5" s="71" t="s">
        <v>87</v>
      </c>
      <c r="AZ5" s="71" t="s">
        <v>88</v>
      </c>
      <c r="BA5" s="71" t="s">
        <v>90</v>
      </c>
      <c r="BB5" s="71" t="s">
        <v>91</v>
      </c>
      <c r="BC5" s="71" t="s">
        <v>92</v>
      </c>
      <c r="BD5" s="71" t="s">
        <v>93</v>
      </c>
      <c r="BE5" s="71" t="s">
        <v>89</v>
      </c>
      <c r="BF5" s="71" t="s">
        <v>83</v>
      </c>
      <c r="BG5" s="71" t="s">
        <v>84</v>
      </c>
      <c r="BH5" s="71" t="s">
        <v>85</v>
      </c>
      <c r="BI5" s="71" t="s">
        <v>86</v>
      </c>
      <c r="BJ5" s="71" t="s">
        <v>87</v>
      </c>
      <c r="BK5" s="71" t="s">
        <v>88</v>
      </c>
      <c r="BL5" s="71" t="s">
        <v>90</v>
      </c>
      <c r="BM5" s="71" t="s">
        <v>91</v>
      </c>
      <c r="BN5" s="71" t="s">
        <v>92</v>
      </c>
      <c r="BO5" s="71" t="s">
        <v>93</v>
      </c>
      <c r="BP5" s="71" t="s">
        <v>89</v>
      </c>
      <c r="BQ5" s="71" t="s">
        <v>83</v>
      </c>
      <c r="BR5" s="71" t="s">
        <v>84</v>
      </c>
      <c r="BS5" s="71" t="s">
        <v>85</v>
      </c>
      <c r="BT5" s="71" t="s">
        <v>86</v>
      </c>
      <c r="BU5" s="71" t="s">
        <v>87</v>
      </c>
      <c r="BV5" s="71" t="s">
        <v>88</v>
      </c>
      <c r="BW5" s="71" t="s">
        <v>90</v>
      </c>
      <c r="BX5" s="71" t="s">
        <v>91</v>
      </c>
      <c r="BY5" s="71" t="s">
        <v>92</v>
      </c>
      <c r="BZ5" s="71" t="s">
        <v>93</v>
      </c>
      <c r="CA5" s="71" t="s">
        <v>89</v>
      </c>
      <c r="CB5" s="71" t="s">
        <v>83</v>
      </c>
      <c r="CC5" s="71" t="s">
        <v>84</v>
      </c>
      <c r="CD5" s="71" t="s">
        <v>85</v>
      </c>
      <c r="CE5" s="71" t="s">
        <v>86</v>
      </c>
      <c r="CF5" s="71" t="s">
        <v>87</v>
      </c>
      <c r="CG5" s="71" t="s">
        <v>88</v>
      </c>
      <c r="CH5" s="71" t="s">
        <v>90</v>
      </c>
      <c r="CI5" s="71" t="s">
        <v>91</v>
      </c>
      <c r="CJ5" s="71" t="s">
        <v>92</v>
      </c>
      <c r="CK5" s="71" t="s">
        <v>93</v>
      </c>
      <c r="CL5" s="71" t="s">
        <v>89</v>
      </c>
      <c r="CM5" s="71" t="s">
        <v>83</v>
      </c>
      <c r="CN5" s="71" t="s">
        <v>84</v>
      </c>
      <c r="CO5" s="71" t="s">
        <v>85</v>
      </c>
      <c r="CP5" s="71" t="s">
        <v>86</v>
      </c>
      <c r="CQ5" s="71" t="s">
        <v>87</v>
      </c>
      <c r="CR5" s="71" t="s">
        <v>88</v>
      </c>
      <c r="CS5" s="71" t="s">
        <v>90</v>
      </c>
      <c r="CT5" s="71" t="s">
        <v>91</v>
      </c>
      <c r="CU5" s="71" t="s">
        <v>92</v>
      </c>
      <c r="CV5" s="71" t="s">
        <v>93</v>
      </c>
      <c r="CW5" s="71" t="s">
        <v>89</v>
      </c>
      <c r="CX5" s="71" t="s">
        <v>83</v>
      </c>
      <c r="CY5" s="71" t="s">
        <v>84</v>
      </c>
      <c r="CZ5" s="71" t="s">
        <v>85</v>
      </c>
      <c r="DA5" s="71" t="s">
        <v>86</v>
      </c>
      <c r="DB5" s="71" t="s">
        <v>87</v>
      </c>
      <c r="DC5" s="71" t="s">
        <v>88</v>
      </c>
      <c r="DD5" s="71" t="s">
        <v>90</v>
      </c>
      <c r="DE5" s="71" t="s">
        <v>91</v>
      </c>
      <c r="DF5" s="71" t="s">
        <v>92</v>
      </c>
      <c r="DG5" s="71" t="s">
        <v>93</v>
      </c>
      <c r="DH5" s="71" t="s">
        <v>89</v>
      </c>
      <c r="DI5" s="71" t="s">
        <v>83</v>
      </c>
      <c r="DJ5" s="71" t="s">
        <v>84</v>
      </c>
      <c r="DK5" s="71" t="s">
        <v>85</v>
      </c>
      <c r="DL5" s="71" t="s">
        <v>86</v>
      </c>
      <c r="DM5" s="71" t="s">
        <v>87</v>
      </c>
      <c r="DN5" s="71" t="s">
        <v>88</v>
      </c>
      <c r="DO5" s="71" t="s">
        <v>90</v>
      </c>
      <c r="DP5" s="71" t="s">
        <v>91</v>
      </c>
      <c r="DQ5" s="71" t="s">
        <v>92</v>
      </c>
      <c r="DR5" s="71" t="s">
        <v>93</v>
      </c>
      <c r="DS5" s="71" t="s">
        <v>89</v>
      </c>
      <c r="DT5" s="71" t="s">
        <v>83</v>
      </c>
      <c r="DU5" s="71" t="s">
        <v>84</v>
      </c>
      <c r="DV5" s="71" t="s">
        <v>85</v>
      </c>
      <c r="DW5" s="71" t="s">
        <v>86</v>
      </c>
      <c r="DX5" s="71" t="s">
        <v>87</v>
      </c>
      <c r="DY5" s="71" t="s">
        <v>88</v>
      </c>
      <c r="DZ5" s="71" t="s">
        <v>90</v>
      </c>
      <c r="EA5" s="71" t="s">
        <v>91</v>
      </c>
      <c r="EB5" s="71" t="s">
        <v>92</v>
      </c>
      <c r="EC5" s="71" t="s">
        <v>93</v>
      </c>
      <c r="ED5" s="71" t="s">
        <v>89</v>
      </c>
      <c r="EE5" s="71" t="s">
        <v>83</v>
      </c>
      <c r="EF5" s="71" t="s">
        <v>84</v>
      </c>
      <c r="EG5" s="71" t="s">
        <v>85</v>
      </c>
      <c r="EH5" s="71" t="s">
        <v>86</v>
      </c>
      <c r="EI5" s="71" t="s">
        <v>87</v>
      </c>
      <c r="EJ5" s="71" t="s">
        <v>88</v>
      </c>
      <c r="EK5" s="71" t="s">
        <v>90</v>
      </c>
      <c r="EL5" s="71" t="s">
        <v>91</v>
      </c>
      <c r="EM5" s="71" t="s">
        <v>92</v>
      </c>
      <c r="EN5" s="71" t="s">
        <v>93</v>
      </c>
      <c r="EO5" s="71" t="s">
        <v>89</v>
      </c>
    </row>
    <row r="6" spans="1:148" s="59" customFormat="1">
      <c r="A6" s="60" t="s">
        <v>94</v>
      </c>
      <c r="B6" s="65">
        <f t="shared" ref="B6:X6" si="1">B7</f>
        <v>2020</v>
      </c>
      <c r="C6" s="65">
        <f t="shared" si="1"/>
        <v>22055</v>
      </c>
      <c r="D6" s="65">
        <f t="shared" si="1"/>
        <v>46</v>
      </c>
      <c r="E6" s="65">
        <f t="shared" si="1"/>
        <v>17</v>
      </c>
      <c r="F6" s="65">
        <f t="shared" si="1"/>
        <v>5</v>
      </c>
      <c r="G6" s="65">
        <f t="shared" si="1"/>
        <v>0</v>
      </c>
      <c r="H6" s="65" t="str">
        <f t="shared" si="1"/>
        <v>青森県　五所川原市</v>
      </c>
      <c r="I6" s="65" t="str">
        <f t="shared" si="1"/>
        <v>法適用</v>
      </c>
      <c r="J6" s="65" t="str">
        <f t="shared" si="1"/>
        <v>下水道事業</v>
      </c>
      <c r="K6" s="65" t="str">
        <f t="shared" si="1"/>
        <v>農業集落排水</v>
      </c>
      <c r="L6" s="65" t="str">
        <f t="shared" si="1"/>
        <v>F1</v>
      </c>
      <c r="M6" s="65" t="str">
        <f t="shared" si="1"/>
        <v>非設置</v>
      </c>
      <c r="N6" s="74" t="str">
        <f t="shared" si="1"/>
        <v>-</v>
      </c>
      <c r="O6" s="74">
        <f t="shared" si="1"/>
        <v>66.400000000000006</v>
      </c>
      <c r="P6" s="74">
        <f t="shared" si="1"/>
        <v>3.42</v>
      </c>
      <c r="Q6" s="74">
        <f t="shared" si="1"/>
        <v>75.510000000000005</v>
      </c>
      <c r="R6" s="74">
        <f t="shared" si="1"/>
        <v>2739</v>
      </c>
      <c r="S6" s="74">
        <f t="shared" si="1"/>
        <v>53204</v>
      </c>
      <c r="T6" s="74">
        <f t="shared" si="1"/>
        <v>404.2</v>
      </c>
      <c r="U6" s="74">
        <f t="shared" si="1"/>
        <v>131.63</v>
      </c>
      <c r="V6" s="74">
        <f t="shared" si="1"/>
        <v>1809</v>
      </c>
      <c r="W6" s="74">
        <f t="shared" si="1"/>
        <v>1.6800000000000002</v>
      </c>
      <c r="X6" s="74">
        <f t="shared" si="1"/>
        <v>1076.79</v>
      </c>
      <c r="Y6" s="82">
        <f t="shared" ref="Y6:AH6" si="2">IF(Y7="",NA(),Y7)</f>
        <v>70.959999999999994</v>
      </c>
      <c r="Z6" s="82">
        <f t="shared" si="2"/>
        <v>72.42</v>
      </c>
      <c r="AA6" s="82">
        <f t="shared" si="2"/>
        <v>68.17</v>
      </c>
      <c r="AB6" s="82">
        <f t="shared" si="2"/>
        <v>69.44</v>
      </c>
      <c r="AC6" s="82">
        <f t="shared" si="2"/>
        <v>64.92</v>
      </c>
      <c r="AD6" s="82">
        <f t="shared" si="2"/>
        <v>99.66</v>
      </c>
      <c r="AE6" s="82">
        <f t="shared" si="2"/>
        <v>100.95</v>
      </c>
      <c r="AF6" s="82">
        <f t="shared" si="2"/>
        <v>101.27</v>
      </c>
      <c r="AG6" s="82">
        <f t="shared" si="2"/>
        <v>101.91</v>
      </c>
      <c r="AH6" s="82">
        <f t="shared" si="2"/>
        <v>103.09</v>
      </c>
      <c r="AI6" s="74" t="str">
        <f>IF(AI7="","",IF(AI7="-","【-】","【"&amp;SUBSTITUTE(TEXT(AI7,"#,##0.00"),"-","△")&amp;"】"))</f>
        <v>【104.99】</v>
      </c>
      <c r="AJ6" s="82">
        <f t="shared" ref="AJ6:AS6" si="3">IF(AJ7="",NA(),AJ7)</f>
        <v>845.32</v>
      </c>
      <c r="AK6" s="82">
        <f t="shared" si="3"/>
        <v>1001.38</v>
      </c>
      <c r="AL6" s="82">
        <f t="shared" si="3"/>
        <v>1195.18</v>
      </c>
      <c r="AM6" s="82">
        <f t="shared" si="3"/>
        <v>1371.66</v>
      </c>
      <c r="AN6" s="82">
        <f t="shared" si="3"/>
        <v>1548.91</v>
      </c>
      <c r="AO6" s="82">
        <f t="shared" si="3"/>
        <v>225.39</v>
      </c>
      <c r="AP6" s="82">
        <f t="shared" si="3"/>
        <v>224.04</v>
      </c>
      <c r="AQ6" s="82">
        <f t="shared" si="3"/>
        <v>137.09</v>
      </c>
      <c r="AR6" s="82">
        <f t="shared" si="3"/>
        <v>127.98</v>
      </c>
      <c r="AS6" s="82">
        <f t="shared" si="3"/>
        <v>101.24</v>
      </c>
      <c r="AT6" s="74" t="str">
        <f>IF(AT7="","",IF(AT7="-","【-】","【"&amp;SUBSTITUTE(TEXT(AT7,"#,##0.00"),"-","△")&amp;"】"))</f>
        <v>【121.19】</v>
      </c>
      <c r="AU6" s="82">
        <f t="shared" ref="AU6:BD6" si="4">IF(AU7="",NA(),AU7)</f>
        <v>57.48</v>
      </c>
      <c r="AV6" s="82">
        <f t="shared" si="4"/>
        <v>66.88</v>
      </c>
      <c r="AW6" s="82">
        <f t="shared" si="4"/>
        <v>63.5</v>
      </c>
      <c r="AX6" s="82">
        <f t="shared" si="4"/>
        <v>67.41</v>
      </c>
      <c r="AY6" s="82">
        <f t="shared" si="4"/>
        <v>75.05</v>
      </c>
      <c r="AZ6" s="82">
        <f t="shared" si="4"/>
        <v>31.84</v>
      </c>
      <c r="BA6" s="82">
        <f t="shared" si="4"/>
        <v>29.91</v>
      </c>
      <c r="BB6" s="82">
        <f t="shared" si="4"/>
        <v>43.5</v>
      </c>
      <c r="BC6" s="82">
        <f t="shared" si="4"/>
        <v>44.14</v>
      </c>
      <c r="BD6" s="82">
        <f t="shared" si="4"/>
        <v>37.24</v>
      </c>
      <c r="BE6" s="74" t="str">
        <f>IF(BE7="","",IF(BE7="-","【-】","【"&amp;SUBSTITUTE(TEXT(BE7,"#,##0.00"),"-","△")&amp;"】"))</f>
        <v>【32.80】</v>
      </c>
      <c r="BF6" s="82">
        <f t="shared" ref="BF6:BO6" si="5">IF(BF7="",NA(),BF7)</f>
        <v>256.2</v>
      </c>
      <c r="BG6" s="74">
        <f t="shared" si="5"/>
        <v>0</v>
      </c>
      <c r="BH6" s="74">
        <f t="shared" si="5"/>
        <v>0</v>
      </c>
      <c r="BI6" s="74">
        <f t="shared" si="5"/>
        <v>0</v>
      </c>
      <c r="BJ6" s="74">
        <f t="shared" si="5"/>
        <v>0</v>
      </c>
      <c r="BK6" s="82">
        <f t="shared" si="5"/>
        <v>974.93</v>
      </c>
      <c r="BL6" s="82">
        <f t="shared" si="5"/>
        <v>855.8</v>
      </c>
      <c r="BM6" s="82">
        <f t="shared" si="5"/>
        <v>654.91999999999996</v>
      </c>
      <c r="BN6" s="82">
        <f t="shared" si="5"/>
        <v>654.71</v>
      </c>
      <c r="BO6" s="82">
        <f t="shared" si="5"/>
        <v>783.8</v>
      </c>
      <c r="BP6" s="74" t="str">
        <f>IF(BP7="","",IF(BP7="-","【-】","【"&amp;SUBSTITUTE(TEXT(BP7,"#,##0.00"),"-","△")&amp;"】"))</f>
        <v>【832.52】</v>
      </c>
      <c r="BQ6" s="82">
        <f t="shared" ref="BQ6:BZ6" si="6">IF(BQ7="",NA(),BQ7)</f>
        <v>89.52</v>
      </c>
      <c r="BR6" s="82">
        <f t="shared" si="6"/>
        <v>58.38</v>
      </c>
      <c r="BS6" s="82">
        <f t="shared" si="6"/>
        <v>67.59</v>
      </c>
      <c r="BT6" s="82">
        <f t="shared" si="6"/>
        <v>70.59</v>
      </c>
      <c r="BU6" s="82">
        <f t="shared" si="6"/>
        <v>84.57</v>
      </c>
      <c r="BV6" s="82">
        <f t="shared" si="6"/>
        <v>55.32</v>
      </c>
      <c r="BW6" s="82">
        <f t="shared" si="6"/>
        <v>59.8</v>
      </c>
      <c r="BX6" s="82">
        <f t="shared" si="6"/>
        <v>65.39</v>
      </c>
      <c r="BY6" s="82">
        <f t="shared" si="6"/>
        <v>65.37</v>
      </c>
      <c r="BZ6" s="82">
        <f t="shared" si="6"/>
        <v>68.11</v>
      </c>
      <c r="CA6" s="74" t="str">
        <f>IF(CA7="","",IF(CA7="-","【-】","【"&amp;SUBSTITUTE(TEXT(CA7,"#,##0.00"),"-","△")&amp;"】"))</f>
        <v>【60.94】</v>
      </c>
      <c r="CB6" s="82">
        <f t="shared" ref="CB6:CK6" si="7">IF(CB7="",NA(),CB7)</f>
        <v>150</v>
      </c>
      <c r="CC6" s="82">
        <f t="shared" si="7"/>
        <v>228.96</v>
      </c>
      <c r="CD6" s="82">
        <f t="shared" si="7"/>
        <v>197.57</v>
      </c>
      <c r="CE6" s="82">
        <f t="shared" si="7"/>
        <v>190.55</v>
      </c>
      <c r="CF6" s="82">
        <f t="shared" si="7"/>
        <v>159.56</v>
      </c>
      <c r="CG6" s="82">
        <f t="shared" si="7"/>
        <v>283.17</v>
      </c>
      <c r="CH6" s="82">
        <f t="shared" si="7"/>
        <v>263.76</v>
      </c>
      <c r="CI6" s="82">
        <f t="shared" si="7"/>
        <v>230.88</v>
      </c>
      <c r="CJ6" s="82">
        <f t="shared" si="7"/>
        <v>228.99</v>
      </c>
      <c r="CK6" s="82">
        <f t="shared" si="7"/>
        <v>222.41</v>
      </c>
      <c r="CL6" s="74" t="str">
        <f>IF(CL7="","",IF(CL7="-","【-】","【"&amp;SUBSTITUTE(TEXT(CL7,"#,##0.00"),"-","△")&amp;"】"))</f>
        <v>【253.04】</v>
      </c>
      <c r="CM6" s="82">
        <f t="shared" ref="CM6:CV6" si="8">IF(CM7="",NA(),CM7)</f>
        <v>47.68</v>
      </c>
      <c r="CN6" s="82">
        <f t="shared" si="8"/>
        <v>39.479999999999997</v>
      </c>
      <c r="CO6" s="82">
        <f t="shared" si="8"/>
        <v>40.24</v>
      </c>
      <c r="CP6" s="82">
        <f t="shared" si="8"/>
        <v>40.99</v>
      </c>
      <c r="CQ6" s="82">
        <f t="shared" si="8"/>
        <v>43.04</v>
      </c>
      <c r="CR6" s="82">
        <f t="shared" si="8"/>
        <v>60.65</v>
      </c>
      <c r="CS6" s="82">
        <f t="shared" si="8"/>
        <v>51.75</v>
      </c>
      <c r="CT6" s="82">
        <f t="shared" si="8"/>
        <v>56.72</v>
      </c>
      <c r="CU6" s="82">
        <f t="shared" si="8"/>
        <v>54.06</v>
      </c>
      <c r="CV6" s="82">
        <f t="shared" si="8"/>
        <v>55.26</v>
      </c>
      <c r="CW6" s="74" t="str">
        <f>IF(CW7="","",IF(CW7="-","【-】","【"&amp;SUBSTITUTE(TEXT(CW7,"#,##0.00"),"-","△")&amp;"】"))</f>
        <v>【54.84】</v>
      </c>
      <c r="CX6" s="82">
        <f t="shared" ref="CX6:DG6" si="9">IF(CX7="",NA(),CX7)</f>
        <v>71.84</v>
      </c>
      <c r="CY6" s="82">
        <f t="shared" si="9"/>
        <v>72.209999999999994</v>
      </c>
      <c r="CZ6" s="82">
        <f t="shared" si="9"/>
        <v>73.48</v>
      </c>
      <c r="DA6" s="82">
        <f t="shared" si="9"/>
        <v>75.349999999999994</v>
      </c>
      <c r="DB6" s="82">
        <f t="shared" si="9"/>
        <v>76.73</v>
      </c>
      <c r="DC6" s="82">
        <f t="shared" si="9"/>
        <v>84.58</v>
      </c>
      <c r="DD6" s="82">
        <f t="shared" si="9"/>
        <v>84.84</v>
      </c>
      <c r="DE6" s="82">
        <f t="shared" si="9"/>
        <v>90.04</v>
      </c>
      <c r="DF6" s="82">
        <f t="shared" si="9"/>
        <v>90.11</v>
      </c>
      <c r="DG6" s="82">
        <f t="shared" si="9"/>
        <v>90.52</v>
      </c>
      <c r="DH6" s="74" t="str">
        <f>IF(DH7="","",IF(DH7="-","【-】","【"&amp;SUBSTITUTE(TEXT(DH7,"#,##0.00"),"-","△")&amp;"】"))</f>
        <v>【86.60】</v>
      </c>
      <c r="DI6" s="82">
        <f t="shared" ref="DI6:DR6" si="10">IF(DI7="",NA(),DI7)</f>
        <v>37.21</v>
      </c>
      <c r="DJ6" s="82">
        <f t="shared" si="10"/>
        <v>39.31</v>
      </c>
      <c r="DK6" s="82">
        <f t="shared" si="10"/>
        <v>41.2</v>
      </c>
      <c r="DL6" s="82">
        <f t="shared" si="10"/>
        <v>43.29</v>
      </c>
      <c r="DM6" s="82">
        <f t="shared" si="10"/>
        <v>45.28</v>
      </c>
      <c r="DN6" s="82">
        <f t="shared" si="10"/>
        <v>22.9</v>
      </c>
      <c r="DO6" s="82">
        <f t="shared" si="10"/>
        <v>24.87</v>
      </c>
      <c r="DP6" s="82">
        <f t="shared" si="10"/>
        <v>24.32</v>
      </c>
      <c r="DQ6" s="82">
        <f t="shared" si="10"/>
        <v>28.19</v>
      </c>
      <c r="DR6" s="82">
        <f t="shared" si="10"/>
        <v>24.8</v>
      </c>
      <c r="DS6" s="74" t="str">
        <f>IF(DS7="","",IF(DS7="-","【-】","【"&amp;SUBSTITUTE(TEXT(DS7,"#,##0.00"),"-","△")&amp;"】"))</f>
        <v>【22.21】</v>
      </c>
      <c r="DT6" s="74">
        <f t="shared" ref="DT6:EC6" si="11">IF(DT7="",NA(),DT7)</f>
        <v>0</v>
      </c>
      <c r="DU6" s="74">
        <f t="shared" si="11"/>
        <v>0</v>
      </c>
      <c r="DV6" s="74">
        <f t="shared" si="11"/>
        <v>0</v>
      </c>
      <c r="DW6" s="74">
        <f t="shared" si="11"/>
        <v>0</v>
      </c>
      <c r="DX6" s="74">
        <f t="shared" si="11"/>
        <v>0</v>
      </c>
      <c r="DY6" s="74">
        <f t="shared" si="11"/>
        <v>0</v>
      </c>
      <c r="DZ6" s="74">
        <f t="shared" si="11"/>
        <v>0</v>
      </c>
      <c r="EA6" s="74">
        <f t="shared" si="11"/>
        <v>0</v>
      </c>
      <c r="EB6" s="74">
        <f t="shared" si="11"/>
        <v>0</v>
      </c>
      <c r="EC6" s="74">
        <f t="shared" si="11"/>
        <v>0</v>
      </c>
      <c r="ED6" s="74" t="str">
        <f>IF(ED7="","",IF(ED7="-","【-】","【"&amp;SUBSTITUTE(TEXT(ED7,"#,##0.00"),"-","△")&amp;"】"))</f>
        <v>【0.00】</v>
      </c>
      <c r="EE6" s="74">
        <f t="shared" ref="EE6:EN6" si="12">IF(EE7="",NA(),EE7)</f>
        <v>0</v>
      </c>
      <c r="EF6" s="74">
        <f t="shared" si="12"/>
        <v>0</v>
      </c>
      <c r="EG6" s="74">
        <f t="shared" si="12"/>
        <v>0</v>
      </c>
      <c r="EH6" s="74">
        <f t="shared" si="12"/>
        <v>0</v>
      </c>
      <c r="EI6" s="74">
        <f t="shared" si="12"/>
        <v>0</v>
      </c>
      <c r="EJ6" s="82">
        <f t="shared" si="12"/>
        <v>2.0499999999999998</v>
      </c>
      <c r="EK6" s="82">
        <f t="shared" si="12"/>
        <v>1.e-002</v>
      </c>
      <c r="EL6" s="82">
        <f t="shared" si="12"/>
        <v>4.e-002</v>
      </c>
      <c r="EM6" s="82">
        <f t="shared" si="12"/>
        <v>2.e-002</v>
      </c>
      <c r="EN6" s="82">
        <f t="shared" si="12"/>
        <v>2.e-002</v>
      </c>
      <c r="EO6" s="74" t="str">
        <f>IF(EO7="","",IF(EO7="-","【-】","【"&amp;SUBSTITUTE(TEXT(EO7,"#,##0.00"),"-","△")&amp;"】"))</f>
        <v>【0.16】</v>
      </c>
    </row>
    <row r="7" spans="1:148" s="59" customFormat="1">
      <c r="A7" s="60"/>
      <c r="B7" s="66">
        <v>2020</v>
      </c>
      <c r="C7" s="66">
        <v>22055</v>
      </c>
      <c r="D7" s="66">
        <v>46</v>
      </c>
      <c r="E7" s="66">
        <v>17</v>
      </c>
      <c r="F7" s="66">
        <v>5</v>
      </c>
      <c r="G7" s="66">
        <v>0</v>
      </c>
      <c r="H7" s="66" t="s">
        <v>95</v>
      </c>
      <c r="I7" s="66" t="s">
        <v>96</v>
      </c>
      <c r="J7" s="66" t="s">
        <v>97</v>
      </c>
      <c r="K7" s="66" t="s">
        <v>98</v>
      </c>
      <c r="L7" s="66" t="s">
        <v>99</v>
      </c>
      <c r="M7" s="66" t="s">
        <v>100</v>
      </c>
      <c r="N7" s="75" t="s">
        <v>101</v>
      </c>
      <c r="O7" s="75">
        <v>66.400000000000006</v>
      </c>
      <c r="P7" s="75">
        <v>3.42</v>
      </c>
      <c r="Q7" s="75">
        <v>75.510000000000005</v>
      </c>
      <c r="R7" s="75">
        <v>2739</v>
      </c>
      <c r="S7" s="75">
        <v>53204</v>
      </c>
      <c r="T7" s="75">
        <v>404.2</v>
      </c>
      <c r="U7" s="75">
        <v>131.63</v>
      </c>
      <c r="V7" s="75">
        <v>1809</v>
      </c>
      <c r="W7" s="75">
        <v>1.6800000000000002</v>
      </c>
      <c r="X7" s="75">
        <v>1076.79</v>
      </c>
      <c r="Y7" s="75">
        <v>70.959999999999994</v>
      </c>
      <c r="Z7" s="75">
        <v>72.42</v>
      </c>
      <c r="AA7" s="75">
        <v>68.17</v>
      </c>
      <c r="AB7" s="75">
        <v>69.44</v>
      </c>
      <c r="AC7" s="75">
        <v>64.92</v>
      </c>
      <c r="AD7" s="75">
        <v>99.66</v>
      </c>
      <c r="AE7" s="75">
        <v>100.95</v>
      </c>
      <c r="AF7" s="75">
        <v>101.27</v>
      </c>
      <c r="AG7" s="75">
        <v>101.91</v>
      </c>
      <c r="AH7" s="75">
        <v>103.09</v>
      </c>
      <c r="AI7" s="75">
        <v>104.99</v>
      </c>
      <c r="AJ7" s="75">
        <v>845.32</v>
      </c>
      <c r="AK7" s="75">
        <v>1001.38</v>
      </c>
      <c r="AL7" s="75">
        <v>1195.18</v>
      </c>
      <c r="AM7" s="75">
        <v>1371.66</v>
      </c>
      <c r="AN7" s="75">
        <v>1548.91</v>
      </c>
      <c r="AO7" s="75">
        <v>225.39</v>
      </c>
      <c r="AP7" s="75">
        <v>224.04</v>
      </c>
      <c r="AQ7" s="75">
        <v>137.09</v>
      </c>
      <c r="AR7" s="75">
        <v>127.98</v>
      </c>
      <c r="AS7" s="75">
        <v>101.24</v>
      </c>
      <c r="AT7" s="75">
        <v>121.19</v>
      </c>
      <c r="AU7" s="75">
        <v>57.48</v>
      </c>
      <c r="AV7" s="75">
        <v>66.88</v>
      </c>
      <c r="AW7" s="75">
        <v>63.5</v>
      </c>
      <c r="AX7" s="75">
        <v>67.41</v>
      </c>
      <c r="AY7" s="75">
        <v>75.05</v>
      </c>
      <c r="AZ7" s="75">
        <v>31.84</v>
      </c>
      <c r="BA7" s="75">
        <v>29.91</v>
      </c>
      <c r="BB7" s="75">
        <v>43.5</v>
      </c>
      <c r="BC7" s="75">
        <v>44.14</v>
      </c>
      <c r="BD7" s="75">
        <v>37.24</v>
      </c>
      <c r="BE7" s="75">
        <v>32.799999999999997</v>
      </c>
      <c r="BF7" s="75">
        <v>256.2</v>
      </c>
      <c r="BG7" s="75">
        <v>0</v>
      </c>
      <c r="BH7" s="75">
        <v>0</v>
      </c>
      <c r="BI7" s="75">
        <v>0</v>
      </c>
      <c r="BJ7" s="75">
        <v>0</v>
      </c>
      <c r="BK7" s="75">
        <v>974.93</v>
      </c>
      <c r="BL7" s="75">
        <v>855.8</v>
      </c>
      <c r="BM7" s="75">
        <v>654.91999999999996</v>
      </c>
      <c r="BN7" s="75">
        <v>654.71</v>
      </c>
      <c r="BO7" s="75">
        <v>783.8</v>
      </c>
      <c r="BP7" s="75">
        <v>832.52</v>
      </c>
      <c r="BQ7" s="75">
        <v>89.52</v>
      </c>
      <c r="BR7" s="75">
        <v>58.38</v>
      </c>
      <c r="BS7" s="75">
        <v>67.59</v>
      </c>
      <c r="BT7" s="75">
        <v>70.59</v>
      </c>
      <c r="BU7" s="75">
        <v>84.57</v>
      </c>
      <c r="BV7" s="75">
        <v>55.32</v>
      </c>
      <c r="BW7" s="75">
        <v>59.8</v>
      </c>
      <c r="BX7" s="75">
        <v>65.39</v>
      </c>
      <c r="BY7" s="75">
        <v>65.37</v>
      </c>
      <c r="BZ7" s="75">
        <v>68.11</v>
      </c>
      <c r="CA7" s="75">
        <v>60.94</v>
      </c>
      <c r="CB7" s="75">
        <v>150</v>
      </c>
      <c r="CC7" s="75">
        <v>228.96</v>
      </c>
      <c r="CD7" s="75">
        <v>197.57</v>
      </c>
      <c r="CE7" s="75">
        <v>190.55</v>
      </c>
      <c r="CF7" s="75">
        <v>159.56</v>
      </c>
      <c r="CG7" s="75">
        <v>283.17</v>
      </c>
      <c r="CH7" s="75">
        <v>263.76</v>
      </c>
      <c r="CI7" s="75">
        <v>230.88</v>
      </c>
      <c r="CJ7" s="75">
        <v>228.99</v>
      </c>
      <c r="CK7" s="75">
        <v>222.41</v>
      </c>
      <c r="CL7" s="75">
        <v>253.04</v>
      </c>
      <c r="CM7" s="75">
        <v>47.68</v>
      </c>
      <c r="CN7" s="75">
        <v>39.479999999999997</v>
      </c>
      <c r="CO7" s="75">
        <v>40.24</v>
      </c>
      <c r="CP7" s="75">
        <v>40.99</v>
      </c>
      <c r="CQ7" s="75">
        <v>43.04</v>
      </c>
      <c r="CR7" s="75">
        <v>60.65</v>
      </c>
      <c r="CS7" s="75">
        <v>51.75</v>
      </c>
      <c r="CT7" s="75">
        <v>56.72</v>
      </c>
      <c r="CU7" s="75">
        <v>54.06</v>
      </c>
      <c r="CV7" s="75">
        <v>55.26</v>
      </c>
      <c r="CW7" s="75">
        <v>54.84</v>
      </c>
      <c r="CX7" s="75">
        <v>71.84</v>
      </c>
      <c r="CY7" s="75">
        <v>72.209999999999994</v>
      </c>
      <c r="CZ7" s="75">
        <v>73.48</v>
      </c>
      <c r="DA7" s="75">
        <v>75.349999999999994</v>
      </c>
      <c r="DB7" s="75">
        <v>76.73</v>
      </c>
      <c r="DC7" s="75">
        <v>84.58</v>
      </c>
      <c r="DD7" s="75">
        <v>84.84</v>
      </c>
      <c r="DE7" s="75">
        <v>90.04</v>
      </c>
      <c r="DF7" s="75">
        <v>90.11</v>
      </c>
      <c r="DG7" s="75">
        <v>90.52</v>
      </c>
      <c r="DH7" s="75">
        <v>86.6</v>
      </c>
      <c r="DI7" s="75">
        <v>37.21</v>
      </c>
      <c r="DJ7" s="75">
        <v>39.31</v>
      </c>
      <c r="DK7" s="75">
        <v>41.2</v>
      </c>
      <c r="DL7" s="75">
        <v>43.29</v>
      </c>
      <c r="DM7" s="75">
        <v>45.28</v>
      </c>
      <c r="DN7" s="75">
        <v>22.9</v>
      </c>
      <c r="DO7" s="75">
        <v>24.87</v>
      </c>
      <c r="DP7" s="75">
        <v>24.32</v>
      </c>
      <c r="DQ7" s="75">
        <v>28.19</v>
      </c>
      <c r="DR7" s="75">
        <v>24.8</v>
      </c>
      <c r="DS7" s="75">
        <v>22.21</v>
      </c>
      <c r="DT7" s="75">
        <v>0</v>
      </c>
      <c r="DU7" s="75">
        <v>0</v>
      </c>
      <c r="DV7" s="75">
        <v>0</v>
      </c>
      <c r="DW7" s="75">
        <v>0</v>
      </c>
      <c r="DX7" s="75">
        <v>0</v>
      </c>
      <c r="DY7" s="75">
        <v>0</v>
      </c>
      <c r="DZ7" s="75">
        <v>0</v>
      </c>
      <c r="EA7" s="75">
        <v>0</v>
      </c>
      <c r="EB7" s="75">
        <v>0</v>
      </c>
      <c r="EC7" s="75">
        <v>0</v>
      </c>
      <c r="ED7" s="75">
        <v>0</v>
      </c>
      <c r="EE7" s="75">
        <v>0</v>
      </c>
      <c r="EF7" s="75">
        <v>0</v>
      </c>
      <c r="EG7" s="75">
        <v>0</v>
      </c>
      <c r="EH7" s="75">
        <v>0</v>
      </c>
      <c r="EI7" s="75">
        <v>0</v>
      </c>
      <c r="EJ7" s="75">
        <v>2.0499999999999998</v>
      </c>
      <c r="EK7" s="75">
        <v>1.e-002</v>
      </c>
      <c r="EL7" s="75">
        <v>4.e-002</v>
      </c>
      <c r="EM7" s="75">
        <v>2.e-002</v>
      </c>
      <c r="EN7" s="75">
        <v>2.e-002</v>
      </c>
      <c r="EO7" s="75">
        <v>0.16</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33</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2021-12-03T07:28:49Z</dcterms:created>
  <dcterms:modified xsi:type="dcterms:W3CDTF">2022-02-10T00:05:21Z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2022-02-10T00:05:21Z</vt:filetime>
  </property>
</Properties>
</file>