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07\Desktop\R３年度　下水道\調書関係\市町村課\経営比較分析表の分析等について（依頼）\経営比較分析表の分析等について（依頼）\"/>
    </mc:Choice>
  </mc:AlternateContent>
  <workbookProtection workbookAlgorithmName="SHA-512" workbookHashValue="b4bGzBDKIrQjLRHaK/FoaUQtxGBZz/RvbQOCRjCC7vyfvxZvfkquXkzvVBK/8jVJqOP8AvB9d5UDt1SAH4q9HA==" workbookSaltValue="psnBWC6g+spDddXTbSRwFw==" workbookSpinCount="100000" lockStructure="1"/>
  <bookViews>
    <workbookView xWindow="-120" yWindow="-120" windowWidth="20730" windowHeight="11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<sst xmlns="http://schemas.openxmlformats.org/spreadsheetml/2006/main" count="236" uniqueCount="116">
  <si>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</si>
  <si>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</si>
  <si>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</si>
  <si>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</si>
  <si>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</si>
  <si>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</si>
  <si>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</si>
  <si>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</si>
  <si>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</si>
  <si>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</si>
  <si>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</si>
  <si>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</si>
  <si>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</si>
  <si>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</si>
  <si>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</si>
  <si>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</si>
  <si>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</si>
  <si>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</si>
  <si>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</si>
  <si>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</si>
  <si>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</si>
  <si>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</si>
  <si>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</si>
  <si>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</si>
  <si>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</si>
  <si>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</si>
  <si>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</si>
  <si>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</si>
  <si>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</si>
  <si>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</si>
  <si>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</si>
  <si>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</si>
  <si>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</si>
  <si>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</si>
  <si>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</si>
  <si>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</si>
  <si>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</si>
  <si>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</si>
  <si>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</si>
  <si>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</si>
  <si>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</si>
  <si>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</si>
  <si>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</si>
  <si>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</si>
  <si>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</si>
  <si>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</si>
  <si>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</si>
  <si>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</si>
  <si>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</si>
  <si>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</si>
  <si>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</si>
  <si>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</si>
  <si>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</si>
  <si>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</si>
  <si>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</si>
  <si>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</si>
  <si>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</si>
  <si>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</si>
  <si>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</si>
  <si>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</si>
  <si>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</si>
  <si>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</si>
  <si>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</si>
  <si>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</si>
  <si>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</si>
  <si>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</si>
  <si>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</si>
  <si>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</si>
  <si>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</si>
  <si>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</si>
  <si>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</si>
  <si>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</si>
  <si>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</si>
  <si>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</si>
  <si>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</si>
  <si>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</si>
  <si>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</si>
  <si>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</si>
  <si>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</si>
  <si>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</si>
  <si>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</si>
  <si>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</si>
  <si>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</si>
  <si>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</si>
  <si>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</si>
  <si>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</si>
  <si>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</si>
  <si>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</si>
  <si>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</si>
  <si>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</si>
  <si>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</si>
  <si>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</si>
  <si>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</si>
  <si>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</si>
  <si>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</si>
  <si>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</si>
  <si>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</si>
  <si>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</si>
  <si>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</si>
  <si>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</si>
  <si>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</si>
  <si>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</si>
  <si>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</si>
  <si>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</si>
  <si>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</si>
  <si>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</si>
  <si>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</si>
  <si>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</si>
  <si>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</si>
  <si>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</si>
  <si>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</si>
  <si>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</si>
  <si>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</si>
  <si>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から10年以上が経過しており、平成29年度にストックマネジメント計画を策定し、各施設の長寿命化を図っている。施設改築等の財源の確保や経営に与える影響等を踏まえた分析を行った上で、施設の改築や点検・調査等を進めていく。
　管渠については、最も古いもので布設からの経過年数が25年という現状なので、管路の標準耐用年数が50年だということを考慮すると、現段階では更新しない予定である。</t>
    <rPh sb="1" eb="3">
      <t>キョウヨウ</t>
    </rPh>
    <rPh sb="3" eb="5">
      <t>カイシ</t>
    </rPh>
    <rPh sb="9" eb="12">
      <t>ネンイジョウ</t>
    </rPh>
    <rPh sb="13" eb="15">
      <t>ケイカ</t>
    </rPh>
    <rPh sb="20" eb="22">
      <t>ヘイセイ</t>
    </rPh>
    <rPh sb="24" eb="26">
      <t>ネンド</t>
    </rPh>
    <rPh sb="37" eb="39">
      <t>ケイカク</t>
    </rPh>
    <rPh sb="40" eb="42">
      <t>サクテイ</t>
    </rPh>
    <rPh sb="44" eb="47">
      <t>カクシセツ</t>
    </rPh>
    <rPh sb="48" eb="52">
      <t>チョウジュミョウカ</t>
    </rPh>
    <rPh sb="53" eb="54">
      <t>ハカ</t>
    </rPh>
    <rPh sb="59" eb="61">
      <t>シセツ</t>
    </rPh>
    <rPh sb="61" eb="63">
      <t>カイチク</t>
    </rPh>
    <rPh sb="63" eb="64">
      <t>トウ</t>
    </rPh>
    <rPh sb="65" eb="67">
      <t>ザイゲン</t>
    </rPh>
    <rPh sb="68" eb="70">
      <t>カクホ</t>
    </rPh>
    <rPh sb="71" eb="73">
      <t>ケイエイ</t>
    </rPh>
    <rPh sb="74" eb="75">
      <t>アタ</t>
    </rPh>
    <rPh sb="77" eb="79">
      <t>エイキョウ</t>
    </rPh>
    <rPh sb="79" eb="80">
      <t>トウ</t>
    </rPh>
    <rPh sb="81" eb="82">
      <t>フ</t>
    </rPh>
    <rPh sb="85" eb="87">
      <t>ブンセキ</t>
    </rPh>
    <rPh sb="88" eb="89">
      <t>オコナ</t>
    </rPh>
    <rPh sb="91" eb="92">
      <t>ウエ</t>
    </rPh>
    <rPh sb="94" eb="96">
      <t>シセツ</t>
    </rPh>
    <rPh sb="97" eb="99">
      <t>カイチク</t>
    </rPh>
    <rPh sb="100" eb="102">
      <t>テンケン</t>
    </rPh>
    <rPh sb="103" eb="105">
      <t>チョウサ</t>
    </rPh>
    <rPh sb="105" eb="106">
      <t>トウ</t>
    </rPh>
    <rPh sb="107" eb="108">
      <t>スス</t>
    </rPh>
    <rPh sb="115" eb="117">
      <t>カンキョ</t>
    </rPh>
    <rPh sb="123" eb="124">
      <t>モット</t>
    </rPh>
    <rPh sb="125" eb="126">
      <t>フル</t>
    </rPh>
    <rPh sb="130" eb="132">
      <t>フセツ</t>
    </rPh>
    <rPh sb="135" eb="137">
      <t>ケイカ</t>
    </rPh>
    <rPh sb="137" eb="139">
      <t>ネンスウ</t>
    </rPh>
    <rPh sb="142" eb="143">
      <t>ネン</t>
    </rPh>
    <rPh sb="146" eb="148">
      <t>ゲンジョウ</t>
    </rPh>
    <rPh sb="152" eb="154">
      <t>カンロ</t>
    </rPh>
    <rPh sb="155" eb="157">
      <t>ヒョウジュン</t>
    </rPh>
    <rPh sb="157" eb="159">
      <t>タイヨウ</t>
    </rPh>
    <rPh sb="159" eb="161">
      <t>ネンスウ</t>
    </rPh>
    <rPh sb="164" eb="165">
      <t>ネン</t>
    </rPh>
    <rPh sb="172" eb="174">
      <t>コウリョ</t>
    </rPh>
    <rPh sb="178" eb="181">
      <t>ゲンダンカイ</t>
    </rPh>
    <rPh sb="183" eb="185">
      <t>コウシン</t>
    </rPh>
    <rPh sb="188" eb="190">
      <t>ヨテイ</t>
    </rPh>
    <phoneticPr fontId="1"/>
  </si>
  <si>
    <t>　多額の企業債残高により収入の大部分を一般会計からの繰入金が占めていることや施設の維持管理費の増加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施設の老朽化による改築については、ストックマネジメント計画に基づきながら計画的に更新し、電気・機械設備等の長寿命化を図っていく。</t>
    <rPh sb="1" eb="3">
      <t>タガク</t>
    </rPh>
    <rPh sb="4" eb="6">
      <t>キギョウ</t>
    </rPh>
    <rPh sb="6" eb="7">
      <t>サイ</t>
    </rPh>
    <rPh sb="7" eb="9">
      <t>ザンダカ</t>
    </rPh>
    <rPh sb="12" eb="14">
      <t>シュウニュウ</t>
    </rPh>
    <rPh sb="15" eb="18">
      <t>ダイブブン</t>
    </rPh>
    <rPh sb="19" eb="21">
      <t>イッパン</t>
    </rPh>
    <rPh sb="21" eb="23">
      <t>カイケイ</t>
    </rPh>
    <rPh sb="26" eb="28">
      <t>クリイレ</t>
    </rPh>
    <rPh sb="28" eb="29">
      <t>キン</t>
    </rPh>
    <rPh sb="30" eb="31">
      <t>シ</t>
    </rPh>
    <rPh sb="38" eb="40">
      <t>シセツ</t>
    </rPh>
    <rPh sb="41" eb="43">
      <t>イジ</t>
    </rPh>
    <rPh sb="43" eb="46">
      <t>カンリヒ</t>
    </rPh>
    <rPh sb="47" eb="49">
      <t>ゾウカ</t>
    </rPh>
    <rPh sb="54" eb="56">
      <t>ヒジョウ</t>
    </rPh>
    <rPh sb="57" eb="58">
      <t>キビ</t>
    </rPh>
    <rPh sb="60" eb="62">
      <t>ケイエイ</t>
    </rPh>
    <rPh sb="62" eb="64">
      <t>ジョウタイ</t>
    </rPh>
    <rPh sb="70" eb="73">
      <t>シヨウリョウ</t>
    </rPh>
    <rPh sb="74" eb="76">
      <t>オスイ</t>
    </rPh>
    <rPh sb="76" eb="78">
      <t>ショリ</t>
    </rPh>
    <rPh sb="78" eb="79">
      <t>ヒ</t>
    </rPh>
    <rPh sb="79" eb="80">
      <t>トウ</t>
    </rPh>
    <rPh sb="81" eb="83">
      <t>ミナオ</t>
    </rPh>
    <rPh sb="85" eb="87">
      <t>ケントウ</t>
    </rPh>
    <rPh sb="94" eb="96">
      <t>ヒツヨウ</t>
    </rPh>
    <rPh sb="98" eb="99">
      <t>カンガ</t>
    </rPh>
    <rPh sb="104" eb="106">
      <t>ゲンジョウ</t>
    </rPh>
    <rPh sb="107" eb="109">
      <t>ハアク</t>
    </rPh>
    <rPh sb="111" eb="113">
      <t>ショウライ</t>
    </rPh>
    <rPh sb="114" eb="116">
      <t>ミコ</t>
    </rPh>
    <rPh sb="117" eb="118">
      <t>トウ</t>
    </rPh>
    <rPh sb="119" eb="120">
      <t>フ</t>
    </rPh>
    <rPh sb="123" eb="124">
      <t>ウエ</t>
    </rPh>
    <rPh sb="126" eb="128">
      <t>ケイエイ</t>
    </rPh>
    <rPh sb="128" eb="130">
      <t>カイゼン</t>
    </rPh>
    <rPh sb="131" eb="132">
      <t>ム</t>
    </rPh>
    <rPh sb="134" eb="135">
      <t>ト</t>
    </rPh>
    <rPh sb="136" eb="137">
      <t>ク</t>
    </rPh>
    <rPh sb="139" eb="140">
      <t>オコナ</t>
    </rPh>
    <rPh sb="147" eb="149">
      <t>シセツ</t>
    </rPh>
    <rPh sb="150" eb="153">
      <t>ロウキュウカ</t>
    </rPh>
    <rPh sb="156" eb="158">
      <t>カイチク</t>
    </rPh>
    <rPh sb="174" eb="176">
      <t>ケイカク</t>
    </rPh>
    <rPh sb="177" eb="178">
      <t>モト</t>
    </rPh>
    <rPh sb="183" eb="186">
      <t>ケイカクテキ</t>
    </rPh>
    <rPh sb="187" eb="189">
      <t>コウシン</t>
    </rPh>
    <rPh sb="191" eb="193">
      <t>デンキ</t>
    </rPh>
    <rPh sb="194" eb="196">
      <t>キカイ</t>
    </rPh>
    <rPh sb="196" eb="198">
      <t>セツビ</t>
    </rPh>
    <rPh sb="198" eb="199">
      <t>トウ</t>
    </rPh>
    <rPh sb="200" eb="204">
      <t>チョウジュミョウカ</t>
    </rPh>
    <rPh sb="205" eb="206">
      <t>ハカ</t>
    </rPh>
    <phoneticPr fontId="1"/>
  </si>
  <si>
    <t>　収益的収支比率は、事業の効率性の観点から処理区域の拡大を見送っているため、昨年と比較するとやや増加しているが、100％を下回っているため不足分を一般会計からの繰入金によって補填している状況にある。
　企業債残高対事業規模比率は昨年よりやや減少しているが、今年は類似団体の約6倍であり、事業規模を大きく上回る企業債残高である。
　経費回収率は昨年と比べるとわずかに増加しているが、類似団体よりも低い数値となっており、100％以下になっているため経費を使用料で賄えていない現状である。処理区域内は世帯数の減少と高齢世帯の増加により、大幅な料金収入の増加が見込めない状況にあるため、使用料や汚水処理費等の見直しを検討していくことも必要と考えられる。
　水洗化率については、類似団体よりも低く、近年は30％～40％程度で推移している。これは、高齢世帯や低所得者世帯、空き家等の未加入者が主な要因となっていると考えられるが、本事業の水質保全に直結する問題でもあることから、接続率の増加に向けた取り組みが重要である。</t>
    <rPh sb="1" eb="4">
      <t>シュウエキテキ</t>
    </rPh>
    <rPh sb="4" eb="6">
      <t>シュウシ</t>
    </rPh>
    <rPh sb="6" eb="8">
      <t>ヒリツ</t>
    </rPh>
    <rPh sb="10" eb="12">
      <t>ジギョウ</t>
    </rPh>
    <rPh sb="13" eb="16">
      <t>コウリツセイ</t>
    </rPh>
    <rPh sb="17" eb="19">
      <t>カンテン</t>
    </rPh>
    <rPh sb="21" eb="23">
      <t>ショリ</t>
    </rPh>
    <rPh sb="23" eb="25">
      <t>クイキ</t>
    </rPh>
    <rPh sb="26" eb="28">
      <t>カクダイ</t>
    </rPh>
    <rPh sb="29" eb="31">
      <t>ミオク</t>
    </rPh>
    <rPh sb="41" eb="43">
      <t>ヒカク</t>
    </rPh>
    <rPh sb="48" eb="50">
      <t>ゾウカ</t>
    </rPh>
    <rPh sb="61" eb="63">
      <t>シタマワ</t>
    </rPh>
    <rPh sb="69" eb="72">
      <t>フソクブン</t>
    </rPh>
    <rPh sb="73" eb="75">
      <t>イッパン</t>
    </rPh>
    <rPh sb="75" eb="77">
      <t>カイケイ</t>
    </rPh>
    <rPh sb="80" eb="82">
      <t>クリイレ</t>
    </rPh>
    <rPh sb="82" eb="83">
      <t>キン</t>
    </rPh>
    <rPh sb="87" eb="89">
      <t>ホテン</t>
    </rPh>
    <rPh sb="93" eb="95">
      <t>ジョウキョウ</t>
    </rPh>
    <rPh sb="101" eb="103">
      <t>キギョウ</t>
    </rPh>
    <rPh sb="103" eb="104">
      <t>サイ</t>
    </rPh>
    <rPh sb="104" eb="106">
      <t>ザンダカ</t>
    </rPh>
    <rPh sb="106" eb="107">
      <t>タイ</t>
    </rPh>
    <rPh sb="107" eb="109">
      <t>ジギョウ</t>
    </rPh>
    <rPh sb="109" eb="111">
      <t>キボ</t>
    </rPh>
    <rPh sb="111" eb="113">
      <t>ヒリツ</t>
    </rPh>
    <rPh sb="114" eb="116">
      <t>サクネン</t>
    </rPh>
    <rPh sb="120" eb="122">
      <t>ゲンショウ</t>
    </rPh>
    <rPh sb="128" eb="130">
      <t>コトシ</t>
    </rPh>
    <rPh sb="131" eb="133">
      <t>ルイジ</t>
    </rPh>
    <rPh sb="133" eb="135">
      <t>ダンタイ</t>
    </rPh>
    <rPh sb="136" eb="137">
      <t>ヤク</t>
    </rPh>
    <rPh sb="138" eb="139">
      <t>バイ</t>
    </rPh>
    <rPh sb="143" eb="145">
      <t>ジギョウ</t>
    </rPh>
    <rPh sb="145" eb="147">
      <t>キボ</t>
    </rPh>
    <rPh sb="148" eb="149">
      <t>オオ</t>
    </rPh>
    <rPh sb="151" eb="153">
      <t>ウワマワ</t>
    </rPh>
    <rPh sb="154" eb="156">
      <t>キギョウ</t>
    </rPh>
    <rPh sb="156" eb="157">
      <t>サイ</t>
    </rPh>
    <rPh sb="157" eb="159">
      <t>ザンダカ</t>
    </rPh>
    <rPh sb="165" eb="167">
      <t>ケイヒ</t>
    </rPh>
    <rPh sb="167" eb="169">
      <t>カイシュウ</t>
    </rPh>
    <rPh sb="169" eb="170">
      <t>リツ</t>
    </rPh>
    <rPh sb="174" eb="175">
      <t>クラ</t>
    </rPh>
    <rPh sb="182" eb="184">
      <t>ゾウカ</t>
    </rPh>
    <rPh sb="190" eb="192">
      <t>ルイジ</t>
    </rPh>
    <rPh sb="192" eb="194">
      <t>ダンタイ</t>
    </rPh>
    <rPh sb="197" eb="198">
      <t>ヒク</t>
    </rPh>
    <rPh sb="199" eb="201">
      <t>スウチ</t>
    </rPh>
    <rPh sb="212" eb="214">
      <t>イカ</t>
    </rPh>
    <rPh sb="222" eb="224">
      <t>ケイヒ</t>
    </rPh>
    <rPh sb="225" eb="228">
      <t>シヨウリョウ</t>
    </rPh>
    <rPh sb="229" eb="230">
      <t>マカナ</t>
    </rPh>
    <rPh sb="235" eb="237">
      <t>ゲンジョウ</t>
    </rPh>
    <rPh sb="241" eb="246">
      <t>ショリクイキナイ</t>
    </rPh>
    <rPh sb="247" eb="250">
      <t>セタイスウ</t>
    </rPh>
    <rPh sb="251" eb="253">
      <t>ゲンショウ</t>
    </rPh>
    <rPh sb="254" eb="256">
      <t>コウレイ</t>
    </rPh>
    <rPh sb="256" eb="258">
      <t>セタイ</t>
    </rPh>
    <rPh sb="259" eb="261">
      <t>ゾウカ</t>
    </rPh>
    <rPh sb="265" eb="267">
      <t>オオハバ</t>
    </rPh>
    <rPh sb="268" eb="270">
      <t>リョウキン</t>
    </rPh>
    <rPh sb="270" eb="272">
      <t>シュウニュウ</t>
    </rPh>
    <rPh sb="273" eb="275">
      <t>ゾウカ</t>
    </rPh>
    <rPh sb="276" eb="278">
      <t>ミコ</t>
    </rPh>
    <rPh sb="281" eb="283">
      <t>ジョウキョウ</t>
    </rPh>
    <rPh sb="289" eb="292">
      <t>シヨウリョウ</t>
    </rPh>
    <rPh sb="293" eb="295">
      <t>オスイ</t>
    </rPh>
    <rPh sb="295" eb="297">
      <t>ショリ</t>
    </rPh>
    <rPh sb="297" eb="298">
      <t>ヒ</t>
    </rPh>
    <rPh sb="298" eb="299">
      <t>トウ</t>
    </rPh>
    <rPh sb="300" eb="302">
      <t>ミナオ</t>
    </rPh>
    <rPh sb="304" eb="306">
      <t>ケントウ</t>
    </rPh>
    <rPh sb="313" eb="315">
      <t>ヒツヨウ</t>
    </rPh>
    <rPh sb="316" eb="317">
      <t>カンガ</t>
    </rPh>
    <rPh sb="324" eb="327">
      <t>スイセンカ</t>
    </rPh>
    <rPh sb="327" eb="328">
      <t>リツ</t>
    </rPh>
    <rPh sb="334" eb="336">
      <t>ルイジ</t>
    </rPh>
    <rPh sb="336" eb="338">
      <t>ダンタイ</t>
    </rPh>
    <rPh sb="341" eb="342">
      <t>ヒク</t>
    </rPh>
    <rPh sb="344" eb="346">
      <t>キンネン</t>
    </rPh>
    <rPh sb="354" eb="356">
      <t>テイド</t>
    </rPh>
    <rPh sb="357" eb="359">
      <t>スイイ</t>
    </rPh>
    <rPh sb="368" eb="370">
      <t>コウレイ</t>
    </rPh>
    <rPh sb="370" eb="372">
      <t>セタイ</t>
    </rPh>
    <rPh sb="373" eb="377">
      <t>テイショトクシャ</t>
    </rPh>
    <rPh sb="377" eb="379">
      <t>セタイ</t>
    </rPh>
    <rPh sb="380" eb="381">
      <t>ア</t>
    </rPh>
    <rPh sb="382" eb="383">
      <t>ヤ</t>
    </rPh>
    <rPh sb="383" eb="384">
      <t>トウ</t>
    </rPh>
    <rPh sb="385" eb="389">
      <t>ミカニュウシャ</t>
    </rPh>
    <rPh sb="390" eb="391">
      <t>オモ</t>
    </rPh>
    <rPh sb="392" eb="394">
      <t>ヨウイン</t>
    </rPh>
    <rPh sb="401" eb="402">
      <t>カンガ</t>
    </rPh>
    <rPh sb="408" eb="409">
      <t>ホン</t>
    </rPh>
    <rPh sb="409" eb="411">
      <t>ジギョウ</t>
    </rPh>
    <rPh sb="412" eb="414">
      <t>スイシツ</t>
    </rPh>
    <rPh sb="414" eb="416">
      <t>ホゼン</t>
    </rPh>
    <rPh sb="417" eb="419">
      <t>チョッケツ</t>
    </rPh>
    <rPh sb="421" eb="423">
      <t>モンダイ</t>
    </rPh>
    <rPh sb="432" eb="434">
      <t>セツゾク</t>
    </rPh>
    <rPh sb="434" eb="435">
      <t>リツ</t>
    </rPh>
    <rPh sb="436" eb="438">
      <t>ゾウカ</t>
    </rPh>
    <rPh sb="439" eb="440">
      <t>ム</t>
    </rPh>
    <rPh sb="442" eb="443">
      <t>ト</t>
    </rPh>
    <rPh sb="444" eb="445">
      <t>ク</t>
    </rPh>
    <rPh sb="447" eb="449">
      <t>ジュウヨウ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</si>
</sst>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58-48D7-A521-EE51A806B0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0.39</c:v>
                </c:pt>
              </c:numCache>
            </c:numRef>
          </c:val>
          <c:smooth val="0"/>
          <c:extLst>
            <c:ext xmlns:c16="http://schemas.microsoft.com/office/drawing/2014/chart" uri="{C3380CC4-5D6E-409C-BE32-E72D297353CC}">
              <c16:uniqueId val="{00000001-5E58-48D7-A521-EE51A806B0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8.68</c:v>
                </c:pt>
                <c:pt idx="1">
                  <c:v>11.42</c:v>
                </c:pt>
                <c:pt idx="2">
                  <c:v>12.32</c:v>
                </c:pt>
                <c:pt idx="3">
                  <c:v>9</c:v>
                </c:pt>
                <c:pt idx="4">
                  <c:v>9.6300000000000008</c:v>
                </c:pt>
              </c:numCache>
            </c:numRef>
          </c:val>
          <c:extLst>
            <c:ext xmlns:c16="http://schemas.microsoft.com/office/drawing/2014/chart" uri="{C3380CC4-5D6E-409C-BE32-E72D297353CC}">
              <c16:uniqueId val="{00000000-FF9C-4A06-BF46-01F595AB2F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42.4</c:v>
                </c:pt>
              </c:numCache>
            </c:numRef>
          </c:val>
          <c:smooth val="0"/>
          <c:extLst>
            <c:ext xmlns:c16="http://schemas.microsoft.com/office/drawing/2014/chart" uri="{C3380CC4-5D6E-409C-BE32-E72D297353CC}">
              <c16:uniqueId val="{00000001-FF9C-4A06-BF46-01F595AB2FF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49.77</c:v>
                </c:pt>
                <c:pt idx="1">
                  <c:v>39.130000000000003</c:v>
                </c:pt>
                <c:pt idx="2">
                  <c:v>36</c:v>
                </c:pt>
                <c:pt idx="3">
                  <c:v>34.619999999999997</c:v>
                </c:pt>
                <c:pt idx="4">
                  <c:v>40.15</c:v>
                </c:pt>
              </c:numCache>
            </c:numRef>
          </c:val>
          <c:extLst>
            <c:ext xmlns:c16="http://schemas.microsoft.com/office/drawing/2014/chart" uri="{C3380CC4-5D6E-409C-BE32-E72D297353CC}">
              <c16:uniqueId val="{00000000-AAD0-4D96-842D-866945CC21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84.19</c:v>
                </c:pt>
              </c:numCache>
            </c:numRef>
          </c:val>
          <c:smooth val="0"/>
          <c:extLst>
            <c:ext xmlns:c16="http://schemas.microsoft.com/office/drawing/2014/chart" uri="{C3380CC4-5D6E-409C-BE32-E72D297353CC}">
              <c16:uniqueId val="{00000001-AAD0-4D96-842D-866945CC21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84.33</c:v>
                </c:pt>
                <c:pt idx="1">
                  <c:v>93.38</c:v>
                </c:pt>
                <c:pt idx="2">
                  <c:v>89.61</c:v>
                </c:pt>
                <c:pt idx="3">
                  <c:v>87.84</c:v>
                </c:pt>
                <c:pt idx="4">
                  <c:v>88.27</c:v>
                </c:pt>
              </c:numCache>
            </c:numRef>
          </c:val>
          <c:extLst>
            <c:ext xmlns:c16="http://schemas.microsoft.com/office/drawing/2014/chart" uri="{C3380CC4-5D6E-409C-BE32-E72D297353CC}">
              <c16:uniqueId val="{00000000-09F2-45BE-AACF-ECB690F623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2-45BE-AACF-ECB690F623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BB-432E-A0F5-0CA2A4CBC9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BB-432E-A0F5-0CA2A4CBC9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7-42A4-9C77-593058890C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7-42A4-9C77-593058890C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87-421C-AE63-07C8909F2E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7-421C-AE63-07C8909F2E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7-42F3-BB23-904DFF726E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7-42F3-BB23-904DFF726E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8661.26</c:v>
                </c:pt>
                <c:pt idx="3" formatCode="#,##0.00;&quot;△&quot;#,##0.00;&quot;-&quot;">
                  <c:v>8412.35</c:v>
                </c:pt>
                <c:pt idx="4" formatCode="#,##0.00;&quot;△&quot;#,##0.00;&quot;-&quot;">
                  <c:v>7776.23</c:v>
                </c:pt>
              </c:numCache>
            </c:numRef>
          </c:val>
          <c:extLst>
            <c:ext xmlns:c16="http://schemas.microsoft.com/office/drawing/2014/chart" uri="{C3380CC4-5D6E-409C-BE32-E72D297353CC}">
              <c16:uniqueId val="{00000000-8EED-4497-80A0-462322E1FB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1258.43</c:v>
                </c:pt>
              </c:numCache>
            </c:numRef>
          </c:val>
          <c:smooth val="0"/>
          <c:extLst>
            <c:ext xmlns:c16="http://schemas.microsoft.com/office/drawing/2014/chart" uri="{C3380CC4-5D6E-409C-BE32-E72D297353CC}">
              <c16:uniqueId val="{00000001-8EED-4497-80A0-462322E1FB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51.05</c:v>
                </c:pt>
                <c:pt idx="1">
                  <c:v>55.74</c:v>
                </c:pt>
                <c:pt idx="2">
                  <c:v>46.79</c:v>
                </c:pt>
                <c:pt idx="3">
                  <c:v>60.23</c:v>
                </c:pt>
                <c:pt idx="4">
                  <c:v>62</c:v>
                </c:pt>
              </c:numCache>
            </c:numRef>
          </c:val>
          <c:extLst>
            <c:ext xmlns:c16="http://schemas.microsoft.com/office/drawing/2014/chart" uri="{C3380CC4-5D6E-409C-BE32-E72D297353CC}">
              <c16:uniqueId val="{00000000-31BE-4232-8BCC-B7804C8574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73.36</c:v>
                </c:pt>
              </c:numCache>
            </c:numRef>
          </c:val>
          <c:smooth val="0"/>
          <c:extLst>
            <c:ext xmlns:c16="http://schemas.microsoft.com/office/drawing/2014/chart" uri="{C3380CC4-5D6E-409C-BE32-E72D297353CC}">
              <c16:uniqueId val="{00000001-31BE-4232-8BCC-B7804C8574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333.9</c:v>
                </c:pt>
                <c:pt idx="1">
                  <c:v>285.35000000000002</c:v>
                </c:pt>
                <c:pt idx="2">
                  <c:v>341.47</c:v>
                </c:pt>
                <c:pt idx="3">
                  <c:v>264.7</c:v>
                </c:pt>
                <c:pt idx="4">
                  <c:v>258.56</c:v>
                </c:pt>
              </c:numCache>
            </c:numRef>
          </c:val>
          <c:extLst>
            <c:ext xmlns:c16="http://schemas.microsoft.com/office/drawing/2014/chart" uri="{C3380CC4-5D6E-409C-BE32-E72D297353CC}">
              <c16:uniqueId val="{00000000-4FE5-46D8-9B2E-E5B4B9B7DA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224.88</c:v>
                </c:pt>
              </c:numCache>
            </c:numRef>
          </c:val>
          <c:smooth val="0"/>
          <c:extLst>
            <c:ext xmlns:c16="http://schemas.microsoft.com/office/drawing/2014/chart" uri="{C3380CC4-5D6E-409C-BE32-E72D297353CC}">
              <c16:uniqueId val="{00000001-4FE5-46D8-9B2E-E5B4B9B7DA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外ヶ浜町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14</v>
      </c>
      <c r="J7" s="44"/>
      <c r="K7" s="44"/>
      <c r="L7" s="44"/>
      <c r="M7" s="44"/>
      <c r="N7" s="44"/>
      <c r="O7" s="44"/>
      <c r="P7" s="44" t="s">
        <v>6</v>
      </c>
      <c r="Q7" s="44"/>
      <c r="R7" s="44"/>
      <c r="S7" s="44"/>
      <c r="T7" s="44"/>
      <c r="U7" s="44"/>
      <c r="V7" s="44"/>
      <c r="W7" s="44" t="s">
        <v>16</v>
      </c>
      <c r="X7" s="44"/>
      <c r="Y7" s="44"/>
      <c r="Z7" s="44"/>
      <c r="AA7" s="44"/>
      <c r="AB7" s="44"/>
      <c r="AC7" s="44"/>
      <c r="AD7" s="44" t="s">
        <v>5</v>
      </c>
      <c r="AE7" s="44"/>
      <c r="AF7" s="44"/>
      <c r="AG7" s="44"/>
      <c r="AH7" s="44"/>
      <c r="AI7" s="44"/>
      <c r="AJ7" s="44"/>
      <c r="AK7" s="3"/>
      <c r="AL7" s="44" t="s">
        <v>17</v>
      </c>
      <c r="AM7" s="44"/>
      <c r="AN7" s="44"/>
      <c r="AO7" s="44"/>
      <c r="AP7" s="44"/>
      <c r="AQ7" s="44"/>
      <c r="AR7" s="44"/>
      <c r="AS7" s="44"/>
      <c r="AT7" s="44" t="s">
        <v>11</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5734</v>
      </c>
      <c r="AM8" s="47"/>
      <c r="AN8" s="47"/>
      <c r="AO8" s="47"/>
      <c r="AP8" s="47"/>
      <c r="AQ8" s="47"/>
      <c r="AR8" s="47"/>
      <c r="AS8" s="47"/>
      <c r="AT8" s="48">
        <f>データ!T6</f>
        <v>230.3</v>
      </c>
      <c r="AU8" s="48"/>
      <c r="AV8" s="48"/>
      <c r="AW8" s="48"/>
      <c r="AX8" s="48"/>
      <c r="AY8" s="48"/>
      <c r="AZ8" s="48"/>
      <c r="BA8" s="48"/>
      <c r="BB8" s="48">
        <f>データ!U6</f>
        <v>24.9</v>
      </c>
      <c r="BC8" s="48"/>
      <c r="BD8" s="48"/>
      <c r="BE8" s="48"/>
      <c r="BF8" s="48"/>
      <c r="BG8" s="48"/>
      <c r="BH8" s="48"/>
      <c r="BI8" s="48"/>
      <c r="BJ8" s="3"/>
      <c r="BK8" s="3"/>
      <c r="BL8" s="49" t="s">
        <v>13</v>
      </c>
      <c r="BM8" s="50"/>
      <c r="BN8" s="17" t="s">
        <v>21</v>
      </c>
      <c r="BO8" s="20"/>
      <c r="BP8" s="20"/>
      <c r="BQ8" s="20"/>
      <c r="BR8" s="20"/>
      <c r="BS8" s="20"/>
      <c r="BT8" s="20"/>
      <c r="BU8" s="20"/>
      <c r="BV8" s="20"/>
      <c r="BW8" s="20"/>
      <c r="BX8" s="20"/>
      <c r="BY8" s="24"/>
    </row>
    <row r="9" spans="1:78" ht="18.75" customHeight="1" x14ac:dyDescent="0.15">
      <c r="A9" s="2"/>
      <c r="B9" s="44" t="s">
        <v>23</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35</v>
      </c>
      <c r="BC9" s="44"/>
      <c r="BD9" s="44"/>
      <c r="BE9" s="44"/>
      <c r="BF9" s="44"/>
      <c r="BG9" s="44"/>
      <c r="BH9" s="44"/>
      <c r="BI9" s="44"/>
      <c r="BJ9" s="3"/>
      <c r="BK9" s="3"/>
      <c r="BL9" s="51" t="s">
        <v>36</v>
      </c>
      <c r="BM9" s="52"/>
      <c r="BN9" s="18" t="s">
        <v>38</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23.92</v>
      </c>
      <c r="Q10" s="48"/>
      <c r="R10" s="48"/>
      <c r="S10" s="48"/>
      <c r="T10" s="48"/>
      <c r="U10" s="48"/>
      <c r="V10" s="48"/>
      <c r="W10" s="48">
        <f>データ!Q6</f>
        <v>91.67</v>
      </c>
      <c r="X10" s="48"/>
      <c r="Y10" s="48"/>
      <c r="Z10" s="48"/>
      <c r="AA10" s="48"/>
      <c r="AB10" s="48"/>
      <c r="AC10" s="48"/>
      <c r="AD10" s="47">
        <f>データ!R6</f>
        <v>2860</v>
      </c>
      <c r="AE10" s="47"/>
      <c r="AF10" s="47"/>
      <c r="AG10" s="47"/>
      <c r="AH10" s="47"/>
      <c r="AI10" s="47"/>
      <c r="AJ10" s="47"/>
      <c r="AK10" s="2"/>
      <c r="AL10" s="47">
        <f>データ!V6</f>
        <v>1355</v>
      </c>
      <c r="AM10" s="47"/>
      <c r="AN10" s="47"/>
      <c r="AO10" s="47"/>
      <c r="AP10" s="47"/>
      <c r="AQ10" s="47"/>
      <c r="AR10" s="47"/>
      <c r="AS10" s="47"/>
      <c r="AT10" s="48">
        <f>データ!W6</f>
        <v>0.72</v>
      </c>
      <c r="AU10" s="48"/>
      <c r="AV10" s="48"/>
      <c r="AW10" s="48"/>
      <c r="AX10" s="48"/>
      <c r="AY10" s="48"/>
      <c r="AZ10" s="48"/>
      <c r="BA10" s="48"/>
      <c r="BB10" s="48">
        <f>データ!X6</f>
        <v>1881.94</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42</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30</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47</v>
      </c>
      <c r="F85" s="6" t="s">
        <v>48</v>
      </c>
      <c r="G85" s="6" t="s">
        <v>49</v>
      </c>
      <c r="H85" s="6" t="s">
        <v>0</v>
      </c>
      <c r="I85" s="6" t="s">
        <v>8</v>
      </c>
      <c r="J85" s="6" t="s">
        <v>50</v>
      </c>
      <c r="K85" s="6" t="s">
        <v>51</v>
      </c>
      <c r="L85" s="6" t="s">
        <v>34</v>
      </c>
      <c r="M85" s="6" t="s">
        <v>37</v>
      </c>
      <c r="N85" s="6" t="s">
        <v>52</v>
      </c>
      <c r="O85" s="6" t="s">
        <v>54</v>
      </c>
    </row>
    <row r="86" spans="1:78" hidden="1" x14ac:dyDescent="0.15">
      <c r="B86" s="6"/>
      <c r="C86" s="6"/>
      <c r="D86" s="6"/>
      <c r="E86" s="6" t="str">
        <f>データ!AI6</f>
        <v/>
      </c>
      <c r="F86" s="6" t="s">
        <v>41</v>
      </c>
      <c r="G86" s="6" t="s">
        <v>41</v>
      </c>
      <c r="H86" s="6" t="str">
        <f>データ!BP6</f>
        <v>【1,260.21】</v>
      </c>
      <c r="I86" s="6" t="str">
        <f>データ!CA6</f>
        <v>【75.29】</v>
      </c>
      <c r="J86" s="6" t="str">
        <f>データ!CL6</f>
        <v>【215.41】</v>
      </c>
      <c r="K86" s="6" t="str">
        <f>データ!CW6</f>
        <v>【42.90】</v>
      </c>
      <c r="L86" s="6" t="str">
        <f>データ!DH6</f>
        <v>【84.75】</v>
      </c>
      <c r="M86" s="6" t="s">
        <v>41</v>
      </c>
      <c r="N86" s="6" t="s">
        <v>41</v>
      </c>
      <c r="O86" s="6" t="str">
        <f>データ!EO6</f>
        <v>【0.30】</v>
      </c>
    </row>
  </sheetData>
  <sheetProtection algorithmName="SHA-512" hashValue="t+zhu/egVEmcDhvXk9wChES/qJ+5O7+fe8R+DAQK8qgLUEMp5nOHgA0rWPTFb8zudaEco5HWiEpVybhFpTRRcA==" saltValue="nKDkQ8Wu7T18h9soRefv1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33</v>
      </c>
      <c r="C3" s="30" t="s">
        <v>59</v>
      </c>
      <c r="D3" s="30" t="s">
        <v>60</v>
      </c>
      <c r="E3" s="30" t="s">
        <v>4</v>
      </c>
      <c r="F3" s="30" t="s">
        <v>3</v>
      </c>
      <c r="G3" s="30" t="s">
        <v>27</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72</v>
      </c>
      <c r="K5" s="37" t="s">
        <v>73</v>
      </c>
      <c r="L5" s="37" t="s">
        <v>74</v>
      </c>
      <c r="M5" s="37" t="s">
        <v>5</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2020</v>
      </c>
      <c r="C6" s="33">
        <f t="shared" si="1"/>
        <v>23078</v>
      </c>
      <c r="D6" s="33">
        <f t="shared" si="1"/>
        <v>47</v>
      </c>
      <c r="E6" s="33">
        <f t="shared" si="1"/>
        <v>17</v>
      </c>
      <c r="F6" s="33">
        <f t="shared" si="1"/>
        <v>4</v>
      </c>
      <c r="G6" s="33">
        <f t="shared" si="1"/>
        <v>0</v>
      </c>
      <c r="H6" s="33" t="str">
        <f t="shared" si="1"/>
        <v>青森県　外ヶ浜町</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23.92</v>
      </c>
      <c r="Q6" s="38">
        <f t="shared" si="1"/>
        <v>91.67</v>
      </c>
      <c r="R6" s="38">
        <f t="shared" si="1"/>
        <v>2860</v>
      </c>
      <c r="S6" s="38">
        <f t="shared" si="1"/>
        <v>5734</v>
      </c>
      <c r="T6" s="38">
        <f t="shared" si="1"/>
        <v>230.3</v>
      </c>
      <c r="U6" s="38">
        <f t="shared" si="1"/>
        <v>24.9</v>
      </c>
      <c r="V6" s="38">
        <f t="shared" si="1"/>
        <v>1355</v>
      </c>
      <c r="W6" s="38">
        <f t="shared" si="1"/>
        <v>0.72</v>
      </c>
      <c r="X6" s="38">
        <f t="shared" si="1"/>
        <v>1881.94</v>
      </c>
      <c r="Y6" s="42">
        <f t="shared" ref="Y6:AH6" si="2">IF(Y7="",NA(),Y7)</f>
        <v>84.33</v>
      </c>
      <c r="Z6" s="42">
        <f t="shared" si="2"/>
        <v>93.38</v>
      </c>
      <c r="AA6" s="42">
        <f t="shared" si="2"/>
        <v>89.61</v>
      </c>
      <c r="AB6" s="42">
        <f t="shared" si="2"/>
        <v>87.84</v>
      </c>
      <c r="AC6" s="42">
        <f t="shared" si="2"/>
        <v>88.27</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42">
        <f t="shared" si="5"/>
        <v>8661.26</v>
      </c>
      <c r="BI6" s="42">
        <f t="shared" si="5"/>
        <v>8412.35</v>
      </c>
      <c r="BJ6" s="42">
        <f t="shared" si="5"/>
        <v>7776.23</v>
      </c>
      <c r="BK6" s="42">
        <f t="shared" si="5"/>
        <v>1592.72</v>
      </c>
      <c r="BL6" s="42">
        <f t="shared" si="5"/>
        <v>1223.96</v>
      </c>
      <c r="BM6" s="42">
        <f t="shared" si="5"/>
        <v>1269.1500000000001</v>
      </c>
      <c r="BN6" s="42">
        <f t="shared" si="5"/>
        <v>1087.96</v>
      </c>
      <c r="BO6" s="42">
        <f t="shared" si="5"/>
        <v>1258.43</v>
      </c>
      <c r="BP6" s="38" t="str">
        <f>IF(BP7="","",IF(BP7="-","【-】","【"&amp;SUBSTITUTE(TEXT(BP7,"#,##0.00"),"-","△")&amp;"】"))</f>
        <v>【1,260.21】</v>
      </c>
      <c r="BQ6" s="42">
        <f t="shared" ref="BQ6:BZ6" si="6">IF(BQ7="",NA(),BQ7)</f>
        <v>51.05</v>
      </c>
      <c r="BR6" s="42">
        <f t="shared" si="6"/>
        <v>55.74</v>
      </c>
      <c r="BS6" s="42">
        <f t="shared" si="6"/>
        <v>46.79</v>
      </c>
      <c r="BT6" s="42">
        <f t="shared" si="6"/>
        <v>60.23</v>
      </c>
      <c r="BU6" s="42">
        <f t="shared" si="6"/>
        <v>62</v>
      </c>
      <c r="BV6" s="42">
        <f t="shared" si="6"/>
        <v>53.7</v>
      </c>
      <c r="BW6" s="42">
        <f t="shared" si="6"/>
        <v>61.54</v>
      </c>
      <c r="BX6" s="42">
        <f t="shared" si="6"/>
        <v>63.97</v>
      </c>
      <c r="BY6" s="42">
        <f t="shared" si="6"/>
        <v>59.67</v>
      </c>
      <c r="BZ6" s="42">
        <f t="shared" si="6"/>
        <v>73.36</v>
      </c>
      <c r="CA6" s="38" t="str">
        <f>IF(CA7="","",IF(CA7="-","【-】","【"&amp;SUBSTITUTE(TEXT(CA7,"#,##0.00"),"-","△")&amp;"】"))</f>
        <v>【75.29】</v>
      </c>
      <c r="CB6" s="42">
        <f t="shared" ref="CB6:CK6" si="7">IF(CB7="",NA(),CB7)</f>
        <v>333.9</v>
      </c>
      <c r="CC6" s="42">
        <f t="shared" si="7"/>
        <v>285.35000000000002</v>
      </c>
      <c r="CD6" s="42">
        <f t="shared" si="7"/>
        <v>341.47</v>
      </c>
      <c r="CE6" s="42">
        <f t="shared" si="7"/>
        <v>264.7</v>
      </c>
      <c r="CF6" s="42">
        <f t="shared" si="7"/>
        <v>258.56</v>
      </c>
      <c r="CG6" s="42">
        <f t="shared" si="7"/>
        <v>300.35000000000002</v>
      </c>
      <c r="CH6" s="42">
        <f t="shared" si="7"/>
        <v>267.86</v>
      </c>
      <c r="CI6" s="42">
        <f t="shared" si="7"/>
        <v>256.82</v>
      </c>
      <c r="CJ6" s="42">
        <f t="shared" si="7"/>
        <v>270.60000000000002</v>
      </c>
      <c r="CK6" s="42">
        <f t="shared" si="7"/>
        <v>224.88</v>
      </c>
      <c r="CL6" s="38" t="str">
        <f>IF(CL7="","",IF(CL7="-","【-】","【"&amp;SUBSTITUTE(TEXT(CL7,"#,##0.00"),"-","△")&amp;"】"))</f>
        <v>【215.41】</v>
      </c>
      <c r="CM6" s="42">
        <f t="shared" ref="CM6:CV6" si="8">IF(CM7="",NA(),CM7)</f>
        <v>8.68</v>
      </c>
      <c r="CN6" s="42">
        <f t="shared" si="8"/>
        <v>11.42</v>
      </c>
      <c r="CO6" s="42">
        <f t="shared" si="8"/>
        <v>12.32</v>
      </c>
      <c r="CP6" s="42">
        <f t="shared" si="8"/>
        <v>9</v>
      </c>
      <c r="CQ6" s="42">
        <f t="shared" si="8"/>
        <v>9.6300000000000008</v>
      </c>
      <c r="CR6" s="42">
        <f t="shared" si="8"/>
        <v>37.72</v>
      </c>
      <c r="CS6" s="42">
        <f t="shared" si="8"/>
        <v>37.08</v>
      </c>
      <c r="CT6" s="42">
        <f t="shared" si="8"/>
        <v>37.46</v>
      </c>
      <c r="CU6" s="42">
        <f t="shared" si="8"/>
        <v>37.65</v>
      </c>
      <c r="CV6" s="42">
        <f t="shared" si="8"/>
        <v>42.4</v>
      </c>
      <c r="CW6" s="38" t="str">
        <f>IF(CW7="","",IF(CW7="-","【-】","【"&amp;SUBSTITUTE(TEXT(CW7,"#,##0.00"),"-","△")&amp;"】"))</f>
        <v>【42.90】</v>
      </c>
      <c r="CX6" s="42">
        <f t="shared" ref="CX6:DG6" si="9">IF(CX7="",NA(),CX7)</f>
        <v>49.77</v>
      </c>
      <c r="CY6" s="42">
        <f t="shared" si="9"/>
        <v>39.130000000000003</v>
      </c>
      <c r="CZ6" s="42">
        <f t="shared" si="9"/>
        <v>36</v>
      </c>
      <c r="DA6" s="42">
        <f t="shared" si="9"/>
        <v>34.619999999999997</v>
      </c>
      <c r="DB6" s="42">
        <f t="shared" si="9"/>
        <v>40.15</v>
      </c>
      <c r="DC6" s="42">
        <f t="shared" si="9"/>
        <v>68.459999999999994</v>
      </c>
      <c r="DD6" s="42">
        <f t="shared" si="9"/>
        <v>67.22</v>
      </c>
      <c r="DE6" s="42">
        <f t="shared" si="9"/>
        <v>67.459999999999994</v>
      </c>
      <c r="DF6" s="42">
        <f t="shared" si="9"/>
        <v>67.37</v>
      </c>
      <c r="DG6" s="42">
        <f t="shared" si="9"/>
        <v>84.19</v>
      </c>
      <c r="DH6" s="38" t="str">
        <f>IF(DH7="","",IF(DH7="-","【-】","【"&amp;SUBSTITUTE(TEXT(DH7,"#,##0.00"),"-","△")&amp;"】"))</f>
        <v>【84.75】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0.13</v>
      </c>
      <c r="EK6" s="42">
        <f t="shared" si="12"/>
        <v>0.13</v>
      </c>
      <c r="EL6" s="42">
        <f t="shared" si="12"/>
        <v>0.09</v>
      </c>
      <c r="EM6" s="42">
        <f t="shared" si="12"/>
        <v>0.06</v>
      </c>
      <c r="EN6" s="42">
        <f t="shared" si="12"/>
        <v>0.39</v>
      </c>
      <c r="EO6" s="38" t="str">
        <f>IF(EO7="","",IF(EO7="-","【-】","【"&amp;SUBSTITUTE(TEXT(EO7,"#,##0.00"),"-","△")&amp;"】"))</f>
        <v>【0.30】</v>
      </c>
    </row>
    <row r="7" spans="1:145" s="27" customFormat="1" x14ac:dyDescent="0.15">
      <c r="A7" s="28"/>
      <c r="B7" s="34">
        <v>2020</v>
      </c>
      <c r="C7" s="34">
        <v>23078</v>
      </c>
      <c r="D7" s="34">
        <v>47</v>
      </c>
      <c r="E7" s="34">
        <v>17</v>
      </c>
      <c r="F7" s="34">
        <v>4</v>
      </c>
      <c r="G7" s="34">
        <v>0</v>
      </c>
      <c r="H7" s="34" t="s">
        <v>97</v>
      </c>
      <c r="I7" s="34" t="s">
        <v>98</v>
      </c>
      <c r="J7" s="34" t="s">
        <v>99</v>
      </c>
      <c r="K7" s="34" t="s">
        <v>12</v>
      </c>
      <c r="L7" s="34" t="s">
        <v>100</v>
      </c>
      <c r="M7" s="34" t="s">
        <v>101</v>
      </c>
      <c r="N7" s="39" t="s">
        <v>41</v>
      </c>
      <c r="O7" s="39" t="s">
        <v>102</v>
      </c>
      <c r="P7" s="39">
        <v>23.92</v>
      </c>
      <c r="Q7" s="39">
        <v>91.67</v>
      </c>
      <c r="R7" s="39">
        <v>2860</v>
      </c>
      <c r="S7" s="39">
        <v>5734</v>
      </c>
      <c r="T7" s="39">
        <v>230.3</v>
      </c>
      <c r="U7" s="39">
        <v>24.9</v>
      </c>
      <c r="V7" s="39">
        <v>1355</v>
      </c>
      <c r="W7" s="39">
        <v>0.72</v>
      </c>
      <c r="X7" s="39">
        <v>1881.94</v>
      </c>
      <c r="Y7" s="39">
        <v>84.33</v>
      </c>
      <c r="Z7" s="39">
        <v>93.38</v>
      </c>
      <c r="AA7" s="39">
        <v>89.61</v>
      </c>
      <c r="AB7" s="39">
        <v>87.84</v>
      </c>
      <c r="AC7" s="39">
        <v>88.27</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8661.26</v>
      </c>
      <c r="BI7" s="39">
        <v>8412.35</v>
      </c>
      <c r="BJ7" s="39">
        <v>7776.23</v>
      </c>
      <c r="BK7" s="39">
        <v>1592.72</v>
      </c>
      <c r="BL7" s="39">
        <v>1223.96</v>
      </c>
      <c r="BM7" s="39">
        <v>1269.1500000000001</v>
      </c>
      <c r="BN7" s="39">
        <v>1087.96</v>
      </c>
      <c r="BO7" s="39">
        <v>1258.43</v>
      </c>
      <c r="BP7" s="39">
        <v>1260.21</v>
      </c>
      <c r="BQ7" s="39">
        <v>51.05</v>
      </c>
      <c r="BR7" s="39">
        <v>55.74</v>
      </c>
      <c r="BS7" s="39">
        <v>46.79</v>
      </c>
      <c r="BT7" s="39">
        <v>60.23</v>
      </c>
      <c r="BU7" s="39">
        <v>62</v>
      </c>
      <c r="BV7" s="39">
        <v>53.7</v>
      </c>
      <c r="BW7" s="39">
        <v>61.54</v>
      </c>
      <c r="BX7" s="39">
        <v>63.97</v>
      </c>
      <c r="BY7" s="39">
        <v>59.67</v>
      </c>
      <c r="BZ7" s="39">
        <v>73.36</v>
      </c>
      <c r="CA7" s="39">
        <v>75.290000000000006</v>
      </c>
      <c r="CB7" s="39">
        <v>333.9</v>
      </c>
      <c r="CC7" s="39">
        <v>285.35000000000002</v>
      </c>
      <c r="CD7" s="39">
        <v>341.47</v>
      </c>
      <c r="CE7" s="39">
        <v>264.7</v>
      </c>
      <c r="CF7" s="39">
        <v>258.56</v>
      </c>
      <c r="CG7" s="39">
        <v>300.35000000000002</v>
      </c>
      <c r="CH7" s="39">
        <v>267.86</v>
      </c>
      <c r="CI7" s="39">
        <v>256.82</v>
      </c>
      <c r="CJ7" s="39">
        <v>270.60000000000002</v>
      </c>
      <c r="CK7" s="39">
        <v>224.88</v>
      </c>
      <c r="CL7" s="39">
        <v>215.41</v>
      </c>
      <c r="CM7" s="39">
        <v>8.68</v>
      </c>
      <c r="CN7" s="39">
        <v>11.42</v>
      </c>
      <c r="CO7" s="39">
        <v>12.32</v>
      </c>
      <c r="CP7" s="39">
        <v>9</v>
      </c>
      <c r="CQ7" s="39">
        <v>9.6300000000000008</v>
      </c>
      <c r="CR7" s="39">
        <v>37.72</v>
      </c>
      <c r="CS7" s="39">
        <v>37.08</v>
      </c>
      <c r="CT7" s="39">
        <v>37.46</v>
      </c>
      <c r="CU7" s="39">
        <v>37.65</v>
      </c>
      <c r="CV7" s="39">
        <v>42.4</v>
      </c>
      <c r="CW7" s="39">
        <v>42.9</v>
      </c>
      <c r="CX7" s="39">
        <v>49.77</v>
      </c>
      <c r="CY7" s="39">
        <v>39.130000000000003</v>
      </c>
      <c r="CZ7" s="39">
        <v>36</v>
      </c>
      <c r="DA7" s="39">
        <v>34.619999999999997</v>
      </c>
      <c r="DB7" s="39">
        <v>40.15</v>
      </c>
      <c r="DC7" s="39">
        <v>68.459999999999994</v>
      </c>
      <c r="DD7" s="39">
        <v>67.22</v>
      </c>
      <c r="DE7" s="39">
        <v>67.459999999999994</v>
      </c>
      <c r="DF7" s="39">
        <v>67.37</v>
      </c>
      <c r="DG7" s="39">
        <v>84.19</v>
      </c>
      <c r="DH7" s="39">
        <v>84.75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0.13</v>
      </c>
      <c r="EK7" s="39">
        <v>0.13</v>
      </c>
      <c r="EL7" s="39">
        <v>0.09</v>
      </c>
      <c r="EM7" s="39">
        <v>0.06</v>
      </c>
      <c r="EN7" s="39">
        <v>0.39</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307</cp:lastModifiedBy>
  <dcterms:created xsi:type="dcterms:W3CDTF">2022-01-21T04:23:21Z</dcterms:created>
  <dcterms:modified xsi:type="dcterms:W3CDTF">2022-02-07T07:25:58Z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2022-01-21T05:13:59Z</vt:filetime>
  </property>
</Properties>
</file>