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R3調査等関係\公営企業に係る経営比較分析表（令和２年度決算）の分析等について\023213 鰺ヶ沢町_経営比較分析表【下水道事業】_0203修正\"/>
    </mc:Choice>
  </mc:AlternateContent>
  <xr:revisionPtr revIDLastSave="0" documentId="13_ncr:1_{EEAD644A-7386-4B3C-87E5-3BFB4FA1F6FF}" xr6:coauthVersionLast="43" xr6:coauthVersionMax="43" xr10:uidLastSave="{00000000-0000-0000-0000-000000000000}"/>
  <workbookProtection workbookAlgorithmName="SHA-512" workbookHashValue="NxAo6IQoQKUTyeujs1E9Ze7Dxd2aald+p8a/LSfZ4884YDHA6VC1INLV7t0Sbe1hjd6bT/T7IQt7HRc26Yee1A==" workbookSaltValue="5THWBHL5oS0Nqo49vC+wM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<sst xmlns="http://schemas.openxmlformats.org/spreadsheetml/2006/main" count="236" uniqueCount="120">
  <si>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</si>
  <si>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</si>
  <si>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</si>
  <si>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</si>
  <si>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</si>
  <si>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</si>
  <si>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</si>
  <si>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</si>
  <si>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</si>
  <si>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</si>
  <si>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</si>
  <si>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</si>
  <si>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</si>
  <si>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</si>
  <si>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</si>
  <si>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</si>
  <si>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</si>
  <si>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</si>
  <si>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</si>
  <si>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</si>
  <si>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</si>
  <si>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</si>
  <si>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</si>
  <si>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</si>
  <si>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</si>
  <si>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</si>
  <si>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</si>
  <si>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</si>
  <si>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</si>
  <si>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</si>
  <si>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</si>
  <si>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</si>
  <si>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</si>
  <si>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</si>
  <si>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</si>
  <si>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</si>
  <si>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</si>
  <si>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</si>
  <si>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</si>
  <si>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</si>
  <si>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</si>
  <si>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</si>
  <si>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</si>
  <si>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</si>
  <si>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</si>
  <si>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</si>
  <si>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</si>
  <si>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</si>
  <si>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</si>
  <si>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</si>
  <si>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</si>
  <si>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</si>
  <si>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</si>
  <si>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</si>
  <si>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</si>
  <si>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</si>
  <si>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</si>
  <si>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</si>
  <si>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</si>
  <si>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</si>
  <si>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</si>
  <si>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</si>
  <si>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</si>
  <si>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</si>
  <si>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</si>
  <si>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</si>
  <si>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</si>
  <si>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</si>
  <si>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</si>
  <si>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</si>
  <si>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</si>
  <si>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</si>
  <si>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</si>
  <si>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</si>
  <si>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</si>
  <si>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</si>
  <si>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</si>
  <si>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</si>
  <si>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</si>
  <si>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</si>
  <si>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</si>
  <si>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</si>
  <si>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</si>
  <si>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</si>
  <si>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</si>
  <si>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</si>
  <si>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</si>
  <si>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</si>
  <si>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</si>
  <si>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</si>
  <si>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</si>
  <si>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</si>
  <si>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</si>
  <si>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</si>
  <si>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</si>
  <si>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</si>
  <si>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</si>
  <si>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</si>
  <si>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</si>
  <si>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</si>
  <si>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</si>
  <si>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</si>
  <si>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</si>
  <si>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</si>
  <si>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</si>
  <si>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</si>
  <si>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</si>
  <si>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</si>
  <si>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</si>
  <si>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</si>
  <si>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</si>
  <si>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</si>
  <si>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</si>
  <si>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</si>
  <si>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</si>
  <si>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</si>
  <si>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</si>
  <si>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管渠施設については、敷設経過年数が古い箇所で28年と法定耐用年数に達したものはない。　
　処理施設の機械電気設備において耐用年数を超えているものがあり、現在は故障時において修繕、交換等を実施している。供用開始から古い処理施設で25年経過しているため計画的な更新作業に着手しなければならない。</t>
    <phoneticPr fontId="4"/>
  </si>
  <si>
    <t xml:space="preserve">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人口減少等に伴い、今後の経営環境は一段と厳しくなることが予想されるため、使用料の改定（段階的な値上げ）を検討する必要がある。
　また、今後の具体的な取組・数値目標を明確にすることで経営戦略の改定や法適化を着実に進め、健全な経営を確保していく。</t>
    <phoneticPr fontId="4"/>
  </si>
  <si>
    <t xml:space="preserve">  収益的収支比率、経費回収率が100％を下回っており、特別会計の財源不足分として資本費平準化債及び一般会計繰入金を財源としている状況である。
　人口減少や高齢化の進行により水洗化率が思うように伸びていないこと、それに伴い料金収入、有収水量が伸びないことが原因で、各指標にその効率の悪さが現れている。
　収益的収支比率は、資本費平準化債への依存が高く推移しているため減少し、企業債残高対事業規模比率は一般会計負担額が増加したことに伴い減少傾向にある。
　また、有収水量の漸増により施設利用率は横ばい、経費回収率は増加の傾向にあり、それにより汚水処理原価が減少してはいるものの、類似団体度比較しても依然として効率が悪い経営となっている。
　今後、下水道の目的、役割、必要性等について、印刷物等による啓蒙活動を実施しながら、施設・設備の計画的な調査点検による費用の抑制を進めていく必要がある。</t>
    <rPh sb="82" eb="84">
      <t>シンコウ</t>
    </rPh>
    <rPh sb="161" eb="168">
      <t>シホンヒヘイジュンカサイ</t>
    </rPh>
    <rPh sb="170" eb="172">
      <t>イゾン</t>
    </rPh>
    <rPh sb="173" eb="174">
      <t>タカ</t>
    </rPh>
    <rPh sb="175" eb="177">
      <t>スイイ</t>
    </rPh>
    <rPh sb="183" eb="185">
      <t>ゲンショウ</t>
    </rPh>
    <rPh sb="200" eb="202">
      <t>イッパン</t>
    </rPh>
    <rPh sb="202" eb="204">
      <t>カイケイ</t>
    </rPh>
    <rPh sb="204" eb="207">
      <t>フタンガク</t>
    </rPh>
    <rPh sb="208" eb="210">
      <t>ゾウカ</t>
    </rPh>
    <rPh sb="215" eb="216">
      <t>トモナ</t>
    </rPh>
    <rPh sb="235" eb="237">
      <t>ゼンゾウ</t>
    </rPh>
    <rPh sb="246" eb="247">
      <t>ヨコ</t>
    </rPh>
    <rPh sb="259" eb="26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</si>
</sst>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4A-46D0-AC8D-584DF61F9E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74A-46D0-AC8D-584DF61F9E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25.18</c:v>
                </c:pt>
                <c:pt idx="1">
                  <c:v>26.23</c:v>
                </c:pt>
                <c:pt idx="2">
                  <c:v>25.81</c:v>
                </c:pt>
                <c:pt idx="3">
                  <c:v>24.66</c:v>
                </c:pt>
                <c:pt idx="4">
                  <c:v>26.02</c:v>
                </c:pt>
              </c:numCache>
            </c:numRef>
          </c:val>
          <c:extLst>
            <c:ext xmlns:c16="http://schemas.microsoft.com/office/drawing/2014/chart" uri="{C3380CC4-5D6E-409C-BE32-E72D297353CC}">
              <c16:uniqueId val="{00000000-0310-4281-8C07-1ED88448EA3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310-4281-8C07-1ED88448EA3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61.61</c:v>
                </c:pt>
                <c:pt idx="1">
                  <c:v>62.91</c:v>
                </c:pt>
                <c:pt idx="2">
                  <c:v>65.2</c:v>
                </c:pt>
                <c:pt idx="3">
                  <c:v>67.180000000000007</c:v>
                </c:pt>
                <c:pt idx="4">
                  <c:v>69.33</c:v>
                </c:pt>
              </c:numCache>
            </c:numRef>
          </c:val>
          <c:extLst>
            <c:ext xmlns:c16="http://schemas.microsoft.com/office/drawing/2014/chart" uri="{C3380CC4-5D6E-409C-BE32-E72D297353CC}">
              <c16:uniqueId val="{00000000-771C-4B6D-B69B-C5F05EE91F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71C-4B6D-B69B-C5F05EE91F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70.069999999999993</c:v>
                </c:pt>
                <c:pt idx="1">
                  <c:v>70.31</c:v>
                </c:pt>
                <c:pt idx="2">
                  <c:v>71.260000000000005</c:v>
                </c:pt>
                <c:pt idx="3">
                  <c:v>69.760000000000005</c:v>
                </c:pt>
                <c:pt idx="4">
                  <c:v>67.849999999999994</c:v>
                </c:pt>
              </c:numCache>
            </c:numRef>
          </c:val>
          <c:extLst>
            <c:ext xmlns:c16="http://schemas.microsoft.com/office/drawing/2014/chart" uri="{C3380CC4-5D6E-409C-BE32-E72D297353CC}">
              <c16:uniqueId val="{00000000-6C46-4FFE-93B8-8A35EC9ACA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6-4FFE-93B8-8A35EC9ACA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4-46B2-8D0E-07DF1FC4E0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4-46B2-8D0E-07DF1FC4E0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B-482B-A572-E23C6E3F21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B-482B-A572-E23C6E3F21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3-4008-88AC-14CD365D11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3-4008-88AC-14CD365D11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0-44F1-BC82-B97A5EE80D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0-44F1-BC82-B97A5EE80D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879.95</c:v>
                </c:pt>
                <c:pt idx="1">
                  <c:v>714.57</c:v>
                </c:pt>
                <c:pt idx="2">
                  <c:v>652.71</c:v>
                </c:pt>
                <c:pt idx="3">
                  <c:v>457.61</c:v>
                </c:pt>
                <c:pt idx="4">
                  <c:v>201.92</c:v>
                </c:pt>
              </c:numCache>
            </c:numRef>
          </c:val>
          <c:extLst>
            <c:ext xmlns:c16="http://schemas.microsoft.com/office/drawing/2014/chart" uri="{C3380CC4-5D6E-409C-BE32-E72D297353CC}">
              <c16:uniqueId val="{00000000-4153-45F0-823F-A84142B09B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153-45F0-823F-A84142B09B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23.8</c:v>
                </c:pt>
                <c:pt idx="1">
                  <c:v>22.11</c:v>
                </c:pt>
                <c:pt idx="2">
                  <c:v>27.81</c:v>
                </c:pt>
                <c:pt idx="3">
                  <c:v>45.91</c:v>
                </c:pt>
                <c:pt idx="4">
                  <c:v>43.3</c:v>
                </c:pt>
              </c:numCache>
            </c:numRef>
          </c:val>
          <c:extLst>
            <c:ext xmlns:c16="http://schemas.microsoft.com/office/drawing/2014/chart" uri="{C3380CC4-5D6E-409C-BE32-E72D297353CC}">
              <c16:uniqueId val="{00000000-4727-4469-8839-123DA80986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727-4469-8839-123DA80986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574.51</c:v>
                </c:pt>
                <c:pt idx="1">
                  <c:v>619.26</c:v>
                </c:pt>
                <c:pt idx="2">
                  <c:v>491.06</c:v>
                </c:pt>
                <c:pt idx="3">
                  <c:v>300.93</c:v>
                </c:pt>
                <c:pt idx="4">
                  <c:v>323.11</c:v>
                </c:pt>
              </c:numCache>
            </c:numRef>
          </c:val>
          <c:extLst>
            <c:ext xmlns:c16="http://schemas.microsoft.com/office/drawing/2014/chart" uri="{C3380CC4-5D6E-409C-BE32-E72D297353CC}">
              <c16:uniqueId val="{00000000-9D1D-482D-858E-487631EAF4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D1D-482D-858E-487631EAF4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F1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鰺ケ沢町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9472</v>
      </c>
      <c r="AM8" s="69"/>
      <c r="AN8" s="69"/>
      <c r="AO8" s="69"/>
      <c r="AP8" s="69"/>
      <c r="AQ8" s="69"/>
      <c r="AR8" s="69"/>
      <c r="AS8" s="69"/>
      <c r="AT8" s="68">
        <f>データ!T6</f>
        <v>343.08</v>
      </c>
      <c r="AU8" s="68"/>
      <c r="AV8" s="68"/>
      <c r="AW8" s="68"/>
      <c r="AX8" s="68"/>
      <c r="AY8" s="68"/>
      <c r="AZ8" s="68"/>
      <c r="BA8" s="68"/>
      <c r="BB8" s="68">
        <f>データ!U6</f>
        <v>27.61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16.170000000000002</v>
      </c>
      <c r="Q10" s="68"/>
      <c r="R10" s="68"/>
      <c r="S10" s="68"/>
      <c r="T10" s="68"/>
      <c r="U10" s="68"/>
      <c r="V10" s="68"/>
      <c r="W10" s="68">
        <f>データ!Q6</f>
        <v>79.239999999999995</v>
      </c>
      <c r="X10" s="68"/>
      <c r="Y10" s="68"/>
      <c r="Z10" s="68"/>
      <c r="AA10" s="68"/>
      <c r="AB10" s="68"/>
      <c r="AC10" s="68"/>
      <c r="AD10" s="69">
        <f>データ!R6</f>
        <v>2297</v>
      </c>
      <c r="AE10" s="69"/>
      <c r="AF10" s="69"/>
      <c r="AG10" s="69"/>
      <c r="AH10" s="69"/>
      <c r="AI10" s="69"/>
      <c r="AJ10" s="69"/>
      <c r="AK10" s="2"/>
      <c r="AL10" s="69">
        <f>データ!V6</f>
        <v>1516</v>
      </c>
      <c r="AM10" s="69"/>
      <c r="AN10" s="69"/>
      <c r="AO10" s="69"/>
      <c r="AP10" s="69"/>
      <c r="AQ10" s="69"/>
      <c r="AR10" s="69"/>
      <c r="AS10" s="69"/>
      <c r="AT10" s="68">
        <f>データ!W6</f>
        <v>1.43</v>
      </c>
      <c r="AU10" s="68"/>
      <c r="AV10" s="68"/>
      <c r="AW10" s="68"/>
      <c r="AX10" s="68"/>
      <c r="AY10" s="68"/>
      <c r="AZ10" s="68"/>
      <c r="BA10" s="68"/>
      <c r="BB10" s="68">
        <f>データ!X6</f>
        <v>1060.1400000000001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wG6ZW24/kTPbflAHPmrGXrzJBb8146P29K6gy/HRypwwC1pXDEiGi1ngsn1TqW2V2FUFn7tGY7o9tKfvblDbhQ==" saltValue="pFzjtmtaJO9qD8Sa7eT1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23213</v>
      </c>
      <c r="D6" s="33">
        <f t="shared" si="3"/>
        <v>47</v>
      </c>
      <c r="E6" s="33">
        <f t="shared" si="3"/>
        <v>17</v>
      </c>
      <c r="F6" s="33">
        <f t="shared" si="3"/>
        <v>5</v>
      </c>
      <c r="G6" s="33">
        <f t="shared" si="3"/>
        <v>0</v>
      </c>
      <c r="H6" s="33" t="str">
        <f t="shared" si="3"/>
        <v>青森県　鰺ケ沢町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16.170000000000002</v>
      </c>
      <c r="Q6" s="34">
        <f t="shared" si="3"/>
        <v>79.239999999999995</v>
      </c>
      <c r="R6" s="34">
        <f t="shared" si="3"/>
        <v>2297</v>
      </c>
      <c r="S6" s="34">
        <f t="shared" si="3"/>
        <v>9472</v>
      </c>
      <c r="T6" s="34">
        <f t="shared" si="3"/>
        <v>343.08</v>
      </c>
      <c r="U6" s="34">
        <f t="shared" si="3"/>
        <v>27.61</v>
      </c>
      <c r="V6" s="34">
        <f t="shared" si="3"/>
        <v>1516</v>
      </c>
      <c r="W6" s="34">
        <f t="shared" si="3"/>
        <v>1.43</v>
      </c>
      <c r="X6" s="34">
        <f t="shared" si="3"/>
        <v>1060.1400000000001</v>
      </c>
      <c r="Y6" s="35">
        <f>IF(Y7="",NA(),Y7)</f>
        <v>70.069999999999993</v>
      </c>
      <c r="Z6" s="35">
        <f t="shared" ref="Z6:AH6" si="4">IF(Z7="",NA(),Z7)</f>
        <v>70.31</v>
      </c>
      <c r="AA6" s="35">
        <f t="shared" si="4"/>
        <v>71.260000000000005</v>
      </c>
      <c r="AB6" s="35">
        <f t="shared" si="4"/>
        <v>69.760000000000005</v>
      </c>
      <c r="AC6" s="35">
        <f t="shared" si="4"/>
        <v>67.849999999999994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879.95</v>
      </c>
      <c r="BG6" s="35">
        <f t="shared" ref="BG6:BO6" si="7">IF(BG7="",NA(),BG7)</f>
        <v>714.57</v>
      </c>
      <c r="BH6" s="35">
        <f t="shared" si="7"/>
        <v>652.71</v>
      </c>
      <c r="BI6" s="35">
        <f t="shared" si="7"/>
        <v>457.61</v>
      </c>
      <c r="BJ6" s="35">
        <f t="shared" si="7"/>
        <v>201.92</v>
      </c>
      <c r="BK6" s="35">
        <f t="shared" si="7"/>
        <v>974.93</v>
      </c>
      <c r="BL6" s="35">
        <f t="shared" si="7"/>
        <v>855.8</v>
      </c>
      <c r="BM6" s="35">
        <f t="shared" si="7"/>
        <v>789.46</v>
      </c>
      <c r="BN6" s="35">
        <f t="shared" si="7"/>
        <v>826.83</v>
      </c>
      <c r="BO6" s="35">
        <f t="shared" si="7"/>
        <v>867.83</v>
      </c>
      <c r="BP6" s="34" t="str">
        <f>IF(BP7="","",IF(BP7="-","【-】","【"&amp;SUBSTITUTE(TEXT(BP7,"#,##0.00"),"-","△")&amp;"】"))</f>
        <v>【832.52】</v>
      </c>
      <c r="BQ6" s="35">
        <f>IF(BQ7="",NA(),BQ7)</f>
        <v>23.8</v>
      </c>
      <c r="BR6" s="35">
        <f t="shared" ref="BR6:BZ6" si="8">IF(BR7="",NA(),BR7)</f>
        <v>22.11</v>
      </c>
      <c r="BS6" s="35">
        <f t="shared" si="8"/>
        <v>27.81</v>
      </c>
      <c r="BT6" s="35">
        <f t="shared" si="8"/>
        <v>45.91</v>
      </c>
      <c r="BU6" s="35">
        <f t="shared" si="8"/>
        <v>43.3</v>
      </c>
      <c r="BV6" s="35">
        <f t="shared" si="8"/>
        <v>55.32</v>
      </c>
      <c r="BW6" s="35">
        <f t="shared" si="8"/>
        <v>59.8</v>
      </c>
      <c r="BX6" s="35">
        <f t="shared" si="8"/>
        <v>57.77</v>
      </c>
      <c r="BY6" s="35">
        <f t="shared" si="8"/>
        <v>57.31</v>
      </c>
      <c r="BZ6" s="35">
        <f t="shared" si="8"/>
        <v>57.08</v>
      </c>
      <c r="CA6" s="34" t="str">
        <f>IF(CA7="","",IF(CA7="-","【-】","【"&amp;SUBSTITUTE(TEXT(CA7,"#,##0.00"),"-","△")&amp;"】"))</f>
        <v>【60.94】</v>
      </c>
      <c r="CB6" s="35">
        <f>IF(CB7="",NA(),CB7)</f>
        <v>574.51</v>
      </c>
      <c r="CC6" s="35">
        <f t="shared" ref="CC6:CK6" si="9">IF(CC7="",NA(),CC7)</f>
        <v>619.26</v>
      </c>
      <c r="CD6" s="35">
        <f t="shared" si="9"/>
        <v>491.06</v>
      </c>
      <c r="CE6" s="35">
        <f t="shared" si="9"/>
        <v>300.93</v>
      </c>
      <c r="CF6" s="35">
        <f t="shared" si="9"/>
        <v>323.11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25.18</v>
      </c>
      <c r="CN6" s="35">
        <f t="shared" ref="CN6:CV6" si="10">IF(CN7="",NA(),CN7)</f>
        <v>26.23</v>
      </c>
      <c r="CO6" s="35">
        <f t="shared" si="10"/>
        <v>25.81</v>
      </c>
      <c r="CP6" s="35">
        <f t="shared" si="10"/>
        <v>24.66</v>
      </c>
      <c r="CQ6" s="35">
        <f t="shared" si="10"/>
        <v>26.02</v>
      </c>
      <c r="CR6" s="35">
        <f t="shared" si="10"/>
        <v>60.65</v>
      </c>
      <c r="CS6" s="35">
        <f t="shared" si="10"/>
        <v>51.75</v>
      </c>
      <c r="CT6" s="35">
        <f t="shared" si="10"/>
        <v>50.68</v>
      </c>
      <c r="CU6" s="35">
        <f t="shared" si="10"/>
        <v>50.14</v>
      </c>
      <c r="CV6" s="35">
        <f t="shared" si="10"/>
        <v>54.83</v>
      </c>
      <c r="CW6" s="34" t="str">
        <f>IF(CW7="","",IF(CW7="-","【-】","【"&amp;SUBSTITUTE(TEXT(CW7,"#,##0.00"),"-","△")&amp;"】"))</f>
        <v>【54.84】</v>
      </c>
      <c r="CX6" s="35">
        <f>IF(CX7="",NA(),CX7)</f>
        <v>61.61</v>
      </c>
      <c r="CY6" s="35">
        <f t="shared" ref="CY6:DG6" si="11">IF(CY7="",NA(),CY7)</f>
        <v>62.91</v>
      </c>
      <c r="CZ6" s="35">
        <f t="shared" si="11"/>
        <v>65.2</v>
      </c>
      <c r="DA6" s="35">
        <f t="shared" si="11"/>
        <v>67.180000000000007</v>
      </c>
      <c r="DB6" s="35">
        <f t="shared" si="11"/>
        <v>69.33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23213</v>
      </c>
      <c r="D7" s="37">
        <v>47</v>
      </c>
      <c r="E7" s="37">
        <v>17</v>
      </c>
      <c r="F7" s="37">
        <v>5</v>
      </c>
      <c r="G7" s="37">
        <v>0</v>
      </c>
      <c r="H7" s="37" t="s">
        <v>98</v>
      </c>
      <c r="I7" s="37" t="s">
        <v>99</v>
      </c>
      <c r="J7" s="37" t="s">
        <v>100</v>
      </c>
      <c r="K7" s="37" t="s">
        <v>101</v>
      </c>
      <c r="L7" s="37" t="s">
        <v>102</v>
      </c>
      <c r="M7" s="37" t="s">
        <v>103</v>
      </c>
      <c r="N7" s="38" t="s">
        <v>104</v>
      </c>
      <c r="O7" s="38" t="s">
        <v>105</v>
      </c>
      <c r="P7" s="38">
        <v>16.170000000000002</v>
      </c>
      <c r="Q7" s="38">
        <v>79.239999999999995</v>
      </c>
      <c r="R7" s="38">
        <v>2297</v>
      </c>
      <c r="S7" s="38">
        <v>9472</v>
      </c>
      <c r="T7" s="38">
        <v>343.08</v>
      </c>
      <c r="U7" s="38">
        <v>27.61</v>
      </c>
      <c r="V7" s="38">
        <v>1516</v>
      </c>
      <c r="W7" s="38">
        <v>1.43</v>
      </c>
      <c r="X7" s="38">
        <v>1060.1400000000001</v>
      </c>
      <c r="Y7" s="38">
        <v>70.069999999999993</v>
      </c>
      <c r="Z7" s="38">
        <v>70.31</v>
      </c>
      <c r="AA7" s="38">
        <v>71.260000000000005</v>
      </c>
      <c r="AB7" s="38">
        <v>69.760000000000005</v>
      </c>
      <c r="AC7" s="38">
        <v>67.849999999999994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879.95</v>
      </c>
      <c r="BG7" s="38">
        <v>714.57</v>
      </c>
      <c r="BH7" s="38">
        <v>652.71</v>
      </c>
      <c r="BI7" s="38">
        <v>457.61</v>
      </c>
      <c r="BJ7" s="38">
        <v>201.92</v>
      </c>
      <c r="BK7" s="38">
        <v>974.93</v>
      </c>
      <c r="BL7" s="38">
        <v>855.8</v>
      </c>
      <c r="BM7" s="38">
        <v>789.46</v>
      </c>
      <c r="BN7" s="38">
        <v>826.83</v>
      </c>
      <c r="BO7" s="38">
        <v>867.83</v>
      </c>
      <c r="BP7" s="38">
        <v>832.52</v>
      </c>
      <c r="BQ7" s="38">
        <v>23.8</v>
      </c>
      <c r="BR7" s="38">
        <v>22.11</v>
      </c>
      <c r="BS7" s="38">
        <v>27.81</v>
      </c>
      <c r="BT7" s="38">
        <v>45.91</v>
      </c>
      <c r="BU7" s="38">
        <v>43.3</v>
      </c>
      <c r="BV7" s="38">
        <v>55.32</v>
      </c>
      <c r="BW7" s="38">
        <v>59.8</v>
      </c>
      <c r="BX7" s="38">
        <v>57.77</v>
      </c>
      <c r="BY7" s="38">
        <v>57.31</v>
      </c>
      <c r="BZ7" s="38">
        <v>57.08</v>
      </c>
      <c r="CA7" s="38">
        <v>60.94</v>
      </c>
      <c r="CB7" s="38">
        <v>574.51</v>
      </c>
      <c r="CC7" s="38">
        <v>619.26</v>
      </c>
      <c r="CD7" s="38">
        <v>491.06</v>
      </c>
      <c r="CE7" s="38">
        <v>300.93</v>
      </c>
      <c r="CF7" s="38">
        <v>323.11</v>
      </c>
      <c r="CG7" s="38">
        <v>283.17</v>
      </c>
      <c r="CH7" s="38">
        <v>263.76</v>
      </c>
      <c r="CI7" s="38">
        <v>274.35000000000002</v>
      </c>
      <c r="CJ7" s="38">
        <v>273.52</v>
      </c>
      <c r="CK7" s="38">
        <v>274.99</v>
      </c>
      <c r="CL7" s="38">
        <v>253.04</v>
      </c>
      <c r="CM7" s="38">
        <v>25.18</v>
      </c>
      <c r="CN7" s="38">
        <v>26.23</v>
      </c>
      <c r="CO7" s="38">
        <v>25.81</v>
      </c>
      <c r="CP7" s="38">
        <v>24.66</v>
      </c>
      <c r="CQ7" s="38">
        <v>26.02</v>
      </c>
      <c r="CR7" s="38">
        <v>60.65</v>
      </c>
      <c r="CS7" s="38">
        <v>51.75</v>
      </c>
      <c r="CT7" s="38">
        <v>50.68</v>
      </c>
      <c r="CU7" s="38">
        <v>50.14</v>
      </c>
      <c r="CV7" s="38">
        <v>54.83</v>
      </c>
      <c r="CW7" s="38">
        <v>54.84</v>
      </c>
      <c r="CX7" s="38">
        <v>61.61</v>
      </c>
      <c r="CY7" s="38">
        <v>62.91</v>
      </c>
      <c r="CZ7" s="38">
        <v>65.2</v>
      </c>
      <c r="DA7" s="38">
        <v>67.180000000000007</v>
      </c>
      <c r="DB7" s="38">
        <v>69.33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2022-02-03T07:26:41Z</cp:lastPrinted>
  <dcterms:created xsi:type="dcterms:W3CDTF">2021-12-03T07:54:16Z</dcterms:created>
  <dcterms:modified xsi:type="dcterms:W3CDTF">2022-02-04T00:29:34Z</dcterms:modified>
  <cp:category/>
</cp:coreProperties>
</file>