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t_takamura\Desktop\220106＿経営比較分析表分析等\各課から\"/>
    </mc:Choice>
  </mc:AlternateContent>
  <workbookProtection workbookAlgorithmName="SHA-512" workbookHashValue="DBwbc2xGy4Q8gTMvxekpgCJum6KXqh7I74x+G6ahtfQ3aSk/8igztf8uqkIOXZaODacOtUyrIdgqymqLkSwa4Q==" workbookSaltValue="3tHHP1HW7+weA9TRPxzS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<sst xmlns="http://schemas.openxmlformats.org/spreadsheetml/2006/main" count="231" uniqueCount="115">
  <si>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</si>
  <si>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</si>
  <si>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</si>
  <si>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</si>
  <si>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</si>
  <si>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</si>
  <si>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</si>
  <si>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</si>
  <si>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</si>
  <si>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</si>
  <si>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</si>
  <si>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</si>
  <si>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</si>
  <si>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</si>
  <si>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</si>
  <si>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</si>
  <si>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</si>
  <si>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</si>
  <si>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</si>
  <si>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</si>
  <si>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</si>
  <si>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</si>
  <si>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</si>
  <si>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</si>
  <si>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</si>
  <si>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</si>
  <si>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</si>
  <si>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</si>
  <si>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</si>
  <si>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</si>
  <si>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</si>
  <si>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</si>
  <si>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</si>
  <si>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</si>
  <si>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</si>
  <si>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</si>
  <si>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</si>
  <si>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</si>
  <si>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</si>
  <si>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</si>
  <si>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</si>
  <si>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</si>
  <si>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</si>
  <si>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</si>
  <si>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</si>
  <si>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</si>
  <si>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</si>
  <si>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</si>
  <si>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</si>
  <si>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</si>
  <si>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</si>
  <si>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</si>
  <si>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</si>
  <si>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</si>
  <si>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</si>
  <si>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</si>
  <si>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</si>
  <si>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</si>
  <si>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</si>
  <si>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</si>
  <si>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</si>
  <si>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</si>
  <si>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</si>
  <si>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</si>
  <si>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</si>
  <si>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</si>
  <si>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</si>
  <si>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</si>
  <si>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</si>
  <si>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</si>
  <si>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</si>
  <si>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</si>
  <si>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</si>
  <si>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</si>
  <si>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</si>
  <si>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</si>
  <si>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</si>
  <si>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</si>
  <si>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</si>
  <si>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</si>
  <si>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</si>
  <si>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</si>
  <si>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</si>
  <si>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</si>
  <si>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</si>
  <si>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</si>
  <si>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</si>
  <si>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</si>
  <si>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</si>
  <si>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</si>
  <si>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</si>
  <si>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</si>
  <si>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</si>
  <si>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</si>
  <si>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</si>
  <si>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</si>
  <si>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</si>
  <si>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</si>
  <si>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</si>
  <si>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</si>
  <si>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</si>
  <si>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</si>
  <si>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</si>
  <si>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</si>
  <si>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</si>
  <si>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</si>
  <si>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</si>
  <si>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</si>
  <si>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</si>
  <si>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</si>
  <si>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</si>
  <si>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</si>
  <si>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①有形固定資産減価償却率は、年々増加傾向にあり施設の老朽化が進んでいる。
②管路経年化率も年々増加傾向にあるが、類似団体平均値より低い水準となっている。
③管路更新率は、導水管など大口径の基幹管路の更新を優先的に行っているため更新延長が減少し、低い水準となった。
　施設や管路の更新は、法定耐用年数だけではなく重要性や施設・設備の状態を踏まえ、予防保全や長寿命化計画などにより、実質的な耐用年数で効率的に活用しながら行っている。
</t>
    <phoneticPr fontId="4"/>
  </si>
  <si>
    <t>　経営の健全性は保たれているが、施設の効率性は悪く、老朽化が進行している。
　今後も人口減少が進み、水需要の低下により料金収入が減少していく中で、老朽施設の更新や施設の耐震化などの費用は増加し、経営状況は厳しくなると見込まれる。
　このことから、令和元年度から10年間の「第4次水道事業総合計画（経営戦略）」の事業評価・検証を行い、その結果や現在の社会経済情勢等に合わせた計画の見直しを実施し（令和4年度予定）、長期的な視点で事業の健全化を図っていく。
　また、地域の中核事業体として、近隣の小規模事業体の安全・強靭・持続も引き続き検討していく。</t>
    <rPh sb="8" eb="9">
      <t>タモ</t>
    </rPh>
    <rPh sb="30" eb="32">
      <t>シンコウ</t>
    </rPh>
    <rPh sb="155" eb="157">
      <t>ジギョウ</t>
    </rPh>
    <rPh sb="157" eb="159">
      <t>ヒョウカ</t>
    </rPh>
    <rPh sb="160" eb="162">
      <t>ケンショウ</t>
    </rPh>
    <rPh sb="163" eb="164">
      <t>オコナ</t>
    </rPh>
    <rPh sb="168" eb="170">
      <t>ケッカ</t>
    </rPh>
    <rPh sb="171" eb="173">
      <t>ゲンザイ</t>
    </rPh>
    <rPh sb="174" eb="176">
      <t>シャカイ</t>
    </rPh>
    <rPh sb="176" eb="178">
      <t>ケイザイ</t>
    </rPh>
    <rPh sb="178" eb="180">
      <t>ジョウセイ</t>
    </rPh>
    <rPh sb="180" eb="181">
      <t>ナド</t>
    </rPh>
    <rPh sb="182" eb="183">
      <t>ア</t>
    </rPh>
    <rPh sb="186" eb="188">
      <t>ケイカク</t>
    </rPh>
    <rPh sb="189" eb="191">
      <t>ミナオ</t>
    </rPh>
    <rPh sb="193" eb="195">
      <t>ジッシ</t>
    </rPh>
    <rPh sb="197" eb="199">
      <t>レイワ</t>
    </rPh>
    <rPh sb="200" eb="202">
      <t>ネンド</t>
    </rPh>
    <rPh sb="202" eb="204">
      <t>ヨテイ</t>
    </rPh>
    <rPh sb="206" eb="209">
      <t>チョウキテキ</t>
    </rPh>
    <rPh sb="210" eb="212">
      <t>シテン</t>
    </rPh>
    <rPh sb="216" eb="219">
      <t>ケンゼンカ</t>
    </rPh>
    <rPh sb="220" eb="221">
      <t>ハカ</t>
    </rPh>
    <rPh sb="234" eb="236">
      <t>チュウカク</t>
    </rPh>
    <rPh sb="236" eb="239">
      <t>ジギョウタイ</t>
    </rPh>
    <rPh sb="243" eb="245">
      <t>キンリン</t>
    </rPh>
    <rPh sb="246" eb="249">
      <t>ショウキボ</t>
    </rPh>
    <rPh sb="249" eb="252">
      <t>ジギョウタイ</t>
    </rPh>
    <rPh sb="253" eb="255">
      <t>アンゼン</t>
    </rPh>
    <rPh sb="256" eb="258">
      <t>キョウジン</t>
    </rPh>
    <rPh sb="259" eb="261">
      <t>ジゾク</t>
    </rPh>
    <rPh sb="262" eb="263">
      <t>ヒ</t>
    </rPh>
    <rPh sb="264" eb="265">
      <t>ツヅ</t>
    </rPh>
    <rPh sb="266" eb="268">
      <t>ケントウ</t>
    </rPh>
    <phoneticPr fontId="4"/>
  </si>
  <si>
    <t>①経常収支比率は、100％を超えており、前年度と比べ約1ポイント増加したが、減少傾向にある。
②累積欠損金は発生していない。
③流動比率は、100％を超えて安定しており、短期的な債務に対する支払い能力は確保されている。
④企業債残高対給水収益比率は、減少傾向にあり、また、類似団体平均値と比較しても低い水準にある。
⑤料金回収率は、100％を上回っており、給水収益で、給水に係る費用が賄えている。
⑥給水原価は、類似団体平均値より高い水準となっている。これは平成21年度までの拡張事業や施設整備により減価償却費が高く、また広域的に事業を行っているため動力費や施設維持のための費用が高くなっているためである。
⑦施設利用率は、配水量の減少により年々低くなっており、類似団体平均値と比較しても低い値となっている。今後も配水量は減少すると見込まれるため、施設更新時にはダウンサイジング等を考慮し、施設規模の適正化を図る必要がある。
⑧有収率は、老朽管の更新や漏水調査、水運用管理の適正化などの対策により上昇している。しかし、当企業団は給水面積が広く管路延長が長い反面、給水密度が低いため効率性は悪く、類似団体平均値より低い水準にある。</t>
    <rPh sb="1" eb="3">
      <t>ケイジョウ</t>
    </rPh>
    <rPh sb="3" eb="5">
      <t>シュウシ</t>
    </rPh>
    <rPh sb="5" eb="7">
      <t>ヒリツ</t>
    </rPh>
    <rPh sb="14" eb="15">
      <t>コ</t>
    </rPh>
    <rPh sb="20" eb="23">
      <t>ゼンネンド</t>
    </rPh>
    <rPh sb="24" eb="25">
      <t>クラ</t>
    </rPh>
    <rPh sb="26" eb="27">
      <t>ヤク</t>
    </rPh>
    <rPh sb="32" eb="34">
      <t>ゾウカ</t>
    </rPh>
    <rPh sb="38" eb="40">
      <t>ゲンショウ</t>
    </rPh>
    <rPh sb="40" eb="42">
      <t>ケイコウ</t>
    </rPh>
    <rPh sb="48" eb="50">
      <t>ルイセキ</t>
    </rPh>
    <rPh sb="50" eb="52">
      <t>ケッソン</t>
    </rPh>
    <rPh sb="52" eb="53">
      <t>キン</t>
    </rPh>
    <rPh sb="54" eb="56">
      <t>ハッセイ</t>
    </rPh>
    <rPh sb="64" eb="66">
      <t>リュウドウ</t>
    </rPh>
    <rPh sb="66" eb="68">
      <t>ヒリツ</t>
    </rPh>
    <rPh sb="75" eb="76">
      <t>コ</t>
    </rPh>
    <rPh sb="78" eb="80">
      <t>アンテイ</t>
    </rPh>
    <rPh sb="85" eb="87">
      <t>タンキ</t>
    </rPh>
    <rPh sb="87" eb="88">
      <t>テキ</t>
    </rPh>
    <rPh sb="89" eb="91">
      <t>サイム</t>
    </rPh>
    <rPh sb="92" eb="93">
      <t>タイ</t>
    </rPh>
    <rPh sb="95" eb="97">
      <t>シハラ</t>
    </rPh>
    <rPh sb="98" eb="100">
      <t>ノウリョク</t>
    </rPh>
    <rPh sb="101" eb="103">
      <t>カクホ</t>
    </rPh>
    <rPh sb="111" eb="113">
      <t>キギョウ</t>
    </rPh>
    <rPh sb="113" eb="114">
      <t>サイ</t>
    </rPh>
    <rPh sb="114" eb="116">
      <t>ザンダカ</t>
    </rPh>
    <rPh sb="116" eb="117">
      <t>タイ</t>
    </rPh>
    <rPh sb="117" eb="119">
      <t>キュウスイ</t>
    </rPh>
    <rPh sb="119" eb="121">
      <t>シュウエキ</t>
    </rPh>
    <rPh sb="121" eb="123">
      <t>ヒリツ</t>
    </rPh>
    <rPh sb="125" eb="127">
      <t>ゲンショウ</t>
    </rPh>
    <rPh sb="127" eb="129">
      <t>ケイコウ</t>
    </rPh>
    <rPh sb="136" eb="138">
      <t>ルイジ</t>
    </rPh>
    <rPh sb="138" eb="140">
      <t>ダンタイ</t>
    </rPh>
    <rPh sb="140" eb="142">
      <t>ヘイキン</t>
    </rPh>
    <rPh sb="142" eb="143">
      <t>チ</t>
    </rPh>
    <rPh sb="144" eb="146">
      <t>ヒカク</t>
    </rPh>
    <rPh sb="149" eb="150">
      <t>ヒク</t>
    </rPh>
    <rPh sb="151" eb="153">
      <t>スイジュン</t>
    </rPh>
    <rPh sb="159" eb="161">
      <t>リョウキン</t>
    </rPh>
    <rPh sb="161" eb="163">
      <t>カイシュウ</t>
    </rPh>
    <rPh sb="163" eb="164">
      <t>リツ</t>
    </rPh>
    <rPh sb="171" eb="173">
      <t>ウワマワ</t>
    </rPh>
    <rPh sb="178" eb="180">
      <t>キュウスイ</t>
    </rPh>
    <rPh sb="180" eb="182">
      <t>シュウエキ</t>
    </rPh>
    <rPh sb="184" eb="186">
      <t>キュウスイ</t>
    </rPh>
    <rPh sb="187" eb="188">
      <t>カカ</t>
    </rPh>
    <rPh sb="189" eb="191">
      <t>ヒヨウ</t>
    </rPh>
    <rPh sb="192" eb="193">
      <t>マカナ</t>
    </rPh>
    <rPh sb="200" eb="202">
      <t>キュウスイ</t>
    </rPh>
    <rPh sb="202" eb="204">
      <t>ゲンカ</t>
    </rPh>
    <rPh sb="206" eb="208">
      <t>ルイジ</t>
    </rPh>
    <rPh sb="208" eb="210">
      <t>ダンタイ</t>
    </rPh>
    <rPh sb="210" eb="213">
      <t>ヘイキンチ</t>
    </rPh>
    <rPh sb="215" eb="216">
      <t>タカ</t>
    </rPh>
    <rPh sb="217" eb="219">
      <t>スイジュン</t>
    </rPh>
    <rPh sb="229" eb="231">
      <t>ヘイセイ</t>
    </rPh>
    <rPh sb="233" eb="235">
      <t>ネンド</t>
    </rPh>
    <rPh sb="238" eb="240">
      <t>カクチョウ</t>
    </rPh>
    <rPh sb="240" eb="242">
      <t>ジギョウ</t>
    </rPh>
    <rPh sb="243" eb="245">
      <t>シセツ</t>
    </rPh>
    <rPh sb="245" eb="247">
      <t>セイビ</t>
    </rPh>
    <rPh sb="250" eb="252">
      <t>ゲンカ</t>
    </rPh>
    <rPh sb="252" eb="254">
      <t>ショウキャク</t>
    </rPh>
    <rPh sb="254" eb="255">
      <t>ヒ</t>
    </rPh>
    <rPh sb="256" eb="257">
      <t>タカ</t>
    </rPh>
    <rPh sb="261" eb="264">
      <t>コウイキテキ</t>
    </rPh>
    <rPh sb="265" eb="267">
      <t>ジギョウ</t>
    </rPh>
    <rPh sb="268" eb="269">
      <t>オコナ</t>
    </rPh>
    <rPh sb="275" eb="277">
      <t>ドウリョク</t>
    </rPh>
    <rPh sb="277" eb="278">
      <t>ヒ</t>
    </rPh>
    <rPh sb="279" eb="281">
      <t>シセツ</t>
    </rPh>
    <rPh sb="281" eb="283">
      <t>イジ</t>
    </rPh>
    <rPh sb="287" eb="289">
      <t>ヒヨウ</t>
    </rPh>
    <rPh sb="290" eb="291">
      <t>タカ</t>
    </rPh>
    <rPh sb="305" eb="307">
      <t>シセツ</t>
    </rPh>
    <rPh sb="307" eb="309">
      <t>リヨウ</t>
    </rPh>
    <rPh sb="309" eb="310">
      <t>リツ</t>
    </rPh>
    <rPh sb="312" eb="314">
      <t>ハイスイ</t>
    </rPh>
    <rPh sb="314" eb="315">
      <t>リョウ</t>
    </rPh>
    <rPh sb="316" eb="318">
      <t>ゲンショウ</t>
    </rPh>
    <rPh sb="321" eb="323">
      <t>ネンネン</t>
    </rPh>
    <rPh sb="323" eb="324">
      <t>ヒク</t>
    </rPh>
    <rPh sb="331" eb="333">
      <t>ルイジ</t>
    </rPh>
    <rPh sb="333" eb="335">
      <t>ダンタイ</t>
    </rPh>
    <rPh sb="335" eb="338">
      <t>ヘイキンチ</t>
    </rPh>
    <rPh sb="339" eb="341">
      <t>ヒカク</t>
    </rPh>
    <rPh sb="344" eb="345">
      <t>ヒク</t>
    </rPh>
    <rPh sb="346" eb="347">
      <t>アタイ</t>
    </rPh>
    <rPh sb="354" eb="356">
      <t>コンゴ</t>
    </rPh>
    <rPh sb="357" eb="359">
      <t>ハイスイ</t>
    </rPh>
    <rPh sb="359" eb="360">
      <t>リョウ</t>
    </rPh>
    <rPh sb="361" eb="363">
      <t>ゲンショウ</t>
    </rPh>
    <rPh sb="366" eb="368">
      <t>ミコ</t>
    </rPh>
    <rPh sb="374" eb="376">
      <t>シセツ</t>
    </rPh>
    <rPh sb="376" eb="378">
      <t>コウシン</t>
    </rPh>
    <rPh sb="378" eb="379">
      <t>ジ</t>
    </rPh>
    <rPh sb="389" eb="390">
      <t>トウ</t>
    </rPh>
    <rPh sb="391" eb="393">
      <t>コウリョ</t>
    </rPh>
    <rPh sb="395" eb="397">
      <t>シセツ</t>
    </rPh>
    <rPh sb="397" eb="399">
      <t>キボ</t>
    </rPh>
    <rPh sb="400" eb="403">
      <t>テキセイカ</t>
    </rPh>
    <rPh sb="404" eb="405">
      <t>ハカ</t>
    </rPh>
    <rPh sb="406" eb="408">
      <t>ヒツヨウ</t>
    </rPh>
    <rPh sb="414" eb="417">
      <t>ユウシュウリツ</t>
    </rPh>
    <rPh sb="419" eb="421">
      <t>ロウキュウ</t>
    </rPh>
    <rPh sb="421" eb="422">
      <t>カン</t>
    </rPh>
    <rPh sb="423" eb="425">
      <t>コウシン</t>
    </rPh>
    <rPh sb="426" eb="428">
      <t>ロウスイ</t>
    </rPh>
    <rPh sb="428" eb="430">
      <t>チョウサ</t>
    </rPh>
    <rPh sb="431" eb="432">
      <t>ミズ</t>
    </rPh>
    <rPh sb="432" eb="434">
      <t>ウンヨウ</t>
    </rPh>
    <rPh sb="434" eb="436">
      <t>カンリ</t>
    </rPh>
    <rPh sb="437" eb="440">
      <t>テキセイカ</t>
    </rPh>
    <rPh sb="443" eb="445">
      <t>タイサク</t>
    </rPh>
    <rPh sb="448" eb="450">
      <t>ジョウショウ</t>
    </rPh>
    <rPh sb="459" eb="460">
      <t>トウ</t>
    </rPh>
    <rPh sb="460" eb="462">
      <t>キギョウ</t>
    </rPh>
    <rPh sb="462" eb="463">
      <t>ダン</t>
    </rPh>
    <rPh sb="464" eb="466">
      <t>キュウスイ</t>
    </rPh>
    <rPh sb="466" eb="468">
      <t>メンセキ</t>
    </rPh>
    <rPh sb="469" eb="470">
      <t>ヒロ</t>
    </rPh>
    <rPh sb="471" eb="473">
      <t>カンロ</t>
    </rPh>
    <rPh sb="473" eb="475">
      <t>エンチョウ</t>
    </rPh>
    <rPh sb="476" eb="477">
      <t>ナガ</t>
    </rPh>
    <rPh sb="478" eb="480">
      <t>ハンメン</t>
    </rPh>
    <rPh sb="481" eb="483">
      <t>キュウスイ</t>
    </rPh>
    <rPh sb="483" eb="485">
      <t>ミツド</t>
    </rPh>
    <rPh sb="486" eb="487">
      <t>ヒク</t>
    </rPh>
    <rPh sb="490" eb="493">
      <t>コウリツセイ</t>
    </rPh>
    <rPh sb="494" eb="495">
      <t>ワル</t>
    </rPh>
    <rPh sb="497" eb="499">
      <t>ルイジ</t>
    </rPh>
    <rPh sb="499" eb="501">
      <t>ダンタイ</t>
    </rPh>
    <rPh sb="501" eb="504">
      <t>ヘイキンチ</t>
    </rPh>
    <rPh sb="506" eb="507">
      <t>ヒク</t>
    </rPh>
    <rPh sb="508" eb="51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</si>
</sst>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0.79</c:v>
                </c:pt>
                <c:pt idx="1">
                  <c:v>0.8</c:v>
                </c:pt>
                <c:pt idx="2">
                  <c:v>0.61</c:v>
                </c:pt>
                <c:pt idx="3">
                  <c:v>0.47</c:v>
                </c:pt>
                <c:pt idx="4">
                  <c:v>0.46</c:v>
                </c:pt>
              </c:numCache>
            </c:numRef>
          </c:val>
          <c:extLst xmlns:c16r2="http://schemas.microsoft.com/office/drawing/2015/06/chart">
            <c:ext xmlns:c16="http://schemas.microsoft.com/office/drawing/2014/chart" uri="{C3380CC4-5D6E-409C-BE32-E72D297353CC}">
              <c16:uniqueId val="{00000000-368F-4177-B277-ED4097BBCF45}"/>
            </c:ext>
          </c:extLst>
        </c:ser>
        <c:dLbls>
          <c:showLegendKey val="0"/>
          <c:showVal val="0"/>
          <c:showCatName val="0"/>
          <c:showSerName val="0"/>
          <c:showPercent val="0"/>
          <c:showBubbleSize val="0"/>
        </c:dLbls>
        <c:gapWidth val="150"/>
        <c:axId val="133663096"/>
        <c:axId val="35012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368F-4177-B277-ED4097BBCF45}"/>
            </c:ext>
          </c:extLst>
        </c:ser>
        <c:dLbls>
          <c:showLegendKey val="0"/>
          <c:showVal val="0"/>
          <c:showCatName val="0"/>
          <c:showSerName val="0"/>
          <c:showPercent val="0"/>
          <c:showBubbleSize val="0"/>
        </c:dLbls>
        <c:marker val="1"/>
        <c:smooth val="0"/>
        <c:axId val="133663096"/>
        <c:axId val="350120008"/>
      </c:lineChart>
      <c:dateAx>
        <c:axId val="133663096"/>
        <c:scaling>
          <c:orientation val="minMax"/>
        </c:scaling>
        <c:delete val="1"/>
        <c:axPos val="b"/>
        <c:numFmt formatCode="&quot;H&quot;yy" sourceLinked="1"/>
        <c:majorTickMark val="none"/>
        <c:minorTickMark val="none"/>
        <c:tickLblPos val="none"/>
        <c:crossAx val="350120008"/>
        <c:crosses val="autoZero"/>
        <c:auto val="1"/>
        <c:lblOffset val="100"/>
        <c:baseTimeUnit val="years"/>
      </c:dateAx>
      <c:valAx>
        <c:axId val="3501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59.61</c:v>
                </c:pt>
                <c:pt idx="1">
                  <c:v>59.07</c:v>
                </c:pt>
                <c:pt idx="2">
                  <c:v>58.89</c:v>
                </c:pt>
                <c:pt idx="3">
                  <c:v>57.95</c:v>
                </c:pt>
                <c:pt idx="4">
                  <c:v>57.93</c:v>
                </c:pt>
              </c:numCache>
            </c:numRef>
          </c:val>
          <c:extLst xmlns:c16r2="http://schemas.microsoft.com/office/drawing/2015/06/chart">
            <c:ext xmlns:c16="http://schemas.microsoft.com/office/drawing/2014/chart" uri="{C3380CC4-5D6E-409C-BE32-E72D297353CC}">
              <c16:uniqueId val="{00000000-8AAD-4F34-9F30-C8FE0729692A}"/>
            </c:ext>
          </c:extLst>
        </c:ser>
        <c:dLbls>
          <c:showLegendKey val="0"/>
          <c:showVal val="0"/>
          <c:showCatName val="0"/>
          <c:showSerName val="0"/>
          <c:showPercent val="0"/>
          <c:showBubbleSize val="0"/>
        </c:dLbls>
        <c:gapWidth val="150"/>
        <c:axId val="350942008"/>
        <c:axId val="3509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8AAD-4F34-9F30-C8FE0729692A}"/>
            </c:ext>
          </c:extLst>
        </c:ser>
        <c:dLbls>
          <c:showLegendKey val="0"/>
          <c:showVal val="0"/>
          <c:showCatName val="0"/>
          <c:showSerName val="0"/>
          <c:showPercent val="0"/>
          <c:showBubbleSize val="0"/>
        </c:dLbls>
        <c:marker val="1"/>
        <c:smooth val="0"/>
        <c:axId val="350942008"/>
        <c:axId val="350942400"/>
      </c:lineChart>
      <c:dateAx>
        <c:axId val="350942008"/>
        <c:scaling>
          <c:orientation val="minMax"/>
        </c:scaling>
        <c:delete val="1"/>
        <c:axPos val="b"/>
        <c:numFmt formatCode="&quot;H&quot;yy" sourceLinked="1"/>
        <c:majorTickMark val="none"/>
        <c:minorTickMark val="none"/>
        <c:tickLblPos val="none"/>
        <c:crossAx val="350942400"/>
        <c:crosses val="autoZero"/>
        <c:auto val="1"/>
        <c:lblOffset val="100"/>
        <c:baseTimeUnit val="years"/>
      </c:dateAx>
      <c:valAx>
        <c:axId val="350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89.05</c:v>
                </c:pt>
                <c:pt idx="1">
                  <c:v>89.52</c:v>
                </c:pt>
                <c:pt idx="2">
                  <c:v>89.51</c:v>
                </c:pt>
                <c:pt idx="3">
                  <c:v>90.12</c:v>
                </c:pt>
                <c:pt idx="4">
                  <c:v>90.47</c:v>
                </c:pt>
              </c:numCache>
            </c:numRef>
          </c:val>
          <c:extLst xmlns:c16r2="http://schemas.microsoft.com/office/drawing/2015/06/chart">
            <c:ext xmlns:c16="http://schemas.microsoft.com/office/drawing/2014/chart" uri="{C3380CC4-5D6E-409C-BE32-E72D297353CC}">
              <c16:uniqueId val="{00000000-BC6A-4C09-9C73-C8F3C2D01342}"/>
            </c:ext>
          </c:extLst>
        </c:ser>
        <c:dLbls>
          <c:showLegendKey val="0"/>
          <c:showVal val="0"/>
          <c:showCatName val="0"/>
          <c:showSerName val="0"/>
          <c:showPercent val="0"/>
          <c:showBubbleSize val="0"/>
        </c:dLbls>
        <c:gapWidth val="150"/>
        <c:axId val="351442192"/>
        <c:axId val="3514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BC6A-4C09-9C73-C8F3C2D01342}"/>
            </c:ext>
          </c:extLst>
        </c:ser>
        <c:dLbls>
          <c:showLegendKey val="0"/>
          <c:showVal val="0"/>
          <c:showCatName val="0"/>
          <c:showSerName val="0"/>
          <c:showPercent val="0"/>
          <c:showBubbleSize val="0"/>
        </c:dLbls>
        <c:marker val="1"/>
        <c:smooth val="0"/>
        <c:axId val="351442192"/>
        <c:axId val="351446504"/>
      </c:lineChart>
      <c:dateAx>
        <c:axId val="351442192"/>
        <c:scaling>
          <c:orientation val="minMax"/>
        </c:scaling>
        <c:delete val="1"/>
        <c:axPos val="b"/>
        <c:numFmt formatCode="&quot;H&quot;yy" sourceLinked="1"/>
        <c:majorTickMark val="none"/>
        <c:minorTickMark val="none"/>
        <c:tickLblPos val="none"/>
        <c:crossAx val="351446504"/>
        <c:crosses val="autoZero"/>
        <c:auto val="1"/>
        <c:lblOffset val="100"/>
        <c:baseTimeUnit val="years"/>
      </c:dateAx>
      <c:valAx>
        <c:axId val="3514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4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119.46</c:v>
                </c:pt>
                <c:pt idx="1">
                  <c:v>118.33</c:v>
                </c:pt>
                <c:pt idx="2">
                  <c:v>117.92</c:v>
                </c:pt>
                <c:pt idx="3">
                  <c:v>112.9</c:v>
                </c:pt>
                <c:pt idx="4">
                  <c:v>114.09</c:v>
                </c:pt>
              </c:numCache>
            </c:numRef>
          </c:val>
          <c:extLst xmlns:c16r2="http://schemas.microsoft.com/office/drawing/2015/06/chart">
            <c:ext xmlns:c16="http://schemas.microsoft.com/office/drawing/2014/chart" uri="{C3380CC4-5D6E-409C-BE32-E72D297353CC}">
              <c16:uniqueId val="{00000000-A8D9-4A23-B4B4-F4B8DCD5E889}"/>
            </c:ext>
          </c:extLst>
        </c:ser>
        <c:dLbls>
          <c:showLegendKey val="0"/>
          <c:showVal val="0"/>
          <c:showCatName val="0"/>
          <c:showSerName val="0"/>
          <c:showPercent val="0"/>
          <c:showBubbleSize val="0"/>
        </c:dLbls>
        <c:gapWidth val="150"/>
        <c:axId val="350622016"/>
        <c:axId val="3506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A8D9-4A23-B4B4-F4B8DCD5E889}"/>
            </c:ext>
          </c:extLst>
        </c:ser>
        <c:dLbls>
          <c:showLegendKey val="0"/>
          <c:showVal val="0"/>
          <c:showCatName val="0"/>
          <c:showSerName val="0"/>
          <c:showPercent val="0"/>
          <c:showBubbleSize val="0"/>
        </c:dLbls>
        <c:marker val="1"/>
        <c:smooth val="0"/>
        <c:axId val="350622016"/>
        <c:axId val="350622400"/>
      </c:lineChart>
      <c:dateAx>
        <c:axId val="350622016"/>
        <c:scaling>
          <c:orientation val="minMax"/>
        </c:scaling>
        <c:delete val="1"/>
        <c:axPos val="b"/>
        <c:numFmt formatCode="&quot;H&quot;yy" sourceLinked="1"/>
        <c:majorTickMark val="none"/>
        <c:minorTickMark val="none"/>
        <c:tickLblPos val="none"/>
        <c:crossAx val="350622400"/>
        <c:crosses val="autoZero"/>
        <c:auto val="1"/>
        <c:lblOffset val="100"/>
        <c:baseTimeUnit val="years"/>
      </c:dateAx>
      <c:valAx>
        <c:axId val="35062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48.36</c:v>
                </c:pt>
                <c:pt idx="1">
                  <c:v>49.36</c:v>
                </c:pt>
                <c:pt idx="2">
                  <c:v>49.88</c:v>
                </c:pt>
                <c:pt idx="3">
                  <c:v>51.11</c:v>
                </c:pt>
                <c:pt idx="4">
                  <c:v>52.35</c:v>
                </c:pt>
              </c:numCache>
            </c:numRef>
          </c:val>
          <c:extLst xmlns:c16r2="http://schemas.microsoft.com/office/drawing/2015/06/chart">
            <c:ext xmlns:c16="http://schemas.microsoft.com/office/drawing/2014/chart" uri="{C3380CC4-5D6E-409C-BE32-E72D297353CC}">
              <c16:uniqueId val="{00000000-6D48-437A-A3FF-FD376ED3849D}"/>
            </c:ext>
          </c:extLst>
        </c:ser>
        <c:dLbls>
          <c:showLegendKey val="0"/>
          <c:showVal val="0"/>
          <c:showCatName val="0"/>
          <c:showSerName val="0"/>
          <c:showPercent val="0"/>
          <c:showBubbleSize val="0"/>
        </c:dLbls>
        <c:gapWidth val="150"/>
        <c:axId val="350683384"/>
        <c:axId val="35068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6D48-437A-A3FF-FD376ED3849D}"/>
            </c:ext>
          </c:extLst>
        </c:ser>
        <c:dLbls>
          <c:showLegendKey val="0"/>
          <c:showVal val="0"/>
          <c:showCatName val="0"/>
          <c:showSerName val="0"/>
          <c:showPercent val="0"/>
          <c:showBubbleSize val="0"/>
        </c:dLbls>
        <c:marker val="1"/>
        <c:smooth val="0"/>
        <c:axId val="350683384"/>
        <c:axId val="350683768"/>
      </c:lineChart>
      <c:dateAx>
        <c:axId val="350683384"/>
        <c:scaling>
          <c:orientation val="minMax"/>
        </c:scaling>
        <c:delete val="1"/>
        <c:axPos val="b"/>
        <c:numFmt formatCode="&quot;H&quot;yy" sourceLinked="1"/>
        <c:majorTickMark val="none"/>
        <c:minorTickMark val="none"/>
        <c:tickLblPos val="none"/>
        <c:crossAx val="350683768"/>
        <c:crosses val="autoZero"/>
        <c:auto val="1"/>
        <c:lblOffset val="100"/>
        <c:baseTimeUnit val="years"/>
      </c:dateAx>
      <c:valAx>
        <c:axId val="35068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13.38</c:v>
                </c:pt>
                <c:pt idx="1">
                  <c:v>14.1</c:v>
                </c:pt>
                <c:pt idx="2">
                  <c:v>15.71</c:v>
                </c:pt>
                <c:pt idx="3">
                  <c:v>17.97</c:v>
                </c:pt>
                <c:pt idx="4">
                  <c:v>19.79</c:v>
                </c:pt>
              </c:numCache>
            </c:numRef>
          </c:val>
          <c:extLst xmlns:c16r2="http://schemas.microsoft.com/office/drawing/2015/06/chart">
            <c:ext xmlns:c16="http://schemas.microsoft.com/office/drawing/2014/chart" uri="{C3380CC4-5D6E-409C-BE32-E72D297353CC}">
              <c16:uniqueId val="{00000000-1F68-4709-A8F1-978F393BE02B}"/>
            </c:ext>
          </c:extLst>
        </c:ser>
        <c:dLbls>
          <c:showLegendKey val="0"/>
          <c:showVal val="0"/>
          <c:showCatName val="0"/>
          <c:showSerName val="0"/>
          <c:showPercent val="0"/>
          <c:showBubbleSize val="0"/>
        </c:dLbls>
        <c:gapWidth val="150"/>
        <c:axId val="350685360"/>
        <c:axId val="35068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1F68-4709-A8F1-978F393BE02B}"/>
            </c:ext>
          </c:extLst>
        </c:ser>
        <c:dLbls>
          <c:showLegendKey val="0"/>
          <c:showVal val="0"/>
          <c:showCatName val="0"/>
          <c:showSerName val="0"/>
          <c:showPercent val="0"/>
          <c:showBubbleSize val="0"/>
        </c:dLbls>
        <c:marker val="1"/>
        <c:smooth val="0"/>
        <c:axId val="350685360"/>
        <c:axId val="350685752"/>
      </c:lineChart>
      <c:dateAx>
        <c:axId val="350685360"/>
        <c:scaling>
          <c:orientation val="minMax"/>
        </c:scaling>
        <c:delete val="1"/>
        <c:axPos val="b"/>
        <c:numFmt formatCode="&quot;H&quot;yy" sourceLinked="1"/>
        <c:majorTickMark val="none"/>
        <c:minorTickMark val="none"/>
        <c:tickLblPos val="none"/>
        <c:crossAx val="350685752"/>
        <c:crosses val="autoZero"/>
        <c:auto val="1"/>
        <c:lblOffset val="100"/>
        <c:baseTimeUnit val="years"/>
      </c:dateAx>
      <c:valAx>
        <c:axId val="35068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41-4B71-8AEF-7970F04CE9DD}"/>
            </c:ext>
          </c:extLst>
        </c:ser>
        <c:dLbls>
          <c:showLegendKey val="0"/>
          <c:showVal val="0"/>
          <c:showCatName val="0"/>
          <c:showSerName val="0"/>
          <c:showPercent val="0"/>
          <c:showBubbleSize val="0"/>
        </c:dLbls>
        <c:gapWidth val="150"/>
        <c:axId val="350687712"/>
        <c:axId val="35068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41-4B71-8AEF-7970F04CE9DD}"/>
            </c:ext>
          </c:extLst>
        </c:ser>
        <c:dLbls>
          <c:showLegendKey val="0"/>
          <c:showVal val="0"/>
          <c:showCatName val="0"/>
          <c:showSerName val="0"/>
          <c:showPercent val="0"/>
          <c:showBubbleSize val="0"/>
        </c:dLbls>
        <c:marker val="1"/>
        <c:smooth val="0"/>
        <c:axId val="350687712"/>
        <c:axId val="350686928"/>
      </c:lineChart>
      <c:dateAx>
        <c:axId val="350687712"/>
        <c:scaling>
          <c:orientation val="minMax"/>
        </c:scaling>
        <c:delete val="1"/>
        <c:axPos val="b"/>
        <c:numFmt formatCode="&quot;H&quot;yy" sourceLinked="1"/>
        <c:majorTickMark val="none"/>
        <c:minorTickMark val="none"/>
        <c:tickLblPos val="none"/>
        <c:crossAx val="350686928"/>
        <c:crosses val="autoZero"/>
        <c:auto val="1"/>
        <c:lblOffset val="100"/>
        <c:baseTimeUnit val="years"/>
      </c:dateAx>
      <c:valAx>
        <c:axId val="35068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287.18</c:v>
                </c:pt>
                <c:pt idx="1">
                  <c:v>278.52999999999997</c:v>
                </c:pt>
                <c:pt idx="2">
                  <c:v>309.89</c:v>
                </c:pt>
                <c:pt idx="3">
                  <c:v>339.43</c:v>
                </c:pt>
                <c:pt idx="4">
                  <c:v>330.24</c:v>
                </c:pt>
              </c:numCache>
            </c:numRef>
          </c:val>
          <c:extLst xmlns:c16r2="http://schemas.microsoft.com/office/drawing/2015/06/chart">
            <c:ext xmlns:c16="http://schemas.microsoft.com/office/drawing/2014/chart" uri="{C3380CC4-5D6E-409C-BE32-E72D297353CC}">
              <c16:uniqueId val="{00000000-2306-441D-BF5B-D180036B57A1}"/>
            </c:ext>
          </c:extLst>
        </c:ser>
        <c:dLbls>
          <c:showLegendKey val="0"/>
          <c:showVal val="0"/>
          <c:showCatName val="0"/>
          <c:showSerName val="0"/>
          <c:showPercent val="0"/>
          <c:showBubbleSize val="0"/>
        </c:dLbls>
        <c:gapWidth val="150"/>
        <c:axId val="350943968"/>
        <c:axId val="35094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2306-441D-BF5B-D180036B57A1}"/>
            </c:ext>
          </c:extLst>
        </c:ser>
        <c:dLbls>
          <c:showLegendKey val="0"/>
          <c:showVal val="0"/>
          <c:showCatName val="0"/>
          <c:showSerName val="0"/>
          <c:showPercent val="0"/>
          <c:showBubbleSize val="0"/>
        </c:dLbls>
        <c:marker val="1"/>
        <c:smooth val="0"/>
        <c:axId val="350943968"/>
        <c:axId val="350943576"/>
      </c:lineChart>
      <c:dateAx>
        <c:axId val="350943968"/>
        <c:scaling>
          <c:orientation val="minMax"/>
        </c:scaling>
        <c:delete val="1"/>
        <c:axPos val="b"/>
        <c:numFmt formatCode="&quot;H&quot;yy" sourceLinked="1"/>
        <c:majorTickMark val="none"/>
        <c:minorTickMark val="none"/>
        <c:tickLblPos val="none"/>
        <c:crossAx val="350943576"/>
        <c:crosses val="autoZero"/>
        <c:auto val="1"/>
        <c:lblOffset val="100"/>
        <c:baseTimeUnit val="years"/>
      </c:dateAx>
      <c:valAx>
        <c:axId val="35094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9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171.5</c:v>
                </c:pt>
                <c:pt idx="1">
                  <c:v>161.88999999999999</c:v>
                </c:pt>
                <c:pt idx="2">
                  <c:v>155.72999999999999</c:v>
                </c:pt>
                <c:pt idx="3">
                  <c:v>149.63999999999999</c:v>
                </c:pt>
                <c:pt idx="4">
                  <c:v>146.81</c:v>
                </c:pt>
              </c:numCache>
            </c:numRef>
          </c:val>
          <c:extLst xmlns:c16r2="http://schemas.microsoft.com/office/drawing/2015/06/chart">
            <c:ext xmlns:c16="http://schemas.microsoft.com/office/drawing/2014/chart" uri="{C3380CC4-5D6E-409C-BE32-E72D297353CC}">
              <c16:uniqueId val="{00000000-D020-4483-AD15-57301D254EDB}"/>
            </c:ext>
          </c:extLst>
        </c:ser>
        <c:dLbls>
          <c:showLegendKey val="0"/>
          <c:showVal val="0"/>
          <c:showCatName val="0"/>
          <c:showSerName val="0"/>
          <c:showPercent val="0"/>
          <c:showBubbleSize val="0"/>
        </c:dLbls>
        <c:gapWidth val="150"/>
        <c:axId val="350944360"/>
        <c:axId val="3509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D020-4483-AD15-57301D254EDB}"/>
            </c:ext>
          </c:extLst>
        </c:ser>
        <c:dLbls>
          <c:showLegendKey val="0"/>
          <c:showVal val="0"/>
          <c:showCatName val="0"/>
          <c:showSerName val="0"/>
          <c:showPercent val="0"/>
          <c:showBubbleSize val="0"/>
        </c:dLbls>
        <c:marker val="1"/>
        <c:smooth val="0"/>
        <c:axId val="350944360"/>
        <c:axId val="350939264"/>
      </c:lineChart>
      <c:dateAx>
        <c:axId val="350944360"/>
        <c:scaling>
          <c:orientation val="minMax"/>
        </c:scaling>
        <c:delete val="1"/>
        <c:axPos val="b"/>
        <c:numFmt formatCode="&quot;H&quot;yy" sourceLinked="1"/>
        <c:majorTickMark val="none"/>
        <c:minorTickMark val="none"/>
        <c:tickLblPos val="none"/>
        <c:crossAx val="350939264"/>
        <c:crosses val="autoZero"/>
        <c:auto val="1"/>
        <c:lblOffset val="100"/>
        <c:baseTimeUnit val="years"/>
      </c:dateAx>
      <c:valAx>
        <c:axId val="35093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9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117.39</c:v>
                </c:pt>
                <c:pt idx="1">
                  <c:v>115.04</c:v>
                </c:pt>
                <c:pt idx="2">
                  <c:v>115.46</c:v>
                </c:pt>
                <c:pt idx="3">
                  <c:v>109.98</c:v>
                </c:pt>
                <c:pt idx="4">
                  <c:v>111.42</c:v>
                </c:pt>
              </c:numCache>
            </c:numRef>
          </c:val>
          <c:extLst xmlns:c16r2="http://schemas.microsoft.com/office/drawing/2015/06/chart">
            <c:ext xmlns:c16="http://schemas.microsoft.com/office/drawing/2014/chart" uri="{C3380CC4-5D6E-409C-BE32-E72D297353CC}">
              <c16:uniqueId val="{00000000-CD9B-4D02-BD95-236871F85F4B}"/>
            </c:ext>
          </c:extLst>
        </c:ser>
        <c:dLbls>
          <c:showLegendKey val="0"/>
          <c:showVal val="0"/>
          <c:showCatName val="0"/>
          <c:showSerName val="0"/>
          <c:showPercent val="0"/>
          <c:showBubbleSize val="0"/>
        </c:dLbls>
        <c:gapWidth val="150"/>
        <c:axId val="350940048"/>
        <c:axId val="35094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CD9B-4D02-BD95-236871F85F4B}"/>
            </c:ext>
          </c:extLst>
        </c:ser>
        <c:dLbls>
          <c:showLegendKey val="0"/>
          <c:showVal val="0"/>
          <c:showCatName val="0"/>
          <c:showSerName val="0"/>
          <c:showPercent val="0"/>
          <c:showBubbleSize val="0"/>
        </c:dLbls>
        <c:marker val="1"/>
        <c:smooth val="0"/>
        <c:axId val="350940048"/>
        <c:axId val="350940440"/>
      </c:lineChart>
      <c:dateAx>
        <c:axId val="350940048"/>
        <c:scaling>
          <c:orientation val="minMax"/>
        </c:scaling>
        <c:delete val="1"/>
        <c:axPos val="b"/>
        <c:numFmt formatCode="&quot;H&quot;yy" sourceLinked="1"/>
        <c:majorTickMark val="none"/>
        <c:minorTickMark val="none"/>
        <c:tickLblPos val="none"/>
        <c:crossAx val="350940440"/>
        <c:crosses val="autoZero"/>
        <c:auto val="1"/>
        <c:lblOffset val="100"/>
        <c:baseTimeUnit val="years"/>
      </c:dateAx>
      <c:valAx>
        <c:axId val="35094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224.37</c:v>
                </c:pt>
                <c:pt idx="1">
                  <c:v>229.14</c:v>
                </c:pt>
                <c:pt idx="2">
                  <c:v>228.28</c:v>
                </c:pt>
                <c:pt idx="3">
                  <c:v>239.94</c:v>
                </c:pt>
                <c:pt idx="4">
                  <c:v>236.16</c:v>
                </c:pt>
              </c:numCache>
            </c:numRef>
          </c:val>
          <c:extLst xmlns:c16r2="http://schemas.microsoft.com/office/drawing/2015/06/chart">
            <c:ext xmlns:c16="http://schemas.microsoft.com/office/drawing/2014/chart" uri="{C3380CC4-5D6E-409C-BE32-E72D297353CC}">
              <c16:uniqueId val="{00000000-4599-4EBB-A7E2-6ADDE159C09D}"/>
            </c:ext>
          </c:extLst>
        </c:ser>
        <c:dLbls>
          <c:showLegendKey val="0"/>
          <c:showVal val="0"/>
          <c:showCatName val="0"/>
          <c:showSerName val="0"/>
          <c:showPercent val="0"/>
          <c:showBubbleSize val="0"/>
        </c:dLbls>
        <c:gapWidth val="150"/>
        <c:axId val="350945144"/>
        <c:axId val="3509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4599-4EBB-A7E2-6ADDE159C09D}"/>
            </c:ext>
          </c:extLst>
        </c:ser>
        <c:dLbls>
          <c:showLegendKey val="0"/>
          <c:showVal val="0"/>
          <c:showCatName val="0"/>
          <c:showSerName val="0"/>
          <c:showPercent val="0"/>
          <c:showBubbleSize val="0"/>
        </c:dLbls>
        <c:marker val="1"/>
        <c:smooth val="0"/>
        <c:axId val="350945144"/>
        <c:axId val="350945536"/>
      </c:lineChart>
      <c:dateAx>
        <c:axId val="350945144"/>
        <c:scaling>
          <c:orientation val="minMax"/>
        </c:scaling>
        <c:delete val="1"/>
        <c:axPos val="b"/>
        <c:numFmt formatCode="&quot;H&quot;yy" sourceLinked="1"/>
        <c:majorTickMark val="none"/>
        <c:minorTickMark val="none"/>
        <c:tickLblPos val="none"/>
        <c:crossAx val="350945536"/>
        <c:crosses val="autoZero"/>
        <c:auto val="1"/>
        <c:lblOffset val="100"/>
        <c:baseTimeUnit val="years"/>
      </c:dateAx>
      <c:valAx>
        <c:axId val="3509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9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八戸圏域水道企業団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84.41</v>
      </c>
      <c r="J10" s="53"/>
      <c r="K10" s="53"/>
      <c r="L10" s="53"/>
      <c r="M10" s="53"/>
      <c r="N10" s="53"/>
      <c r="O10" s="64"/>
      <c r="P10" s="54">
        <f>データ!$P$6</f>
        <v>95.77</v>
      </c>
      <c r="Q10" s="54"/>
      <c r="R10" s="54"/>
      <c r="S10" s="54"/>
      <c r="T10" s="54"/>
      <c r="U10" s="54"/>
      <c r="V10" s="54"/>
      <c r="W10" s="61">
        <f>データ!$Q$6</f>
        <v>4961</v>
      </c>
      <c r="X10" s="61"/>
      <c r="Y10" s="61"/>
      <c r="Z10" s="61"/>
      <c r="AA10" s="61"/>
      <c r="AB10" s="61"/>
      <c r="AC10" s="61"/>
      <c r="AD10" s="2"/>
      <c r="AE10" s="2"/>
      <c r="AF10" s="2"/>
      <c r="AG10" s="2"/>
      <c r="AH10" s="4"/>
      <c r="AI10" s="4"/>
      <c r="AJ10" s="4"/>
      <c r="AK10" s="4"/>
      <c r="AL10" s="61">
        <f>データ!$U$6</f>
        <v>304147</v>
      </c>
      <c r="AM10" s="61"/>
      <c r="AN10" s="61"/>
      <c r="AO10" s="61"/>
      <c r="AP10" s="61"/>
      <c r="AQ10" s="61"/>
      <c r="AR10" s="61"/>
      <c r="AS10" s="61"/>
      <c r="AT10" s="52">
        <f>データ!$V$6</f>
        <v>473.76</v>
      </c>
      <c r="AU10" s="53"/>
      <c r="AV10" s="53"/>
      <c r="AW10" s="53"/>
      <c r="AX10" s="53"/>
      <c r="AY10" s="53"/>
      <c r="AZ10" s="53"/>
      <c r="BA10" s="53"/>
      <c r="BB10" s="54">
        <f>データ!$W$6</f>
        <v>641.99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VUEYXlcfXeMEe6gKmWzI7PDOkX7HelrfYv9bATY20vRBY9wDbH742UzafVqCpaDFvrHeHokW87YDxfnel9eyQ==" saltValue="WsjtouAGEnyS3/epMRuc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28711</v>
      </c>
      <c r="D6" s="34">
        <f t="shared" si="3"/>
        <v>46</v>
      </c>
      <c r="E6" s="34">
        <f t="shared" si="3"/>
        <v>1</v>
      </c>
      <c r="F6" s="34">
        <f t="shared" si="3"/>
        <v>0</v>
      </c>
      <c r="G6" s="34">
        <f t="shared" si="3"/>
        <v>1</v>
      </c>
      <c r="H6" s="34" t="str">
        <f t="shared" si="3"/>
        <v>青森県　八戸圏域水道企業団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84.41</v>
      </c>
      <c r="P6" s="35">
        <f t="shared" si="3"/>
        <v>95.77</v>
      </c>
      <c r="Q6" s="35">
        <f t="shared" si="3"/>
        <v>4961</v>
      </c>
      <c r="R6" s="35" t="str">
        <f t="shared" si="3"/>
        <v>-</v>
      </c>
      <c r="S6" s="35" t="str">
        <f t="shared" si="3"/>
        <v>-</v>
      </c>
      <c r="T6" s="35" t="str">
        <f t="shared" si="3"/>
        <v>-</v>
      </c>
      <c r="U6" s="35">
        <f t="shared" si="3"/>
        <v>304147</v>
      </c>
      <c r="V6" s="35">
        <f t="shared" si="3"/>
        <v>473.76</v>
      </c>
      <c r="W6" s="35">
        <f t="shared" si="3"/>
        <v>641.99</v>
      </c>
      <c r="X6" s="36">
        <f>IF(X7="",NA(),X7)</f>
        <v>119.46</v>
      </c>
      <c r="Y6" s="36">
        <f t="shared" ref="Y6:AG6" si="4">IF(Y7="",NA(),Y7)</f>
        <v>118.33</v>
      </c>
      <c r="Z6" s="36">
        <f t="shared" si="4"/>
        <v>117.92</v>
      </c>
      <c r="AA6" s="36">
        <f t="shared" si="4"/>
        <v>112.9</v>
      </c>
      <c r="AB6" s="36">
        <f t="shared" si="4"/>
        <v>114.09</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287.18</v>
      </c>
      <c r="AU6" s="36">
        <f t="shared" ref="AU6:BC6" si="6">IF(AU7="",NA(),AU7)</f>
        <v>278.52999999999997</v>
      </c>
      <c r="AV6" s="36">
        <f t="shared" si="6"/>
        <v>309.89</v>
      </c>
      <c r="AW6" s="36">
        <f t="shared" si="6"/>
        <v>339.43</v>
      </c>
      <c r="AX6" s="36">
        <f t="shared" si="6"/>
        <v>330.24</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171.5</v>
      </c>
      <c r="BF6" s="36">
        <f t="shared" ref="BF6:BN6" si="7">IF(BF7="",NA(),BF7)</f>
        <v>161.88999999999999</v>
      </c>
      <c r="BG6" s="36">
        <f t="shared" si="7"/>
        <v>155.72999999999999</v>
      </c>
      <c r="BH6" s="36">
        <f t="shared" si="7"/>
        <v>149.63999999999999</v>
      </c>
      <c r="BI6" s="36">
        <f t="shared" si="7"/>
        <v>146.81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117.39</v>
      </c>
      <c r="BQ6" s="36">
        <f t="shared" ref="BQ6:BY6" si="8">IF(BQ7="",NA(),BQ7)</f>
        <v>115.04</v>
      </c>
      <c r="BR6" s="36">
        <f t="shared" si="8"/>
        <v>115.46</v>
      </c>
      <c r="BS6" s="36">
        <f t="shared" si="8"/>
        <v>109.98</v>
      </c>
      <c r="BT6" s="36">
        <f t="shared" si="8"/>
        <v>111.42</v>
      </c>
      <c r="BU6" s="36">
        <f t="shared" si="8"/>
        <v>110.87</v>
      </c>
      <c r="BV6" s="36">
        <f t="shared" si="8"/>
        <v>110.3</v>
      </c>
      <c r="BW6" s="36">
        <f t="shared" si="8"/>
        <v>109.12</v>
      </c>
      <c r="BX6" s="36">
        <f t="shared" si="8"/>
        <v>107.42</v>
      </c>
      <c r="BY6" s="36">
        <f t="shared" si="8"/>
        <v>105.07</v>
      </c>
      <c r="BZ6" s="35" t="str">
        <f>IF(BZ7="","",IF(BZ7="-","【-】","【"&amp;SUBSTITUTE(TEXT(BZ7,"#,##0.00"),"-","△")&amp;"】"))</f>
        <v>【100.05】</v>
      </c>
      <c r="CA6" s="36">
        <f>IF(CA7="",NA(),CA7)</f>
        <v>224.37</v>
      </c>
      <c r="CB6" s="36">
        <f t="shared" ref="CB6:CJ6" si="9">IF(CB7="",NA(),CB7)</f>
        <v>229.14</v>
      </c>
      <c r="CC6" s="36">
        <f t="shared" si="9"/>
        <v>228.28</v>
      </c>
      <c r="CD6" s="36">
        <f t="shared" si="9"/>
        <v>239.94</v>
      </c>
      <c r="CE6" s="36">
        <f t="shared" si="9"/>
        <v>236.16</v>
      </c>
      <c r="CF6" s="36">
        <f t="shared" si="9"/>
        <v>150.54</v>
      </c>
      <c r="CG6" s="36">
        <f t="shared" si="9"/>
        <v>151.85</v>
      </c>
      <c r="CH6" s="36">
        <f t="shared" si="9"/>
        <v>153.88</v>
      </c>
      <c r="CI6" s="36">
        <f t="shared" si="9"/>
        <v>157.19</v>
      </c>
      <c r="CJ6" s="36">
        <f t="shared" si="9"/>
        <v>153.71</v>
      </c>
      <c r="CK6" s="35" t="str">
        <f>IF(CK7="","",IF(CK7="-","【-】","【"&amp;SUBSTITUTE(TEXT(CK7,"#,##0.00"),"-","△")&amp;"】"))</f>
        <v>【166.40】</v>
      </c>
      <c r="CL6" s="36">
        <f>IF(CL7="",NA(),CL7)</f>
        <v>59.61</v>
      </c>
      <c r="CM6" s="36">
        <f t="shared" ref="CM6:CU6" si="10">IF(CM7="",NA(),CM7)</f>
        <v>59.07</v>
      </c>
      <c r="CN6" s="36">
        <f t="shared" si="10"/>
        <v>58.89</v>
      </c>
      <c r="CO6" s="36">
        <f t="shared" si="10"/>
        <v>57.95</v>
      </c>
      <c r="CP6" s="36">
        <f t="shared" si="10"/>
        <v>57.93</v>
      </c>
      <c r="CQ6" s="36">
        <f t="shared" si="10"/>
        <v>63.18</v>
      </c>
      <c r="CR6" s="36">
        <f t="shared" si="10"/>
        <v>63.54</v>
      </c>
      <c r="CS6" s="36">
        <f t="shared" si="10"/>
        <v>63.53</v>
      </c>
      <c r="CT6" s="36">
        <f t="shared" si="10"/>
        <v>63.16</v>
      </c>
      <c r="CU6" s="36">
        <f t="shared" si="10"/>
        <v>64.41</v>
      </c>
      <c r="CV6" s="35" t="str">
        <f>IF(CV7="","",IF(CV7="-","【-】","【"&amp;SUBSTITUTE(TEXT(CV7,"#,##0.00"),"-","△")&amp;"】"))</f>
        <v>【60.69】</v>
      </c>
      <c r="CW6" s="36">
        <f>IF(CW7="",NA(),CW7)</f>
        <v>89.05</v>
      </c>
      <c r="CX6" s="36">
        <f t="shared" ref="CX6:DF6" si="11">IF(CX7="",NA(),CX7)</f>
        <v>89.52</v>
      </c>
      <c r="CY6" s="36">
        <f t="shared" si="11"/>
        <v>89.51</v>
      </c>
      <c r="CZ6" s="36">
        <f t="shared" si="11"/>
        <v>90.12</v>
      </c>
      <c r="DA6" s="36">
        <f t="shared" si="11"/>
        <v>90.47</v>
      </c>
      <c r="DB6" s="36">
        <f t="shared" si="11"/>
        <v>91.6</v>
      </c>
      <c r="DC6" s="36">
        <f t="shared" si="11"/>
        <v>91.48</v>
      </c>
      <c r="DD6" s="36">
        <f t="shared" si="11"/>
        <v>91.58</v>
      </c>
      <c r="DE6" s="36">
        <f t="shared" si="11"/>
        <v>91.48</v>
      </c>
      <c r="DF6" s="36">
        <f t="shared" si="11"/>
        <v>91.64</v>
      </c>
      <c r="DG6" s="35" t="str">
        <f>IF(DG7="","",IF(DG7="-","【-】","【"&amp;SUBSTITUTE(TEXT(DG7,"#,##0.00"),"-","△")&amp;"】"))</f>
        <v>【89.82】</v>
      </c>
      <c r="DH6" s="36">
        <f>IF(DH7="",NA(),DH7)</f>
        <v>48.36</v>
      </c>
      <c r="DI6" s="36">
        <f t="shared" ref="DI6:DQ6" si="12">IF(DI7="",NA(),DI7)</f>
        <v>49.36</v>
      </c>
      <c r="DJ6" s="36">
        <f t="shared" si="12"/>
        <v>49.88</v>
      </c>
      <c r="DK6" s="36">
        <f t="shared" si="12"/>
        <v>51.11</v>
      </c>
      <c r="DL6" s="36">
        <f t="shared" si="12"/>
        <v>52.35</v>
      </c>
      <c r="DM6" s="36">
        <f t="shared" si="12"/>
        <v>49.1</v>
      </c>
      <c r="DN6" s="36">
        <f t="shared" si="12"/>
        <v>49.66</v>
      </c>
      <c r="DO6" s="36">
        <f t="shared" si="12"/>
        <v>50.41</v>
      </c>
      <c r="DP6" s="36">
        <f t="shared" si="12"/>
        <v>51.13</v>
      </c>
      <c r="DQ6" s="36">
        <f t="shared" si="12"/>
        <v>51.62</v>
      </c>
      <c r="DR6" s="35" t="str">
        <f>IF(DR7="","",IF(DR7="-","【-】","【"&amp;SUBSTITUTE(TEXT(DR7,"#,##0.00"),"-","△")&amp;"】"))</f>
        <v>【50.19】</v>
      </c>
      <c r="DS6" s="36">
        <f>IF(DS7="",NA(),DS7)</f>
        <v>13.38</v>
      </c>
      <c r="DT6" s="36">
        <f t="shared" ref="DT6:EB6" si="13">IF(DT7="",NA(),DT7)</f>
        <v>14.1</v>
      </c>
      <c r="DU6" s="36">
        <f t="shared" si="13"/>
        <v>15.71</v>
      </c>
      <c r="DV6" s="36">
        <f t="shared" si="13"/>
        <v>17.97</v>
      </c>
      <c r="DW6" s="36">
        <f t="shared" si="13"/>
        <v>19.79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0.79</v>
      </c>
      <c r="EE6" s="36">
        <f t="shared" ref="EE6:EM6" si="14">IF(EE7="",NA(),EE7)</f>
        <v>0.8</v>
      </c>
      <c r="EF6" s="36">
        <f t="shared" si="14"/>
        <v>0.61</v>
      </c>
      <c r="EG6" s="36">
        <f t="shared" si="14"/>
        <v>0.47</v>
      </c>
      <c r="EH6" s="36">
        <f t="shared" si="14"/>
        <v>0.46</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28711</v>
      </c>
      <c r="D7" s="38">
        <v>46</v>
      </c>
      <c r="E7" s="38">
        <v>1</v>
      </c>
      <c r="F7" s="38">
        <v>0</v>
      </c>
      <c r="G7" s="38">
        <v>1</v>
      </c>
      <c r="H7" s="38" t="s">
        <v>93</v>
      </c>
      <c r="I7" s="38" t="s">
        <v>94</v>
      </c>
      <c r="J7" s="38" t="s">
        <v>95</v>
      </c>
      <c r="K7" s="38" t="s">
        <v>96</v>
      </c>
      <c r="L7" s="38" t="s">
        <v>97</v>
      </c>
      <c r="M7" s="38" t="s">
        <v>98</v>
      </c>
      <c r="N7" s="39" t="s">
        <v>99</v>
      </c>
      <c r="O7" s="39">
        <v>84.41</v>
      </c>
      <c r="P7" s="39">
        <v>95.77</v>
      </c>
      <c r="Q7" s="39">
        <v>4961</v>
      </c>
      <c r="R7" s="39" t="s">
        <v>99</v>
      </c>
      <c r="S7" s="39" t="s">
        <v>99</v>
      </c>
      <c r="T7" s="39" t="s">
        <v>99</v>
      </c>
      <c r="U7" s="39">
        <v>304147</v>
      </c>
      <c r="V7" s="39">
        <v>473.76</v>
      </c>
      <c r="W7" s="39">
        <v>641.99</v>
      </c>
      <c r="X7" s="39">
        <v>119.46</v>
      </c>
      <c r="Y7" s="39">
        <v>118.33</v>
      </c>
      <c r="Z7" s="39">
        <v>117.92</v>
      </c>
      <c r="AA7" s="39">
        <v>112.9</v>
      </c>
      <c r="AB7" s="39">
        <v>114.09</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287.18</v>
      </c>
      <c r="AU7" s="39">
        <v>278.52999999999997</v>
      </c>
      <c r="AV7" s="39">
        <v>309.89</v>
      </c>
      <c r="AW7" s="39">
        <v>339.43</v>
      </c>
      <c r="AX7" s="39">
        <v>330.24</v>
      </c>
      <c r="AY7" s="39">
        <v>249.08</v>
      </c>
      <c r="AZ7" s="39">
        <v>254.05</v>
      </c>
      <c r="BA7" s="39">
        <v>258.22000000000003</v>
      </c>
      <c r="BB7" s="39">
        <v>250.03</v>
      </c>
      <c r="BC7" s="39">
        <v>239.45</v>
      </c>
      <c r="BD7" s="39">
        <v>260.31</v>
      </c>
      <c r="BE7" s="39">
        <v>171.5</v>
      </c>
      <c r="BF7" s="39">
        <v>161.88999999999999</v>
      </c>
      <c r="BG7" s="39">
        <v>155.72999999999999</v>
      </c>
      <c r="BH7" s="39">
        <v>149.63999999999999</v>
      </c>
      <c r="BI7" s="39">
        <v>146.81</v>
      </c>
      <c r="BJ7" s="39">
        <v>266.66000000000003</v>
      </c>
      <c r="BK7" s="39">
        <v>258.63</v>
      </c>
      <c r="BL7" s="39">
        <v>255.12</v>
      </c>
      <c r="BM7" s="39">
        <v>254.19</v>
      </c>
      <c r="BN7" s="39">
        <v>259.56</v>
      </c>
      <c r="BO7" s="39">
        <v>275.67</v>
      </c>
      <c r="BP7" s="39">
        <v>117.39</v>
      </c>
      <c r="BQ7" s="39">
        <v>115.04</v>
      </c>
      <c r="BR7" s="39">
        <v>115.46</v>
      </c>
      <c r="BS7" s="39">
        <v>109.98</v>
      </c>
      <c r="BT7" s="39">
        <v>111.42</v>
      </c>
      <c r="BU7" s="39">
        <v>110.87</v>
      </c>
      <c r="BV7" s="39">
        <v>110.3</v>
      </c>
      <c r="BW7" s="39">
        <v>109.12</v>
      </c>
      <c r="BX7" s="39">
        <v>107.42</v>
      </c>
      <c r="BY7" s="39">
        <v>105.07</v>
      </c>
      <c r="BZ7" s="39">
        <v>100.05</v>
      </c>
      <c r="CA7" s="39">
        <v>224.37</v>
      </c>
      <c r="CB7" s="39">
        <v>229.14</v>
      </c>
      <c r="CC7" s="39">
        <v>228.28</v>
      </c>
      <c r="CD7" s="39">
        <v>239.94</v>
      </c>
      <c r="CE7" s="39">
        <v>236.16</v>
      </c>
      <c r="CF7" s="39">
        <v>150.54</v>
      </c>
      <c r="CG7" s="39">
        <v>151.85</v>
      </c>
      <c r="CH7" s="39">
        <v>153.88</v>
      </c>
      <c r="CI7" s="39">
        <v>157.19</v>
      </c>
      <c r="CJ7" s="39">
        <v>153.71</v>
      </c>
      <c r="CK7" s="39">
        <v>166.4</v>
      </c>
      <c r="CL7" s="39">
        <v>59.61</v>
      </c>
      <c r="CM7" s="39">
        <v>59.07</v>
      </c>
      <c r="CN7" s="39">
        <v>58.89</v>
      </c>
      <c r="CO7" s="39">
        <v>57.95</v>
      </c>
      <c r="CP7" s="39">
        <v>57.93</v>
      </c>
      <c r="CQ7" s="39">
        <v>63.18</v>
      </c>
      <c r="CR7" s="39">
        <v>63.54</v>
      </c>
      <c r="CS7" s="39">
        <v>63.53</v>
      </c>
      <c r="CT7" s="39">
        <v>63.16</v>
      </c>
      <c r="CU7" s="39">
        <v>64.41</v>
      </c>
      <c r="CV7" s="39">
        <v>60.69</v>
      </c>
      <c r="CW7" s="39">
        <v>89.05</v>
      </c>
      <c r="CX7" s="39">
        <v>89.52</v>
      </c>
      <c r="CY7" s="39">
        <v>89.51</v>
      </c>
      <c r="CZ7" s="39">
        <v>90.12</v>
      </c>
      <c r="DA7" s="39">
        <v>90.47</v>
      </c>
      <c r="DB7" s="39">
        <v>91.6</v>
      </c>
      <c r="DC7" s="39">
        <v>91.48</v>
      </c>
      <c r="DD7" s="39">
        <v>91.58</v>
      </c>
      <c r="DE7" s="39">
        <v>91.48</v>
      </c>
      <c r="DF7" s="39">
        <v>91.64</v>
      </c>
      <c r="DG7" s="39">
        <v>89.82</v>
      </c>
      <c r="DH7" s="39">
        <v>48.36</v>
      </c>
      <c r="DI7" s="39">
        <v>49.36</v>
      </c>
      <c r="DJ7" s="39">
        <v>49.88</v>
      </c>
      <c r="DK7" s="39">
        <v>51.11</v>
      </c>
      <c r="DL7" s="39">
        <v>52.35</v>
      </c>
      <c r="DM7" s="39">
        <v>49.1</v>
      </c>
      <c r="DN7" s="39">
        <v>49.66</v>
      </c>
      <c r="DO7" s="39">
        <v>50.41</v>
      </c>
      <c r="DP7" s="39">
        <v>51.13</v>
      </c>
      <c r="DQ7" s="39">
        <v>51.62</v>
      </c>
      <c r="DR7" s="39">
        <v>50.19</v>
      </c>
      <c r="DS7" s="39">
        <v>13.38</v>
      </c>
      <c r="DT7" s="39">
        <v>14.1</v>
      </c>
      <c r="DU7" s="39">
        <v>15.71</v>
      </c>
      <c r="DV7" s="39">
        <v>17.97</v>
      </c>
      <c r="DW7" s="39">
        <v>19.79</v>
      </c>
      <c r="DX7" s="39">
        <v>17.420000000000002</v>
      </c>
      <c r="DY7" s="39">
        <v>18.940000000000001</v>
      </c>
      <c r="DZ7" s="39">
        <v>20.36</v>
      </c>
      <c r="EA7" s="39">
        <v>22.41</v>
      </c>
      <c r="EB7" s="39">
        <v>23.68</v>
      </c>
      <c r="EC7" s="39">
        <v>20.63</v>
      </c>
      <c r="ED7" s="39">
        <v>0.79</v>
      </c>
      <c r="EE7" s="39">
        <v>0.8</v>
      </c>
      <c r="EF7" s="39">
        <v>0.61</v>
      </c>
      <c r="EG7" s="39">
        <v>0.47</v>
      </c>
      <c r="EH7" s="39">
        <v>0.46</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2022-01-20T08:55:00Z</cp:lastPrinted>
  <dcterms:modified xsi:type="dcterms:W3CDTF">2022-01-20T08:55:02Z</dcterms:modified>
</cp:coreProperties>
</file>