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8.22\部門別フォルダ\11下水道課\◎『副総括関係』\210 調査・報告等(県庁他)\◆公営企業\●公営企業に係る「経営比較分析表」の分析等について\令和03年度\R04.01.07 公営企業に係る経営比較分析表（令和２年度決算）の分析等について\提出\28 東北町_経営比較分析表【下水道】\"/>
    </mc:Choice>
  </mc:AlternateContent>
  <workbookProtection workbookAlgorithmName="SHA-512" workbookHashValue="+FRhwOCgrreC66Ioj0NFIF03zJCQijt5hYz2f7GLLOZ5O+6Ty3vtijoM29F5NTFlPU9UJjpiwalmDY19dozz/g==" workbookSaltValue="ELLBMxtZUmTJwI6YkkX0q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<sst xmlns="http://schemas.openxmlformats.org/spreadsheetml/2006/main" count="236" uniqueCount="120">
  <si>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</si>
  <si>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</si>
  <si>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</si>
  <si>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</si>
  <si>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</si>
  <si>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</si>
  <si>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</si>
  <si>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</si>
  <si>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</si>
  <si>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</si>
  <si>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</si>
  <si>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</si>
  <si>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</si>
  <si>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</si>
  <si>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</si>
  <si>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</si>
  <si>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</si>
  <si>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</si>
  <si>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</si>
  <si>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</si>
  <si>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</si>
  <si>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</si>
  <si>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</si>
  <si>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</si>
  <si>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</si>
  <si>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</si>
  <si>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</si>
  <si>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</si>
  <si>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</si>
  <si>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</si>
  <si>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</si>
  <si>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</si>
  <si>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</si>
  <si>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</si>
  <si>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</si>
  <si>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</si>
  <si>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</si>
  <si>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</si>
  <si>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</si>
  <si>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</si>
  <si>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</si>
  <si>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</si>
  <si>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</si>
  <si>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</si>
  <si>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</si>
  <si>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</si>
  <si>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</si>
  <si>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</si>
  <si>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</si>
  <si>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</si>
  <si>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</si>
  <si>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</si>
  <si>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</si>
  <si>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</si>
  <si>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</si>
  <si>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</si>
  <si>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</si>
  <si>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</si>
  <si>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</si>
  <si>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</si>
  <si>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</si>
  <si>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</si>
  <si>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</si>
  <si>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</si>
  <si>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</si>
  <si>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</si>
  <si>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</si>
  <si>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</si>
  <si>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</si>
  <si>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</si>
  <si>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</si>
  <si>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</si>
  <si>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</si>
  <si>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</si>
  <si>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</si>
  <si>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</si>
  <si>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</si>
  <si>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</si>
  <si>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</si>
  <si>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</si>
  <si>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</si>
  <si>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</si>
  <si>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</si>
  <si>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</si>
  <si>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</si>
  <si>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</si>
  <si>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</si>
  <si>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</si>
  <si>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</si>
  <si>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</si>
  <si>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</si>
  <si>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</si>
  <si>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</si>
  <si>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</si>
  <si>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</si>
  <si>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</si>
  <si>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</si>
  <si>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</si>
  <si>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</si>
  <si>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</si>
  <si>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</si>
  <si>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</si>
  <si>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</si>
  <si>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</si>
  <si>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</si>
  <si>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</si>
  <si>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</si>
  <si>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</si>
  <si>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</si>
  <si>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</si>
  <si>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</si>
  <si>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</si>
  <si>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</si>
  <si>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</si>
  <si>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</si>
  <si>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</si>
  <si>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</si>
  <si>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町の下水道事業は平成14年度に供用開始し令和２年度で18年が経過しており、施設の中には老朽化し不具合が生じているものが出てきている。そのため、令和元～２年度に策定したストックマネジメント計画により継続的に施設の点検・調査・改築を行い、施設の持続的な機能の確保とライフサイクルコストの削減に努めていく。
　令和２年度に腐食の恐れのある個所を中心に管路調査点検を実施。
　令和３年度に実施設計を行い、令和４～５年度に監視制御盤とマンホールポンプの通報装置の更新工事を行う。</t>
    <rPh sb="39" eb="41">
      <t>シセツ</t>
    </rPh>
    <rPh sb="42" eb="43">
      <t>ナカ</t>
    </rPh>
    <rPh sb="45" eb="48">
      <t>ロウキュウカ</t>
    </rPh>
    <rPh sb="49" eb="52">
      <t>フグアイ</t>
    </rPh>
    <rPh sb="53" eb="54">
      <t>ショウ</t>
    </rPh>
    <rPh sb="61" eb="62">
      <t>デ</t>
    </rPh>
    <rPh sb="73" eb="75">
      <t>レイワ</t>
    </rPh>
    <rPh sb="75" eb="76">
      <t>ガン</t>
    </rPh>
    <rPh sb="78" eb="80">
      <t>ネンド</t>
    </rPh>
    <rPh sb="81" eb="83">
      <t>サクテイ</t>
    </rPh>
    <rPh sb="154" eb="156">
      <t>レイワ</t>
    </rPh>
    <rPh sb="157" eb="159">
      <t>ネンド</t>
    </rPh>
    <rPh sb="181" eb="183">
      <t>ジッシ</t>
    </rPh>
    <rPh sb="186" eb="188">
      <t>レイワ</t>
    </rPh>
    <rPh sb="189" eb="191">
      <t>ネンド</t>
    </rPh>
    <rPh sb="192" eb="194">
      <t>ジッシ</t>
    </rPh>
    <rPh sb="194" eb="196">
      <t>セッケイ</t>
    </rPh>
    <rPh sb="197" eb="198">
      <t>オコナ</t>
    </rPh>
    <rPh sb="200" eb="202">
      <t>レイワ</t>
    </rPh>
    <rPh sb="205" eb="207">
      <t>ネンド</t>
    </rPh>
    <rPh sb="208" eb="210">
      <t>カンシ</t>
    </rPh>
    <rPh sb="210" eb="212">
      <t>セイギョ</t>
    </rPh>
    <rPh sb="212" eb="213">
      <t>バン</t>
    </rPh>
    <rPh sb="223" eb="225">
      <t>ツウホウ</t>
    </rPh>
    <rPh sb="225" eb="227">
      <t>ソウチ</t>
    </rPh>
    <rPh sb="228" eb="230">
      <t>コウシン</t>
    </rPh>
    <rPh sb="230" eb="232">
      <t>コウジ</t>
    </rPh>
    <rPh sb="233" eb="234">
      <t>オコナ</t>
    </rPh>
    <phoneticPr fontId="4"/>
  </si>
  <si>
    <t>　当町の下水道事業の経営健全化、効率化に向けた今後の取組として、
①採算性等を考慮した事業計画の見直しによる、事業規模の縮小化（令和３～４年度に全体計画の見直し）。
②収支バランスの取れた経営を行うため、下水道料金への改正（令和４年度に見直し予定）と企業会計の法適用化への推進（令和６年度に法適化予定）。
③広報等と利用した積極的な水洗化の推奨。
④ストックマネジメント計画によるライフサイクルコストの低減。
などを行っていく。
　また当町は「宝沼」小川原湖の水産資源を守るため、農業集落排水事業、合併浄化槽事業と連携して水洗化を進めていく。</t>
    <rPh sb="64" eb="66">
      <t>レイワ</t>
    </rPh>
    <rPh sb="69" eb="71">
      <t>ネンド</t>
    </rPh>
    <rPh sb="72" eb="74">
      <t>ゼンタイ</t>
    </rPh>
    <rPh sb="74" eb="76">
      <t>ケイカク</t>
    </rPh>
    <rPh sb="77" eb="79">
      <t>ミナオ</t>
    </rPh>
    <rPh sb="112" eb="114">
      <t>レイワ</t>
    </rPh>
    <rPh sb="115" eb="117">
      <t>ネンド</t>
    </rPh>
    <rPh sb="118" eb="120">
      <t>ミナオ</t>
    </rPh>
    <rPh sb="121" eb="123">
      <t>ヨテイ</t>
    </rPh>
    <rPh sb="139" eb="141">
      <t>レイワ</t>
    </rPh>
    <rPh sb="142" eb="144">
      <t>ネンド</t>
    </rPh>
    <rPh sb="145" eb="146">
      <t>ホウ</t>
    </rPh>
    <rPh sb="146" eb="147">
      <t>テキ</t>
    </rPh>
    <rPh sb="147" eb="148">
      <t>カ</t>
    </rPh>
    <rPh sb="148" eb="150">
      <t>ヨテイ</t>
    </rPh>
    <rPh sb="154" eb="156">
      <t>コウホウ</t>
    </rPh>
    <rPh sb="156" eb="157">
      <t>トウ</t>
    </rPh>
    <rPh sb="158" eb="160">
      <t>リヨウ</t>
    </rPh>
    <phoneticPr fontId="4"/>
  </si>
  <si>
    <t>　全体的に前年度より、やや数値を落としており、類似団体と比べて健全性・効率性に欠ける状態である。その理由として、
①企業債を毎年返還してはいるが、下水道整備事業がいまだ進捗中であるため、工事財源として地方債を毎年借り続けているので、結果として企業債残高が減らない状態が続いている。
②地形的に高低差があり、また人口密度が低いなどの要因から、設備の設置費用及び維持費用が高くなる。
③平成25年度に汚水処理施設を増築したが、接続率の低さや人口減少等により有収水量があまり増えず、１立方メートル当たりの汚水処理原価が高いままである。
④下水道に係る費用（コスト）に対して、営業収入が少ない。これは下水道使用料の設定単価が低いためであるが、このことにより、一般会計繰入金に依存した実質的な赤字経営となっている。
などがあげられる。
　経営改善のため、早急な経営内容等の見直しが必要である。</t>
    <rPh sb="13" eb="15">
      <t>スウチ</t>
    </rPh>
    <rPh sb="16" eb="17">
      <t>オ</t>
    </rPh>
    <rPh sb="372" eb="374">
      <t>サッキュウ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</si>
</sst>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71-4ADE-A3D4-065F50D42A1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6571-4ADE-A3D4-065F50D42A1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26.99</c:v>
                </c:pt>
                <c:pt idx="1">
                  <c:v>72.28</c:v>
                </c:pt>
                <c:pt idx="2">
                  <c:v>66.349999999999994</c:v>
                </c:pt>
                <c:pt idx="3">
                  <c:v>67.03</c:v>
                </c:pt>
                <c:pt idx="4">
                  <c:v>65.489999999999995</c:v>
                </c:pt>
              </c:numCache>
            </c:numRef>
          </c:val>
          <c:extLst>
            <c:ext xmlns:c16="http://schemas.microsoft.com/office/drawing/2014/chart" uri="{C3380CC4-5D6E-409C-BE32-E72D297353CC}">
              <c16:uniqueId val="{00000000-43E5-47C0-AB25-834A5A8F77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E5-47C0-AB25-834A5A8F77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7D-4BBF-9E89-E009EF80575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7D-4BBF-9E89-E009EF80575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2C-45EF-B5D8-9992E74E11B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2C-45EF-B5D8-9992E74E11B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19-4CC2-8A31-5494E37FE5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19-4CC2-8A31-5494E37FE5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9C-462B-B75A-21A8F73D55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9C-462B-B75A-21A8F73D55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2217.9899999999998</c:v>
                </c:pt>
                <c:pt idx="1">
                  <c:v>1853.7</c:v>
                </c:pt>
                <c:pt idx="2">
                  <c:v>1450.33</c:v>
                </c:pt>
                <c:pt idx="3">
                  <c:v>1320.5</c:v>
                </c:pt>
                <c:pt idx="4">
                  <c:v>1515.36</c:v>
                </c:pt>
              </c:numCache>
            </c:numRef>
          </c:val>
          <c:extLst>
            <c:ext xmlns:c16="http://schemas.microsoft.com/office/drawing/2014/chart" uri="{C3380CC4-5D6E-409C-BE32-E72D297353CC}">
              <c16:uniqueId val="{00000000-DBF0-41DA-B4E8-4E6421DFCB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DBF0-41DA-B4E8-4E6421DFCB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34.44</c:v>
                </c:pt>
                <c:pt idx="1">
                  <c:v>37.159999999999997</c:v>
                </c:pt>
                <c:pt idx="2">
                  <c:v>35.19</c:v>
                </c:pt>
                <c:pt idx="3">
                  <c:v>37.82</c:v>
                </c:pt>
                <c:pt idx="4">
                  <c:v>37.46</c:v>
                </c:pt>
              </c:numCache>
            </c:numRef>
          </c:val>
          <c:extLst>
            <c:ext xmlns:c16="http://schemas.microsoft.com/office/drawing/2014/chart" uri="{C3380CC4-5D6E-409C-BE32-E72D297353CC}">
              <c16:uniqueId val="{00000000-FCE2-425B-B3BE-4E3A2557FE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FCE2-425B-B3BE-4E3A2557FE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402.13</c:v>
                </c:pt>
                <c:pt idx="1">
                  <c:v>372.47</c:v>
                </c:pt>
                <c:pt idx="2">
                  <c:v>395.51</c:v>
                </c:pt>
                <c:pt idx="3">
                  <c:v>369.35</c:v>
                </c:pt>
                <c:pt idx="4">
                  <c:v>380.9</c:v>
                </c:pt>
              </c:numCache>
            </c:numRef>
          </c:val>
          <c:extLst>
            <c:ext xmlns:c16="http://schemas.microsoft.com/office/drawing/2014/chart" uri="{C3380CC4-5D6E-409C-BE32-E72D297353CC}">
              <c16:uniqueId val="{00000000-A92F-41E4-8A94-7896F8D14F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A92F-41E4-8A94-7896F8D14F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28.42</c:v>
                </c:pt>
                <c:pt idx="1">
                  <c:v>28.89</c:v>
                </c:pt>
                <c:pt idx="2">
                  <c:v>29.22</c:v>
                </c:pt>
                <c:pt idx="3">
                  <c:v>29.44</c:v>
                </c:pt>
                <c:pt idx="4">
                  <c:v>30.92</c:v>
                </c:pt>
              </c:numCache>
            </c:numRef>
          </c:val>
          <c:extLst>
            <c:ext xmlns:c16="http://schemas.microsoft.com/office/drawing/2014/chart" uri="{C3380CC4-5D6E-409C-BE32-E72D297353CC}">
              <c16:uniqueId val="{00000000-E08D-4DB7-9D4F-83737F83FF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E08D-4DB7-9D4F-83737F83FF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64.37</c:v>
                </c:pt>
                <c:pt idx="1">
                  <c:v>65.25</c:v>
                </c:pt>
                <c:pt idx="2">
                  <c:v>66.48</c:v>
                </c:pt>
                <c:pt idx="3">
                  <c:v>67.790000000000006</c:v>
                </c:pt>
                <c:pt idx="4">
                  <c:v>69.14</c:v>
                </c:pt>
              </c:numCache>
            </c:numRef>
          </c:val>
          <c:extLst>
            <c:ext xmlns:c16="http://schemas.microsoft.com/office/drawing/2014/chart" uri="{C3380CC4-5D6E-409C-BE32-E72D297353CC}">
              <c16:uniqueId val="{00000000-0566-4B6C-9837-5DB2FE9485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0566-4B6C-9837-5DB2FE9485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東北町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17154</v>
      </c>
      <c r="AM8" s="69"/>
      <c r="AN8" s="69"/>
      <c r="AO8" s="69"/>
      <c r="AP8" s="69"/>
      <c r="AQ8" s="69"/>
      <c r="AR8" s="69"/>
      <c r="AS8" s="69"/>
      <c r="AT8" s="68">
        <f>データ!T6</f>
        <v>326.5</v>
      </c>
      <c r="AU8" s="68"/>
      <c r="AV8" s="68"/>
      <c r="AW8" s="68"/>
      <c r="AX8" s="68"/>
      <c r="AY8" s="68"/>
      <c r="AZ8" s="68"/>
      <c r="BA8" s="68"/>
      <c r="BB8" s="68">
        <f>データ!U6</f>
        <v>52.54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44.05</v>
      </c>
      <c r="Q10" s="68"/>
      <c r="R10" s="68"/>
      <c r="S10" s="68"/>
      <c r="T10" s="68"/>
      <c r="U10" s="68"/>
      <c r="V10" s="68"/>
      <c r="W10" s="68">
        <f>データ!Q6</f>
        <v>99.78</v>
      </c>
      <c r="X10" s="68"/>
      <c r="Y10" s="68"/>
      <c r="Z10" s="68"/>
      <c r="AA10" s="68"/>
      <c r="AB10" s="68"/>
      <c r="AC10" s="68"/>
      <c r="AD10" s="69">
        <f>データ!R6</f>
        <v>2640</v>
      </c>
      <c r="AE10" s="69"/>
      <c r="AF10" s="69"/>
      <c r="AG10" s="69"/>
      <c r="AH10" s="69"/>
      <c r="AI10" s="69"/>
      <c r="AJ10" s="69"/>
      <c r="AK10" s="2"/>
      <c r="AL10" s="69">
        <f>データ!V6</f>
        <v>7501</v>
      </c>
      <c r="AM10" s="69"/>
      <c r="AN10" s="69"/>
      <c r="AO10" s="69"/>
      <c r="AP10" s="69"/>
      <c r="AQ10" s="69"/>
      <c r="AR10" s="69"/>
      <c r="AS10" s="69"/>
      <c r="AT10" s="68">
        <f>データ!W6</f>
        <v>4.05</v>
      </c>
      <c r="AU10" s="68"/>
      <c r="AV10" s="68"/>
      <c r="AW10" s="68"/>
      <c r="AX10" s="68"/>
      <c r="AY10" s="68"/>
      <c r="AZ10" s="68"/>
      <c r="BA10" s="68"/>
      <c r="BB10" s="68">
        <f>データ!X6</f>
        <v>1852.1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9bB/kR69xj9jIXVnedUsMQfqGytBnTw7R4DXMI0aK2lijL9pq2POpkvc1vGJuehvKB2G/FnTB0Go9PsWwt4+Sw==" saltValue="+TevzoW2Xg/SBFNT5UEP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24082</v>
      </c>
      <c r="D6" s="33">
        <f t="shared" si="3"/>
        <v>47</v>
      </c>
      <c r="E6" s="33">
        <f t="shared" si="3"/>
        <v>17</v>
      </c>
      <c r="F6" s="33">
        <f t="shared" si="3"/>
        <v>1</v>
      </c>
      <c r="G6" s="33">
        <f t="shared" si="3"/>
        <v>0</v>
      </c>
      <c r="H6" s="33" t="str">
        <f t="shared" si="3"/>
        <v>青森県　東北町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44.05</v>
      </c>
      <c r="Q6" s="34">
        <f t="shared" si="3"/>
        <v>99.78</v>
      </c>
      <c r="R6" s="34">
        <f t="shared" si="3"/>
        <v>2640</v>
      </c>
      <c r="S6" s="34">
        <f t="shared" si="3"/>
        <v>17154</v>
      </c>
      <c r="T6" s="34">
        <f t="shared" si="3"/>
        <v>326.5</v>
      </c>
      <c r="U6" s="34">
        <f t="shared" si="3"/>
        <v>52.54</v>
      </c>
      <c r="V6" s="34">
        <f t="shared" si="3"/>
        <v>7501</v>
      </c>
      <c r="W6" s="34">
        <f t="shared" si="3"/>
        <v>4.05</v>
      </c>
      <c r="X6" s="34">
        <f t="shared" si="3"/>
        <v>1852.1</v>
      </c>
      <c r="Y6" s="35">
        <f>IF(Y7="",NA(),Y7)</f>
        <v>26.99</v>
      </c>
      <c r="Z6" s="35">
        <f t="shared" ref="Z6:AH6" si="4">IF(Z7="",NA(),Z7)</f>
        <v>72.28</v>
      </c>
      <c r="AA6" s="35">
        <f t="shared" si="4"/>
        <v>66.349999999999994</v>
      </c>
      <c r="AB6" s="35">
        <f t="shared" si="4"/>
        <v>67.03</v>
      </c>
      <c r="AC6" s="35">
        <f t="shared" si="4"/>
        <v>65.489999999999995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2217.9899999999998</v>
      </c>
      <c r="BG6" s="35">
        <f t="shared" ref="BG6:BO6" si="7">IF(BG7="",NA(),BG7)</f>
        <v>1853.7</v>
      </c>
      <c r="BH6" s="35">
        <f t="shared" si="7"/>
        <v>1450.33</v>
      </c>
      <c r="BI6" s="35">
        <f t="shared" si="7"/>
        <v>1320.5</v>
      </c>
      <c r="BJ6" s="35">
        <f t="shared" si="7"/>
        <v>1515.36</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34.44</v>
      </c>
      <c r="BR6" s="35">
        <f t="shared" ref="BR6:BZ6" si="8">IF(BR7="",NA(),BR7)</f>
        <v>37.159999999999997</v>
      </c>
      <c r="BS6" s="35">
        <f t="shared" si="8"/>
        <v>35.19</v>
      </c>
      <c r="BT6" s="35">
        <f t="shared" si="8"/>
        <v>37.82</v>
      </c>
      <c r="BU6" s="35">
        <f t="shared" si="8"/>
        <v>37.46</v>
      </c>
      <c r="BV6" s="35">
        <f t="shared" si="8"/>
        <v>74.040000000000006</v>
      </c>
      <c r="BW6" s="35">
        <f t="shared" si="8"/>
        <v>80.58</v>
      </c>
      <c r="BX6" s="35">
        <f t="shared" si="8"/>
        <v>78.92</v>
      </c>
      <c r="BY6" s="35">
        <f t="shared" si="8"/>
        <v>74.17</v>
      </c>
      <c r="BZ6" s="35">
        <f t="shared" si="8"/>
        <v>79.77</v>
      </c>
      <c r="CA6" s="34" t="str">
        <f>IF(CA7="","",IF(CA7="-","【-】","【"&amp;SUBSTITUTE(TEXT(CA7,"#,##0.00"),"-","△")&amp;"】"))</f>
        <v>【98.96】</v>
      </c>
      <c r="CB6" s="35">
        <f>IF(CB7="",NA(),CB7)</f>
        <v>402.13</v>
      </c>
      <c r="CC6" s="35">
        <f t="shared" ref="CC6:CK6" si="9">IF(CC7="",NA(),CC7)</f>
        <v>372.47</v>
      </c>
      <c r="CD6" s="35">
        <f t="shared" si="9"/>
        <v>395.51</v>
      </c>
      <c r="CE6" s="35">
        <f t="shared" si="9"/>
        <v>369.35</v>
      </c>
      <c r="CF6" s="35">
        <f t="shared" si="9"/>
        <v>380.9</v>
      </c>
      <c r="CG6" s="35">
        <f t="shared" si="9"/>
        <v>235.61</v>
      </c>
      <c r="CH6" s="35">
        <f t="shared" si="9"/>
        <v>216.21</v>
      </c>
      <c r="CI6" s="35">
        <f t="shared" si="9"/>
        <v>220.31</v>
      </c>
      <c r="CJ6" s="35">
        <f t="shared" si="9"/>
        <v>230.95</v>
      </c>
      <c r="CK6" s="35">
        <f t="shared" si="9"/>
        <v>214.56</v>
      </c>
      <c r="CL6" s="34" t="str">
        <f>IF(CL7="","",IF(CL7="-","【-】","【"&amp;SUBSTITUTE(TEXT(CL7,"#,##0.00"),"-","△")&amp;"】"))</f>
        <v>【134.52】</v>
      </c>
      <c r="CM6" s="35">
        <f>IF(CM7="",NA(),CM7)</f>
        <v>28.42</v>
      </c>
      <c r="CN6" s="35">
        <f t="shared" ref="CN6:CV6" si="10">IF(CN7="",NA(),CN7)</f>
        <v>28.89</v>
      </c>
      <c r="CO6" s="35">
        <f t="shared" si="10"/>
        <v>29.22</v>
      </c>
      <c r="CP6" s="35">
        <f t="shared" si="10"/>
        <v>29.44</v>
      </c>
      <c r="CQ6" s="35">
        <f t="shared" si="10"/>
        <v>30.92</v>
      </c>
      <c r="CR6" s="35">
        <f t="shared" si="10"/>
        <v>49.25</v>
      </c>
      <c r="CS6" s="35">
        <f t="shared" si="10"/>
        <v>50.24</v>
      </c>
      <c r="CT6" s="35">
        <f t="shared" si="10"/>
        <v>49.68</v>
      </c>
      <c r="CU6" s="35">
        <f t="shared" si="10"/>
        <v>49.27</v>
      </c>
      <c r="CV6" s="35">
        <f t="shared" si="10"/>
        <v>49.47</v>
      </c>
      <c r="CW6" s="34" t="str">
        <f>IF(CW7="","",IF(CW7="-","【-】","【"&amp;SUBSTITUTE(TEXT(CW7,"#,##0.00"),"-","△")&amp;"】"))</f>
        <v>【59.57】</v>
      </c>
      <c r="CX6" s="35">
        <f>IF(CX7="",NA(),CX7)</f>
        <v>64.37</v>
      </c>
      <c r="CY6" s="35">
        <f t="shared" ref="CY6:DG6" si="11">IF(CY7="",NA(),CY7)</f>
        <v>65.25</v>
      </c>
      <c r="CZ6" s="35">
        <f t="shared" si="11"/>
        <v>66.48</v>
      </c>
      <c r="DA6" s="35">
        <f t="shared" si="11"/>
        <v>67.790000000000006</v>
      </c>
      <c r="DB6" s="35">
        <f t="shared" si="11"/>
        <v>69.14</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24082</v>
      </c>
      <c r="D7" s="37">
        <v>47</v>
      </c>
      <c r="E7" s="37">
        <v>17</v>
      </c>
      <c r="F7" s="37">
        <v>1</v>
      </c>
      <c r="G7" s="37">
        <v>0</v>
      </c>
      <c r="H7" s="37" t="s">
        <v>97</v>
      </c>
      <c r="I7" s="37" t="s">
        <v>98</v>
      </c>
      <c r="J7" s="37" t="s">
        <v>99</v>
      </c>
      <c r="K7" s="37" t="s">
        <v>100</v>
      </c>
      <c r="L7" s="37" t="s">
        <v>101</v>
      </c>
      <c r="M7" s="37" t="s">
        <v>102</v>
      </c>
      <c r="N7" s="38" t="s">
        <v>103</v>
      </c>
      <c r="O7" s="38" t="s">
        <v>104</v>
      </c>
      <c r="P7" s="38">
        <v>44.05</v>
      </c>
      <c r="Q7" s="38">
        <v>99.78</v>
      </c>
      <c r="R7" s="38">
        <v>2640</v>
      </c>
      <c r="S7" s="38">
        <v>17154</v>
      </c>
      <c r="T7" s="38">
        <v>326.5</v>
      </c>
      <c r="U7" s="38">
        <v>52.54</v>
      </c>
      <c r="V7" s="38">
        <v>7501</v>
      </c>
      <c r="W7" s="38">
        <v>4.05</v>
      </c>
      <c r="X7" s="38">
        <v>1852.1</v>
      </c>
      <c r="Y7" s="38">
        <v>26.99</v>
      </c>
      <c r="Z7" s="38">
        <v>72.28</v>
      </c>
      <c r="AA7" s="38">
        <v>66.349999999999994</v>
      </c>
      <c r="AB7" s="38">
        <v>67.03</v>
      </c>
      <c r="AC7" s="38">
        <v>65.489999999999995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2217.9899999999998</v>
      </c>
      <c r="BG7" s="38">
        <v>1853.7</v>
      </c>
      <c r="BH7" s="38">
        <v>1450.33</v>
      </c>
      <c r="BI7" s="38">
        <v>1320.5</v>
      </c>
      <c r="BJ7" s="38">
        <v>1515.36</v>
      </c>
      <c r="BK7" s="38">
        <v>1047.6500000000001</v>
      </c>
      <c r="BL7" s="38">
        <v>1124.26</v>
      </c>
      <c r="BM7" s="38">
        <v>1048.23</v>
      </c>
      <c r="BN7" s="38">
        <v>1130.42</v>
      </c>
      <c r="BO7" s="38">
        <v>1245.0999999999999</v>
      </c>
      <c r="BP7" s="38">
        <v>705.21</v>
      </c>
      <c r="BQ7" s="38">
        <v>34.44</v>
      </c>
      <c r="BR7" s="38">
        <v>37.159999999999997</v>
      </c>
      <c r="BS7" s="38">
        <v>35.19</v>
      </c>
      <c r="BT7" s="38">
        <v>37.82</v>
      </c>
      <c r="BU7" s="38">
        <v>37.46</v>
      </c>
      <c r="BV7" s="38">
        <v>74.040000000000006</v>
      </c>
      <c r="BW7" s="38">
        <v>80.58</v>
      </c>
      <c r="BX7" s="38">
        <v>78.92</v>
      </c>
      <c r="BY7" s="38">
        <v>74.17</v>
      </c>
      <c r="BZ7" s="38">
        <v>79.77</v>
      </c>
      <c r="CA7" s="38">
        <v>98.96</v>
      </c>
      <c r="CB7" s="38">
        <v>402.13</v>
      </c>
      <c r="CC7" s="38">
        <v>372.47</v>
      </c>
      <c r="CD7" s="38">
        <v>395.51</v>
      </c>
      <c r="CE7" s="38">
        <v>369.35</v>
      </c>
      <c r="CF7" s="38">
        <v>380.9</v>
      </c>
      <c r="CG7" s="38">
        <v>235.61</v>
      </c>
      <c r="CH7" s="38">
        <v>216.21</v>
      </c>
      <c r="CI7" s="38">
        <v>220.31</v>
      </c>
      <c r="CJ7" s="38">
        <v>230.95</v>
      </c>
      <c r="CK7" s="38">
        <v>214.56</v>
      </c>
      <c r="CL7" s="38">
        <v>134.52000000000001</v>
      </c>
      <c r="CM7" s="38">
        <v>28.42</v>
      </c>
      <c r="CN7" s="38">
        <v>28.89</v>
      </c>
      <c r="CO7" s="38">
        <v>29.22</v>
      </c>
      <c r="CP7" s="38">
        <v>29.44</v>
      </c>
      <c r="CQ7" s="38">
        <v>30.92</v>
      </c>
      <c r="CR7" s="38">
        <v>49.25</v>
      </c>
      <c r="CS7" s="38">
        <v>50.24</v>
      </c>
      <c r="CT7" s="38">
        <v>49.68</v>
      </c>
      <c r="CU7" s="38">
        <v>49.27</v>
      </c>
      <c r="CV7" s="38">
        <v>49.47</v>
      </c>
      <c r="CW7" s="38">
        <v>59.57</v>
      </c>
      <c r="CX7" s="38">
        <v>64.37</v>
      </c>
      <c r="CY7" s="38">
        <v>65.25</v>
      </c>
      <c r="CZ7" s="38">
        <v>66.48</v>
      </c>
      <c r="DA7" s="38">
        <v>67.790000000000006</v>
      </c>
      <c r="DB7" s="38">
        <v>69.14</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2022-01-24T00:38:07Z</cp:lastPrinted>
  <dcterms:created xsi:type="dcterms:W3CDTF">2021-12-03T07:43:05Z</dcterms:created>
  <dcterms:modified xsi:type="dcterms:W3CDTF">2022-01-24T00:45:05Z</dcterms:modified>
  <cp:category/>
</cp:coreProperties>
</file>