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Jougesuidou-0\共有\0000\経営比較分析\"/>
    </mc:Choice>
  </mc:AlternateContent>
  <workbookProtection workbookAlgorithmName="SHA-512" workbookHashValue="B6n159YRGzHO11bpRxZ6c/UXM8Vgg0Q71lcAGDYREkYE7xCyfyZuuy/aVmQek2hczdo7DsqSfeR+eaENyiflkw==" workbookSaltValue="eSR698MQ3k+gL4j33mnji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<sst xmlns="http://schemas.openxmlformats.org/spreadsheetml/2006/main" count="231" uniqueCount="117">
  <si>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</si>
  <si>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</si>
  <si>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</si>
  <si>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</si>
  <si>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</si>
  <si>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</si>
  <si>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</si>
  <si>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</si>
  <si>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</si>
  <si>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</si>
  <si>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</si>
  <si>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</si>
  <si>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</si>
  <si>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</si>
  <si>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</si>
  <si>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</si>
  <si>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</si>
  <si>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</si>
  <si>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</si>
  <si>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</si>
  <si>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</si>
  <si>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</si>
  <si>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</si>
  <si>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</si>
  <si>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</si>
  <si>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</si>
  <si>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</si>
  <si>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</si>
  <si>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</si>
  <si>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</si>
  <si>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</si>
  <si>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</si>
  <si>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</si>
  <si>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</si>
  <si>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</si>
  <si>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</si>
  <si>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</si>
  <si>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</si>
  <si>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</si>
  <si>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</si>
  <si>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</si>
  <si>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</si>
  <si>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</si>
  <si>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</si>
  <si>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</si>
  <si>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</si>
  <si>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</si>
  <si>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</si>
  <si>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</si>
  <si>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</si>
  <si>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</si>
  <si>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</si>
  <si>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</si>
  <si>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</si>
  <si>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</si>
  <si>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</si>
  <si>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</si>
  <si>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</si>
  <si>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</si>
  <si>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</si>
  <si>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</si>
  <si>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</si>
  <si>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</si>
  <si>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</si>
  <si>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</si>
  <si>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</si>
  <si>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</si>
  <si>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</si>
  <si>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</si>
  <si>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</si>
  <si>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</si>
  <si>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</si>
  <si>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</si>
  <si>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</si>
  <si>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</si>
  <si>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</si>
  <si>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</si>
  <si>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</si>
  <si>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</si>
  <si>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</si>
  <si>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</si>
  <si>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</si>
  <si>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</si>
  <si>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</si>
  <si>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</si>
  <si>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</si>
  <si>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</si>
  <si>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</si>
  <si>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</si>
  <si>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</si>
  <si>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</si>
  <si>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</si>
  <si>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</si>
  <si>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</si>
  <si>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</si>
  <si>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</si>
  <si>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</si>
  <si>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</si>
  <si>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</si>
  <si>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</si>
  <si>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</si>
  <si>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</si>
  <si>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</si>
  <si>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</si>
  <si>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</si>
  <si>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</si>
  <si>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</si>
  <si>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</si>
  <si>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</si>
  <si>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</si>
  <si>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</si>
  <si>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</si>
  <si>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</si>
  <si>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</si>
  <si>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整備が概ね完了し、水洗化率も高い水準となっているが、経費の回収は使用料収入で賄うことができず、一般会計からの繰入金に頼っている状況であり、使用料単価の改定や管理の効率化など、経営基盤の強化を図る必要がある。
　</t>
    <rPh sb="1" eb="3">
      <t>セイビ</t>
    </rPh>
    <rPh sb="4" eb="5">
      <t>オオム</t>
    </rPh>
    <rPh sb="6" eb="8">
      <t>カンリョウ</t>
    </rPh>
    <rPh sb="10" eb="13">
      <t>スイセンカ</t>
    </rPh>
    <rPh sb="13" eb="14">
      <t>リツ</t>
    </rPh>
    <rPh sb="15" eb="16">
      <t>タカ</t>
    </rPh>
    <rPh sb="17" eb="19">
      <t>スイジュン</t>
    </rPh>
    <rPh sb="27" eb="29">
      <t>ケイヒ</t>
    </rPh>
    <rPh sb="30" eb="32">
      <t>カイシュウ</t>
    </rPh>
    <rPh sb="33" eb="35">
      <t>シヨウ</t>
    </rPh>
    <rPh sb="35" eb="36">
      <t>リョウ</t>
    </rPh>
    <rPh sb="36" eb="38">
      <t>シュウニュウ</t>
    </rPh>
    <rPh sb="39" eb="40">
      <t>マカナ</t>
    </rPh>
    <rPh sb="48" eb="50">
      <t>イッパン</t>
    </rPh>
    <rPh sb="50" eb="52">
      <t>カイケイ</t>
    </rPh>
    <rPh sb="56" eb="57">
      <t>イ</t>
    </rPh>
    <phoneticPr fontId="4"/>
  </si>
  <si>
    <t xml:space="preserve">　公共下水道の供用開始は平成14年からであり、比較的新しいため、老朽化による更新は現状まだ行っていない。
　今後、施設の設備の耐用年数が超過して来ることから、個々の資産の老朽化について詳細なストックマネジメント計画を策定し、適切な点検・更新を進めていくように努める。
</t>
    <rPh sb="1" eb="2">
      <t>コウ</t>
    </rPh>
    <rPh sb="2" eb="3">
      <t>キョウ</t>
    </rPh>
    <rPh sb="3" eb="5">
      <t>ゲスイ</t>
    </rPh>
    <rPh sb="5" eb="6">
      <t>ドウ</t>
    </rPh>
    <rPh sb="7" eb="9">
      <t>キョウヨウ</t>
    </rPh>
    <rPh sb="9" eb="11">
      <t>カイシ</t>
    </rPh>
    <rPh sb="12" eb="14">
      <t>ヘイセイ</t>
    </rPh>
    <rPh sb="16" eb="17">
      <t>ネン</t>
    </rPh>
    <rPh sb="23" eb="26">
      <t>ヒカクテキ</t>
    </rPh>
    <rPh sb="26" eb="27">
      <t>アタラ</t>
    </rPh>
    <rPh sb="32" eb="35">
      <t>ロウキュウカ</t>
    </rPh>
    <rPh sb="38" eb="40">
      <t>コウシン</t>
    </rPh>
    <rPh sb="41" eb="43">
      <t>ゲンジョウ</t>
    </rPh>
    <rPh sb="45" eb="46">
      <t>オコナ</t>
    </rPh>
    <rPh sb="55" eb="57">
      <t>コンゴ</t>
    </rPh>
    <rPh sb="58" eb="60">
      <t>シセツ</t>
    </rPh>
    <rPh sb="61" eb="63">
      <t>セツビ</t>
    </rPh>
    <rPh sb="64" eb="66">
      <t>タイヨウ</t>
    </rPh>
    <rPh sb="66" eb="68">
      <t>ネンスウ</t>
    </rPh>
    <rPh sb="69" eb="71">
      <t>チョウカ</t>
    </rPh>
    <rPh sb="73" eb="74">
      <t>ク</t>
    </rPh>
    <rPh sb="80" eb="82">
      <t>ココ</t>
    </rPh>
    <rPh sb="83" eb="85">
      <t>シサン</t>
    </rPh>
    <rPh sb="86" eb="89">
      <t>ロウキュウカ</t>
    </rPh>
    <rPh sb="93" eb="95">
      <t>ショウサイ</t>
    </rPh>
    <rPh sb="106" eb="108">
      <t>ケイカク</t>
    </rPh>
    <rPh sb="109" eb="111">
      <t>サクテイ</t>
    </rPh>
    <rPh sb="113" eb="115">
      <t>テキセツ</t>
    </rPh>
    <rPh sb="116" eb="118">
      <t>テンケン</t>
    </rPh>
    <rPh sb="119" eb="121">
      <t>コウシン</t>
    </rPh>
    <rPh sb="122" eb="123">
      <t>スス</t>
    </rPh>
    <rPh sb="130" eb="131">
      <t>ツト</t>
    </rPh>
    <phoneticPr fontId="4"/>
  </si>
  <si>
    <t>　経常収支比率は100％を超えているが、ほぼ横ばいであり、経費回収率は20％程度で推移していることから、使用料によって必要経費を賄うことが出来ていない状況で、一般会計からの繰入に頼っている。
　累積欠損金比率は、公営企業化した際の欠損金が大きいが、全体的に徐々に減少傾向にある。しかし、まだまだ高い指標となっているため、経費回収率を高める等改善が必要でである。
　水洗化率は高い水準となっているものの、汚水処理原価は類似団体と比較し高額となっているため、より効率的な管理を図っていく必要がある。</t>
    <rPh sb="3" eb="5">
      <t>シュウシ</t>
    </rPh>
    <rPh sb="5" eb="6">
      <t>ヒ</t>
    </rPh>
    <rPh sb="6" eb="7">
      <t>リツ</t>
    </rPh>
    <rPh sb="13" eb="14">
      <t>コ</t>
    </rPh>
    <rPh sb="22" eb="23">
      <t>ヨコ</t>
    </rPh>
    <rPh sb="29" eb="31">
      <t>ケイヒ</t>
    </rPh>
    <rPh sb="31" eb="33">
      <t>カイシュウ</t>
    </rPh>
    <rPh sb="33" eb="34">
      <t>リツ</t>
    </rPh>
    <rPh sb="38" eb="40">
      <t>テイド</t>
    </rPh>
    <rPh sb="41" eb="43">
      <t>スイイ</t>
    </rPh>
    <rPh sb="52" eb="54">
      <t>シヨウ</t>
    </rPh>
    <rPh sb="54" eb="55">
      <t>リョウ</t>
    </rPh>
    <rPh sb="59" eb="61">
      <t>ヒツヨウ</t>
    </rPh>
    <rPh sb="61" eb="63">
      <t>ケイヒ</t>
    </rPh>
    <rPh sb="64" eb="65">
      <t>マカナ</t>
    </rPh>
    <rPh sb="69" eb="71">
      <t>デキ</t>
    </rPh>
    <rPh sb="75" eb="77">
      <t>ジョウキョウ</t>
    </rPh>
    <rPh sb="79" eb="81">
      <t>イッパン</t>
    </rPh>
    <rPh sb="81" eb="83">
      <t>カイケイ</t>
    </rPh>
    <rPh sb="86" eb="88">
      <t>クリイレ</t>
    </rPh>
    <rPh sb="89" eb="90">
      <t>タヨ</t>
    </rPh>
    <rPh sb="98" eb="100">
      <t>ルイセキ</t>
    </rPh>
    <rPh sb="100" eb="103">
      <t>ケッソンキン</t>
    </rPh>
    <rPh sb="103" eb="105">
      <t>ヒリツ</t>
    </rPh>
    <rPh sb="107" eb="109">
      <t>コウエイ</t>
    </rPh>
    <rPh sb="109" eb="111">
      <t>キギョウ</t>
    </rPh>
    <rPh sb="111" eb="112">
      <t>カ</t>
    </rPh>
    <rPh sb="114" eb="115">
      <t>サイ</t>
    </rPh>
    <rPh sb="116" eb="119">
      <t>ケッソンキン</t>
    </rPh>
    <rPh sb="120" eb="121">
      <t>オオ</t>
    </rPh>
    <rPh sb="125" eb="128">
      <t>ゼンタイテキ</t>
    </rPh>
    <rPh sb="129" eb="131">
      <t>ジョジョ</t>
    </rPh>
    <rPh sb="132" eb="134">
      <t>ゲンショウ</t>
    </rPh>
    <rPh sb="134" eb="136">
      <t>ケイコウ</t>
    </rPh>
    <rPh sb="148" eb="149">
      <t>タカ</t>
    </rPh>
    <rPh sb="150" eb="152">
      <t>シヒョウ</t>
    </rPh>
    <rPh sb="161" eb="163">
      <t>ケイヒ</t>
    </rPh>
    <rPh sb="163" eb="165">
      <t>カイシュウ</t>
    </rPh>
    <rPh sb="165" eb="166">
      <t>リツ</t>
    </rPh>
    <rPh sb="167" eb="168">
      <t>タカ</t>
    </rPh>
    <rPh sb="170" eb="171">
      <t>トウ</t>
    </rPh>
    <rPh sb="171" eb="173">
      <t>カイゼン</t>
    </rPh>
    <rPh sb="174" eb="176">
      <t>ヒツヨウ</t>
    </rPh>
    <rPh sb="184" eb="187">
      <t>スイセンカ</t>
    </rPh>
    <rPh sb="187" eb="188">
      <t>リツ</t>
    </rPh>
    <rPh sb="189" eb="190">
      <t>タカ</t>
    </rPh>
    <rPh sb="191" eb="193">
      <t>スイジュン</t>
    </rPh>
    <rPh sb="203" eb="205">
      <t>オスイ</t>
    </rPh>
    <rPh sb="205" eb="207">
      <t>ショリ</t>
    </rPh>
    <rPh sb="207" eb="209">
      <t>ゲンカ</t>
    </rPh>
    <rPh sb="210" eb="212">
      <t>ルイジ</t>
    </rPh>
    <rPh sb="212" eb="214">
      <t>ダンタイ</t>
    </rPh>
    <rPh sb="215" eb="217">
      <t>ヒカク</t>
    </rPh>
    <rPh sb="218" eb="220">
      <t>コウガク</t>
    </rPh>
    <rPh sb="231" eb="234">
      <t>コウリツテキ</t>
    </rPh>
    <rPh sb="235" eb="237">
      <t>カンリ</t>
    </rPh>
    <rPh sb="238" eb="239">
      <t>ハカ</t>
    </rPh>
    <rPh sb="243" eb="2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</si>
</sst>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1.17</c:v>
                </c:pt>
                <c:pt idx="1">
                  <c:v>2.29</c:v>
                </c:pt>
                <c:pt idx="2">
                  <c:v>2.42</c:v>
                </c:pt>
                <c:pt idx="3" formatCode="#,##0.00;&quot;△&quot;#,##0.00">
                  <c:v>0</c:v>
                </c:pt>
                <c:pt idx="4" formatCode="#,##0.00;&quot;△&quot;#,##0.00">
                  <c:v>0</c:v>
                </c:pt>
              </c:numCache>
            </c:numRef>
          </c:val>
          <c:extLst>
            <c:ext xmlns:c16="http://schemas.microsoft.com/office/drawing/2014/chart" uri="{C3380CC4-5D6E-409C-BE32-E72D297353CC}">
              <c16:uniqueId val="{00000000-4423-482C-B6CD-2137F60D59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0.13</c:v>
                </c:pt>
                <c:pt idx="2">
                  <c:v>0.12</c:v>
                </c:pt>
                <c:pt idx="3">
                  <c:v>0.1</c:v>
                </c:pt>
                <c:pt idx="4">
                  <c:v>0.32</c:v>
                </c:pt>
              </c:numCache>
            </c:numRef>
          </c:val>
          <c:smooth val="0"/>
          <c:extLst>
            <c:ext xmlns:c16="http://schemas.microsoft.com/office/drawing/2014/chart" uri="{C3380CC4-5D6E-409C-BE32-E72D297353CC}">
              <c16:uniqueId val="{00000001-4423-482C-B6CD-2137F60D59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98-4CE5-9803-0B7E1087F5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50.24</c:v>
                </c:pt>
                <c:pt idx="2">
                  <c:v>49.68</c:v>
                </c:pt>
                <c:pt idx="3">
                  <c:v>49.27</c:v>
                </c:pt>
                <c:pt idx="4">
                  <c:v>49.47</c:v>
                </c:pt>
              </c:numCache>
            </c:numRef>
          </c:val>
          <c:smooth val="0"/>
          <c:extLst>
            <c:ext xmlns:c16="http://schemas.microsoft.com/office/drawing/2014/chart" uri="{C3380CC4-5D6E-409C-BE32-E72D297353CC}">
              <c16:uniqueId val="{00000001-C198-4CE5-9803-0B7E1087F5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89.37</c:v>
                </c:pt>
                <c:pt idx="1">
                  <c:v>88.27</c:v>
                </c:pt>
                <c:pt idx="2">
                  <c:v>87</c:v>
                </c:pt>
                <c:pt idx="3">
                  <c:v>90.35</c:v>
                </c:pt>
                <c:pt idx="4">
                  <c:v>89.92</c:v>
                </c:pt>
              </c:numCache>
            </c:numRef>
          </c:val>
          <c:extLst>
            <c:ext xmlns:c16="http://schemas.microsoft.com/office/drawing/2014/chart" uri="{C3380CC4-5D6E-409C-BE32-E72D297353CC}">
              <c16:uniqueId val="{00000000-F66A-4431-9975-367E28C44C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84.17</c:v>
                </c:pt>
                <c:pt idx="2">
                  <c:v>83.35</c:v>
                </c:pt>
                <c:pt idx="3">
                  <c:v>83.16</c:v>
                </c:pt>
                <c:pt idx="4">
                  <c:v>82.06</c:v>
                </c:pt>
              </c:numCache>
            </c:numRef>
          </c:val>
          <c:smooth val="0"/>
          <c:extLst>
            <c:ext xmlns:c16="http://schemas.microsoft.com/office/drawing/2014/chart" uri="{C3380CC4-5D6E-409C-BE32-E72D297353CC}">
              <c16:uniqueId val="{00000001-F66A-4431-9975-367E28C44C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101.94</c:v>
                </c:pt>
                <c:pt idx="1">
                  <c:v>100.96</c:v>
                </c:pt>
                <c:pt idx="2">
                  <c:v>100.48</c:v>
                </c:pt>
                <c:pt idx="3">
                  <c:v>100.15</c:v>
                </c:pt>
                <c:pt idx="4">
                  <c:v>100.53</c:v>
                </c:pt>
              </c:numCache>
            </c:numRef>
          </c:val>
          <c:extLst>
            <c:ext xmlns:c16="http://schemas.microsoft.com/office/drawing/2014/chart" uri="{C3380CC4-5D6E-409C-BE32-E72D297353CC}">
              <c16:uniqueId val="{00000000-F79F-49E8-8C56-2DA8797B66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101.12</c:v>
                </c:pt>
                <c:pt idx="1">
                  <c:v>106.7</c:v>
                </c:pt>
                <c:pt idx="2">
                  <c:v>106.83</c:v>
                </c:pt>
                <c:pt idx="3">
                  <c:v>109.21</c:v>
                </c:pt>
                <c:pt idx="4">
                  <c:v>107.81</c:v>
                </c:pt>
              </c:numCache>
            </c:numRef>
          </c:val>
          <c:smooth val="0"/>
          <c:extLst>
            <c:ext xmlns:c16="http://schemas.microsoft.com/office/drawing/2014/chart" uri="{C3380CC4-5D6E-409C-BE32-E72D297353CC}">
              <c16:uniqueId val="{00000001-F79F-49E8-8C56-2DA8797B66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26.35</c:v>
                </c:pt>
                <c:pt idx="1">
                  <c:v>29.13</c:v>
                </c:pt>
                <c:pt idx="2">
                  <c:v>31.56</c:v>
                </c:pt>
                <c:pt idx="3">
                  <c:v>34.130000000000003</c:v>
                </c:pt>
                <c:pt idx="4">
                  <c:v>35.39</c:v>
                </c:pt>
              </c:numCache>
            </c:numRef>
          </c:val>
          <c:extLst>
            <c:ext xmlns:c16="http://schemas.microsoft.com/office/drawing/2014/chart" uri="{C3380CC4-5D6E-409C-BE32-E72D297353CC}">
              <c16:uniqueId val="{00000000-9186-47CD-AA62-6193889237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14.42</c:v>
                </c:pt>
                <c:pt idx="1">
                  <c:v>26.81</c:v>
                </c:pt>
                <c:pt idx="2">
                  <c:v>26.06</c:v>
                </c:pt>
                <c:pt idx="3">
                  <c:v>24.1</c:v>
                </c:pt>
                <c:pt idx="4">
                  <c:v>19.93</c:v>
                </c:pt>
              </c:numCache>
            </c:numRef>
          </c:val>
          <c:smooth val="0"/>
          <c:extLst>
            <c:ext xmlns:c16="http://schemas.microsoft.com/office/drawing/2014/chart" uri="{C3380CC4-5D6E-409C-BE32-E72D297353CC}">
              <c16:uniqueId val="{00000001-9186-47CD-AA62-6193889237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54-4D84-BDDC-7624C978EA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854-4D84-BDDC-7624C978EA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366.26</c:v>
                </c:pt>
                <c:pt idx="1">
                  <c:v>387.46</c:v>
                </c:pt>
                <c:pt idx="2">
                  <c:v>386.58</c:v>
                </c:pt>
                <c:pt idx="3">
                  <c:v>397.39</c:v>
                </c:pt>
                <c:pt idx="4">
                  <c:v>351.1</c:v>
                </c:pt>
              </c:numCache>
            </c:numRef>
          </c:val>
          <c:extLst>
            <c:ext xmlns:c16="http://schemas.microsoft.com/office/drawing/2014/chart" uri="{C3380CC4-5D6E-409C-BE32-E72D297353CC}">
              <c16:uniqueId val="{00000000-8AD2-4CBE-89AB-1B1D17BEE1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110.94</c:v>
                </c:pt>
                <c:pt idx="1">
                  <c:v>26.14</c:v>
                </c:pt>
                <c:pt idx="2">
                  <c:v>22.02</c:v>
                </c:pt>
                <c:pt idx="3">
                  <c:v>15.73</c:v>
                </c:pt>
                <c:pt idx="4">
                  <c:v>18.2</c:v>
                </c:pt>
              </c:numCache>
            </c:numRef>
          </c:val>
          <c:smooth val="0"/>
          <c:extLst>
            <c:ext xmlns:c16="http://schemas.microsoft.com/office/drawing/2014/chart" uri="{C3380CC4-5D6E-409C-BE32-E72D297353CC}">
              <c16:uniqueId val="{00000001-8AD2-4CBE-89AB-1B1D17BEE1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98.38</c:v>
                </c:pt>
                <c:pt idx="1">
                  <c:v>99.68</c:v>
                </c:pt>
                <c:pt idx="2">
                  <c:v>113.3</c:v>
                </c:pt>
                <c:pt idx="3">
                  <c:v>117.75</c:v>
                </c:pt>
                <c:pt idx="4">
                  <c:v>118.22</c:v>
                </c:pt>
              </c:numCache>
            </c:numRef>
          </c:val>
          <c:extLst>
            <c:ext xmlns:c16="http://schemas.microsoft.com/office/drawing/2014/chart" uri="{C3380CC4-5D6E-409C-BE32-E72D297353CC}">
              <c16:uniqueId val="{00000000-D906-44B4-9E37-C404578ED2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103.49</c:v>
                </c:pt>
                <c:pt idx="1">
                  <c:v>68.290000000000006</c:v>
                </c:pt>
                <c:pt idx="2">
                  <c:v>68.040000000000006</c:v>
                </c:pt>
                <c:pt idx="3">
                  <c:v>57.26</c:v>
                </c:pt>
                <c:pt idx="4">
                  <c:v>48.56</c:v>
                </c:pt>
              </c:numCache>
            </c:numRef>
          </c:val>
          <c:smooth val="0"/>
          <c:extLst>
            <c:ext xmlns:c16="http://schemas.microsoft.com/office/drawing/2014/chart" uri="{C3380CC4-5D6E-409C-BE32-E72D297353CC}">
              <c16:uniqueId val="{00000001-D906-44B4-9E37-C404578ED2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B9-4379-B1C2-B98F6B6218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1124.26</c:v>
                </c:pt>
                <c:pt idx="2">
                  <c:v>1048.23</c:v>
                </c:pt>
                <c:pt idx="3">
                  <c:v>1130.42</c:v>
                </c:pt>
                <c:pt idx="4">
                  <c:v>1245.0999999999999</c:v>
                </c:pt>
              </c:numCache>
            </c:numRef>
          </c:val>
          <c:smooth val="0"/>
          <c:extLst>
            <c:ext xmlns:c16="http://schemas.microsoft.com/office/drawing/2014/chart" uri="{C3380CC4-5D6E-409C-BE32-E72D297353CC}">
              <c16:uniqueId val="{00000001-98B9-4379-B1C2-B98F6B6218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20.53</c:v>
                </c:pt>
                <c:pt idx="1">
                  <c:v>22.18</c:v>
                </c:pt>
                <c:pt idx="2">
                  <c:v>20.39</c:v>
                </c:pt>
                <c:pt idx="3">
                  <c:v>15.92</c:v>
                </c:pt>
                <c:pt idx="4">
                  <c:v>20.420000000000002</c:v>
                </c:pt>
              </c:numCache>
            </c:numRef>
          </c:val>
          <c:extLst>
            <c:ext xmlns:c16="http://schemas.microsoft.com/office/drawing/2014/chart" uri="{C3380CC4-5D6E-409C-BE32-E72D297353CC}">
              <c16:uniqueId val="{00000000-BC10-4D2D-8F2F-9C3F2B62B5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80.58</c:v>
                </c:pt>
                <c:pt idx="2">
                  <c:v>78.92</c:v>
                </c:pt>
                <c:pt idx="3">
                  <c:v>74.17</c:v>
                </c:pt>
                <c:pt idx="4">
                  <c:v>79.77</c:v>
                </c:pt>
              </c:numCache>
            </c:numRef>
          </c:val>
          <c:smooth val="0"/>
          <c:extLst>
            <c:ext xmlns:c16="http://schemas.microsoft.com/office/drawing/2014/chart" uri="{C3380CC4-5D6E-409C-BE32-E72D297353CC}">
              <c16:uniqueId val="{00000001-BC10-4D2D-8F2F-9C3F2B62B5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345.24</c:v>
                </c:pt>
                <c:pt idx="1">
                  <c:v>319.44</c:v>
                </c:pt>
                <c:pt idx="2">
                  <c:v>349.15</c:v>
                </c:pt>
                <c:pt idx="3">
                  <c:v>463.28</c:v>
                </c:pt>
                <c:pt idx="4">
                  <c:v>345.67</c:v>
                </c:pt>
              </c:numCache>
            </c:numRef>
          </c:val>
          <c:extLst>
            <c:ext xmlns:c16="http://schemas.microsoft.com/office/drawing/2014/chart" uri="{C3380CC4-5D6E-409C-BE32-E72D297353CC}">
              <c16:uniqueId val="{00000000-5360-4B52-BA09-4042229E38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216.21</c:v>
                </c:pt>
                <c:pt idx="2">
                  <c:v>220.31</c:v>
                </c:pt>
                <c:pt idx="3">
                  <c:v>230.95</c:v>
                </c:pt>
                <c:pt idx="4">
                  <c:v>214.56</c:v>
                </c:pt>
              </c:numCache>
            </c:numRef>
          </c:val>
          <c:smooth val="0"/>
          <c:extLst>
            <c:ext xmlns:c16="http://schemas.microsoft.com/office/drawing/2014/chart" uri="{C3380CC4-5D6E-409C-BE32-E72D297353CC}">
              <c16:uniqueId val="{00000001-5360-4B52-BA09-4042229E38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六ケ所村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10131</v>
      </c>
      <c r="AM8" s="51"/>
      <c r="AN8" s="51"/>
      <c r="AO8" s="51"/>
      <c r="AP8" s="51"/>
      <c r="AQ8" s="51"/>
      <c r="AR8" s="51"/>
      <c r="AS8" s="51"/>
      <c r="AT8" s="46">
        <f>データ!T6</f>
        <v>252.68</v>
      </c>
      <c r="AU8" s="46"/>
      <c r="AV8" s="46"/>
      <c r="AW8" s="46"/>
      <c r="AX8" s="46"/>
      <c r="AY8" s="46"/>
      <c r="AZ8" s="46"/>
      <c r="BA8" s="46"/>
      <c r="BB8" s="46">
        <f>データ!U6</f>
        <v>40.090000000000003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54.71</v>
      </c>
      <c r="J10" s="46"/>
      <c r="K10" s="46"/>
      <c r="L10" s="46"/>
      <c r="M10" s="46"/>
      <c r="N10" s="46"/>
      <c r="O10" s="46"/>
      <c r="P10" s="46">
        <f>データ!P6</f>
        <v>57.99</v>
      </c>
      <c r="Q10" s="46"/>
      <c r="R10" s="46"/>
      <c r="S10" s="46"/>
      <c r="T10" s="46"/>
      <c r="U10" s="46"/>
      <c r="V10" s="46"/>
      <c r="W10" s="46">
        <f>データ!Q6</f>
        <v>84.34</v>
      </c>
      <c r="X10" s="46"/>
      <c r="Y10" s="46"/>
      <c r="Z10" s="46"/>
      <c r="AA10" s="46"/>
      <c r="AB10" s="46"/>
      <c r="AC10" s="46"/>
      <c r="AD10" s="51">
        <f>データ!R6</f>
        <v>1397</v>
      </c>
      <c r="AE10" s="51"/>
      <c r="AF10" s="51"/>
      <c r="AG10" s="51"/>
      <c r="AH10" s="51"/>
      <c r="AI10" s="51"/>
      <c r="AJ10" s="51"/>
      <c r="AK10" s="2"/>
      <c r="AL10" s="51">
        <f>データ!V6</f>
        <v>5856</v>
      </c>
      <c r="AM10" s="51"/>
      <c r="AN10" s="51"/>
      <c r="AO10" s="51"/>
      <c r="AP10" s="51"/>
      <c r="AQ10" s="51"/>
      <c r="AR10" s="51"/>
      <c r="AS10" s="51"/>
      <c r="AT10" s="46">
        <f>データ!W6</f>
        <v>4.0199999999999996</v>
      </c>
      <c r="AU10" s="46"/>
      <c r="AV10" s="46"/>
      <c r="AW10" s="46"/>
      <c r="AX10" s="46"/>
      <c r="AY10" s="46"/>
      <c r="AZ10" s="46"/>
      <c r="BA10" s="46"/>
      <c r="BB10" s="46">
        <f>データ!X6</f>
        <v>1456.72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6pUsjV81dCjKxRFnqo4v+nGXDt/vdjq8Atxg+l2Aw8qJzUaYeOQzxKCbVbhNCKI7tEa9cP0rab4lYklftSa8ug==" saltValue="mqN474rI7C+xtVywqK2Y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24112</v>
      </c>
      <c r="D6" s="33">
        <f t="shared" si="3"/>
        <v>46</v>
      </c>
      <c r="E6" s="33">
        <f t="shared" si="3"/>
        <v>17</v>
      </c>
      <c r="F6" s="33">
        <f t="shared" si="3"/>
        <v>1</v>
      </c>
      <c r="G6" s="33">
        <f t="shared" si="3"/>
        <v>0</v>
      </c>
      <c r="H6" s="33" t="str">
        <f t="shared" si="3"/>
        <v>青森県　六ケ所村</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54.71</v>
      </c>
      <c r="P6" s="34">
        <f t="shared" si="3"/>
        <v>57.99</v>
      </c>
      <c r="Q6" s="34">
        <f t="shared" si="3"/>
        <v>84.34</v>
      </c>
      <c r="R6" s="34">
        <f t="shared" si="3"/>
        <v>1397</v>
      </c>
      <c r="S6" s="34">
        <f t="shared" si="3"/>
        <v>10131</v>
      </c>
      <c r="T6" s="34">
        <f t="shared" si="3"/>
        <v>252.68</v>
      </c>
      <c r="U6" s="34">
        <f t="shared" si="3"/>
        <v>40.090000000000003</v>
      </c>
      <c r="V6" s="34">
        <f t="shared" si="3"/>
        <v>5856</v>
      </c>
      <c r="W6" s="34">
        <f t="shared" si="3"/>
        <v>4.0199999999999996</v>
      </c>
      <c r="X6" s="34">
        <f t="shared" si="3"/>
        <v>1456.72</v>
      </c>
      <c r="Y6" s="35">
        <f>IF(Y7="",NA(),Y7)</f>
        <v>101.94</v>
      </c>
      <c r="Z6" s="35">
        <f t="shared" ref="Z6:AH6" si="4">IF(Z7="",NA(),Z7)</f>
        <v>100.96</v>
      </c>
      <c r="AA6" s="35">
        <f t="shared" si="4"/>
        <v>100.48</v>
      </c>
      <c r="AB6" s="35">
        <f t="shared" si="4"/>
        <v>100.15</v>
      </c>
      <c r="AC6" s="35">
        <f t="shared" si="4"/>
        <v>100.53</v>
      </c>
      <c r="AD6" s="35">
        <f t="shared" si="4"/>
        <v>101.12</v>
      </c>
      <c r="AE6" s="35">
        <f t="shared" si="4"/>
        <v>106.7</v>
      </c>
      <c r="AF6" s="35">
        <f t="shared" si="4"/>
        <v>106.83</v>
      </c>
      <c r="AG6" s="35">
        <f t="shared" si="4"/>
        <v>109.21</v>
      </c>
      <c r="AH6" s="35">
        <f t="shared" si="4"/>
        <v>107.81</v>
      </c>
      <c r="AI6" s="34" t="str">
        <f>IF(AI7="","",IF(AI7="-","【-】","【"&amp;SUBSTITUTE(TEXT(AI7,"#,##0.00"),"-","△")&amp;"】"))</f>
        <v>【106.67】</v>
      </c>
      <c r="AJ6" s="35">
        <f>IF(AJ7="",NA(),AJ7)</f>
        <v>366.26</v>
      </c>
      <c r="AK6" s="35">
        <f t="shared" ref="AK6:AS6" si="5">IF(AK7="",NA(),AK7)</f>
        <v>387.46</v>
      </c>
      <c r="AL6" s="35">
        <f t="shared" si="5"/>
        <v>386.58</v>
      </c>
      <c r="AM6" s="35">
        <f t="shared" si="5"/>
        <v>397.39</v>
      </c>
      <c r="AN6" s="35">
        <f t="shared" si="5"/>
        <v>351.1</v>
      </c>
      <c r="AO6" s="35">
        <f t="shared" si="5"/>
        <v>110.94</v>
      </c>
      <c r="AP6" s="35">
        <f t="shared" si="5"/>
        <v>26.14</v>
      </c>
      <c r="AQ6" s="35">
        <f t="shared" si="5"/>
        <v>22.02</v>
      </c>
      <c r="AR6" s="35">
        <f t="shared" si="5"/>
        <v>15.73</v>
      </c>
      <c r="AS6" s="35">
        <f t="shared" si="5"/>
        <v>18.2</v>
      </c>
      <c r="AT6" s="34" t="str">
        <f>IF(AT7="","",IF(AT7="-","【-】","【"&amp;SUBSTITUTE(TEXT(AT7,"#,##0.00"),"-","△")&amp;"】"))</f>
        <v>【3.64】</v>
      </c>
      <c r="AU6" s="35">
        <f>IF(AU7="",NA(),AU7)</f>
        <v>98.38</v>
      </c>
      <c r="AV6" s="35">
        <f t="shared" ref="AV6:BD6" si="6">IF(AV7="",NA(),AV7)</f>
        <v>99.68</v>
      </c>
      <c r="AW6" s="35">
        <f t="shared" si="6"/>
        <v>113.3</v>
      </c>
      <c r="AX6" s="35">
        <f t="shared" si="6"/>
        <v>117.75</v>
      </c>
      <c r="AY6" s="35">
        <f t="shared" si="6"/>
        <v>118.22</v>
      </c>
      <c r="AZ6" s="35">
        <f t="shared" si="6"/>
        <v>103.49</v>
      </c>
      <c r="BA6" s="35">
        <f t="shared" si="6"/>
        <v>68.290000000000006</v>
      </c>
      <c r="BB6" s="35">
        <f t="shared" si="6"/>
        <v>68.040000000000006</v>
      </c>
      <c r="BC6" s="35">
        <f t="shared" si="6"/>
        <v>57.26</v>
      </c>
      <c r="BD6" s="35">
        <f t="shared" si="6"/>
        <v>48.56</v>
      </c>
      <c r="BE6" s="34" t="str">
        <f>IF(BE7="","",IF(BE7="-","【-】","【"&amp;SUBSTITUTE(TEXT(BE7,"#,##0.00"),"-","△")&amp;"】"))</f>
        <v>【67.52】</v>
      </c>
      <c r="BF6" s="34">
        <f>IF(BF7="",NA(),BF7)</f>
        <v>0</v>
      </c>
      <c r="BG6" s="34">
        <f t="shared" ref="BG6:BO6" si="7">IF(BG7="",NA(),BG7)</f>
        <v>0</v>
      </c>
      <c r="BH6" s="34">
        <f t="shared" si="7"/>
        <v>0</v>
      </c>
      <c r="BI6" s="34">
        <f t="shared" si="7"/>
        <v>0</v>
      </c>
      <c r="BJ6" s="34">
        <f t="shared" si="7"/>
        <v>0</v>
      </c>
      <c r="BK6" s="35">
        <f t="shared" si="7"/>
        <v>1604.64</v>
      </c>
      <c r="BL6" s="35">
        <f t="shared" si="7"/>
        <v>1124.26</v>
      </c>
      <c r="BM6" s="35">
        <f t="shared" si="7"/>
        <v>1048.23</v>
      </c>
      <c r="BN6" s="35">
        <f t="shared" si="7"/>
        <v>1130.42</v>
      </c>
      <c r="BO6" s="35">
        <f t="shared" si="7"/>
        <v>1245.0999999999999</v>
      </c>
      <c r="BP6" s="34" t="str">
        <f>IF(BP7="","",IF(BP7="-","【-】","【"&amp;SUBSTITUTE(TEXT(BP7,"#,##0.00"),"-","△")&amp;"】"))</f>
        <v>【705.21】</v>
      </c>
      <c r="BQ6" s="35">
        <f>IF(BQ7="",NA(),BQ7)</f>
        <v>20.53</v>
      </c>
      <c r="BR6" s="35">
        <f t="shared" ref="BR6:BZ6" si="8">IF(BR7="",NA(),BR7)</f>
        <v>22.18</v>
      </c>
      <c r="BS6" s="35">
        <f t="shared" si="8"/>
        <v>20.39</v>
      </c>
      <c r="BT6" s="35">
        <f t="shared" si="8"/>
        <v>15.92</v>
      </c>
      <c r="BU6" s="35">
        <f t="shared" si="8"/>
        <v>20.420000000000002</v>
      </c>
      <c r="BV6" s="35">
        <f t="shared" si="8"/>
        <v>60.01</v>
      </c>
      <c r="BW6" s="35">
        <f t="shared" si="8"/>
        <v>80.58</v>
      </c>
      <c r="BX6" s="35">
        <f t="shared" si="8"/>
        <v>78.92</v>
      </c>
      <c r="BY6" s="35">
        <f t="shared" si="8"/>
        <v>74.17</v>
      </c>
      <c r="BZ6" s="35">
        <f t="shared" si="8"/>
        <v>79.77</v>
      </c>
      <c r="CA6" s="34" t="str">
        <f>IF(CA7="","",IF(CA7="-","【-】","【"&amp;SUBSTITUTE(TEXT(CA7,"#,##0.00"),"-","△")&amp;"】"))</f>
        <v>【98.96】</v>
      </c>
      <c r="CB6" s="35">
        <f>IF(CB7="",NA(),CB7)</f>
        <v>345.24</v>
      </c>
      <c r="CC6" s="35">
        <f t="shared" ref="CC6:CK6" si="9">IF(CC7="",NA(),CC7)</f>
        <v>319.44</v>
      </c>
      <c r="CD6" s="35">
        <f t="shared" si="9"/>
        <v>349.15</v>
      </c>
      <c r="CE6" s="35">
        <f t="shared" si="9"/>
        <v>463.28</v>
      </c>
      <c r="CF6" s="35">
        <f t="shared" si="9"/>
        <v>345.67</v>
      </c>
      <c r="CG6" s="35">
        <f t="shared" si="9"/>
        <v>277.67</v>
      </c>
      <c r="CH6" s="35">
        <f t="shared" si="9"/>
        <v>216.21</v>
      </c>
      <c r="CI6" s="35">
        <f t="shared" si="9"/>
        <v>220.31</v>
      </c>
      <c r="CJ6" s="35">
        <f t="shared" si="9"/>
        <v>230.95</v>
      </c>
      <c r="CK6" s="35">
        <f t="shared" si="9"/>
        <v>214.56</v>
      </c>
      <c r="CL6" s="34" t="str">
        <f>IF(CL7="","",IF(CL7="-","【-】","【"&amp;SUBSTITUTE(TEXT(CL7,"#,##0.00"),"-","△")&amp;"】"))</f>
        <v>【134.52】</v>
      </c>
      <c r="CM6" s="34">
        <f>IF(CM7="",NA(),CM7)</f>
        <v>0</v>
      </c>
      <c r="CN6" s="34">
        <f t="shared" ref="CN6:CV6" si="10">IF(CN7="",NA(),CN7)</f>
        <v>0</v>
      </c>
      <c r="CO6" s="34">
        <f t="shared" si="10"/>
        <v>0</v>
      </c>
      <c r="CP6" s="34">
        <f t="shared" si="10"/>
        <v>0</v>
      </c>
      <c r="CQ6" s="34">
        <f t="shared" si="10"/>
        <v>0</v>
      </c>
      <c r="CR6" s="35">
        <f t="shared" si="10"/>
        <v>41.28</v>
      </c>
      <c r="CS6" s="35">
        <f t="shared" si="10"/>
        <v>50.24</v>
      </c>
      <c r="CT6" s="35">
        <f t="shared" si="10"/>
        <v>49.68</v>
      </c>
      <c r="CU6" s="35">
        <f t="shared" si="10"/>
        <v>49.27</v>
      </c>
      <c r="CV6" s="35">
        <f t="shared" si="10"/>
        <v>49.47</v>
      </c>
      <c r="CW6" s="34" t="str">
        <f>IF(CW7="","",IF(CW7="-","【-】","【"&amp;SUBSTITUTE(TEXT(CW7,"#,##0.00"),"-","△")&amp;"】"))</f>
        <v>【59.57】</v>
      </c>
      <c r="CX6" s="35">
        <f>IF(CX7="",NA(),CX7)</f>
        <v>89.37</v>
      </c>
      <c r="CY6" s="35">
        <f t="shared" ref="CY6:DG6" si="11">IF(CY7="",NA(),CY7)</f>
        <v>88.27</v>
      </c>
      <c r="CZ6" s="35">
        <f t="shared" si="11"/>
        <v>87</v>
      </c>
      <c r="DA6" s="35">
        <f t="shared" si="11"/>
        <v>90.35</v>
      </c>
      <c r="DB6" s="35">
        <f t="shared" si="11"/>
        <v>89.92</v>
      </c>
      <c r="DC6" s="35">
        <f t="shared" si="11"/>
        <v>61.3</v>
      </c>
      <c r="DD6" s="35">
        <f t="shared" si="11"/>
        <v>84.17</v>
      </c>
      <c r="DE6" s="35">
        <f t="shared" si="11"/>
        <v>83.35</v>
      </c>
      <c r="DF6" s="35">
        <f t="shared" si="11"/>
        <v>83.16</v>
      </c>
      <c r="DG6" s="35">
        <f t="shared" si="11"/>
        <v>82.06</v>
      </c>
      <c r="DH6" s="34" t="str">
        <f>IF(DH7="","",IF(DH7="-","【-】","【"&amp;SUBSTITUTE(TEXT(DH7,"#,##0.00"),"-","△")&amp;"】"))</f>
        <v>【95.57】</v>
      </c>
      <c r="DI6" s="35">
        <f>IF(DI7="",NA(),DI7)</f>
        <v>26.35</v>
      </c>
      <c r="DJ6" s="35">
        <f t="shared" ref="DJ6:DR6" si="12">IF(DJ7="",NA(),DJ7)</f>
        <v>29.13</v>
      </c>
      <c r="DK6" s="35">
        <f t="shared" si="12"/>
        <v>31.56</v>
      </c>
      <c r="DL6" s="35">
        <f t="shared" si="12"/>
        <v>34.130000000000003</v>
      </c>
      <c r="DM6" s="35">
        <f t="shared" si="12"/>
        <v>35.39</v>
      </c>
      <c r="DN6" s="35">
        <f t="shared" si="12"/>
        <v>14.42</v>
      </c>
      <c r="DO6" s="35">
        <f t="shared" si="12"/>
        <v>26.81</v>
      </c>
      <c r="DP6" s="35">
        <f t="shared" si="12"/>
        <v>26.06</v>
      </c>
      <c r="DQ6" s="35">
        <f t="shared" si="12"/>
        <v>24.1</v>
      </c>
      <c r="DR6" s="35">
        <f t="shared" si="12"/>
        <v>19.93</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5">
        <f>IF(EE7="",NA(),EE7)</f>
        <v>1.17</v>
      </c>
      <c r="EF6" s="35">
        <f t="shared" ref="EF6:EN6" si="14">IF(EF7="",NA(),EF7)</f>
        <v>2.29</v>
      </c>
      <c r="EG6" s="35">
        <f t="shared" si="14"/>
        <v>2.42</v>
      </c>
      <c r="EH6" s="34">
        <f t="shared" si="14"/>
        <v>0</v>
      </c>
      <c r="EI6" s="34">
        <f t="shared" si="14"/>
        <v>0</v>
      </c>
      <c r="EJ6" s="35">
        <f t="shared" si="14"/>
        <v>0.19</v>
      </c>
      <c r="EK6" s="35">
        <f t="shared" si="14"/>
        <v>0.13</v>
      </c>
      <c r="EL6" s="35">
        <f t="shared" si="14"/>
        <v>0.12</v>
      </c>
      <c r="EM6" s="35">
        <f t="shared" si="14"/>
        <v>0.1</v>
      </c>
      <c r="EN6" s="35">
        <f t="shared" si="14"/>
        <v>0.32</v>
      </c>
      <c r="EO6" s="34" t="str">
        <f>IF(EO7="","",IF(EO7="-","【-】","【"&amp;SUBSTITUTE(TEXT(EO7,"#,##0.00"),"-","△")&amp;"】"))</f>
        <v>【0.30】</v>
      </c>
    </row>
    <row r="7" spans="1:148" s="36" customFormat="1" x14ac:dyDescent="0.15">
      <c r="A7" s="28"/>
      <c r="B7" s="37">
        <v>2020</v>
      </c>
      <c r="C7" s="37">
        <v>24112</v>
      </c>
      <c r="D7" s="37">
        <v>46</v>
      </c>
      <c r="E7" s="37">
        <v>17</v>
      </c>
      <c r="F7" s="37">
        <v>1</v>
      </c>
      <c r="G7" s="37">
        <v>0</v>
      </c>
      <c r="H7" s="37" t="s">
        <v>96</v>
      </c>
      <c r="I7" s="37" t="s">
        <v>97</v>
      </c>
      <c r="J7" s="37" t="s">
        <v>98</v>
      </c>
      <c r="K7" s="37" t="s">
        <v>99</v>
      </c>
      <c r="L7" s="37" t="s">
        <v>100</v>
      </c>
      <c r="M7" s="37" t="s">
        <v>101</v>
      </c>
      <c r="N7" s="38" t="s">
        <v>102</v>
      </c>
      <c r="O7" s="38">
        <v>54.71</v>
      </c>
      <c r="P7" s="38">
        <v>57.99</v>
      </c>
      <c r="Q7" s="38">
        <v>84.34</v>
      </c>
      <c r="R7" s="38">
        <v>1397</v>
      </c>
      <c r="S7" s="38">
        <v>10131</v>
      </c>
      <c r="T7" s="38">
        <v>252.68</v>
      </c>
      <c r="U7" s="38">
        <v>40.090000000000003</v>
      </c>
      <c r="V7" s="38">
        <v>5856</v>
      </c>
      <c r="W7" s="38">
        <v>4.0199999999999996</v>
      </c>
      <c r="X7" s="38">
        <v>1456.72</v>
      </c>
      <c r="Y7" s="38">
        <v>101.94</v>
      </c>
      <c r="Z7" s="38">
        <v>100.96</v>
      </c>
      <c r="AA7" s="38">
        <v>100.48</v>
      </c>
      <c r="AB7" s="38">
        <v>100.15</v>
      </c>
      <c r="AC7" s="38">
        <v>100.53</v>
      </c>
      <c r="AD7" s="38">
        <v>101.12</v>
      </c>
      <c r="AE7" s="38">
        <v>106.7</v>
      </c>
      <c r="AF7" s="38">
        <v>106.83</v>
      </c>
      <c r="AG7" s="38">
        <v>109.21</v>
      </c>
      <c r="AH7" s="38">
        <v>107.81</v>
      </c>
      <c r="AI7" s="38">
        <v>106.67</v>
      </c>
      <c r="AJ7" s="38">
        <v>366.26</v>
      </c>
      <c r="AK7" s="38">
        <v>387.46</v>
      </c>
      <c r="AL7" s="38">
        <v>386.58</v>
      </c>
      <c r="AM7" s="38">
        <v>397.39</v>
      </c>
      <c r="AN7" s="38">
        <v>351.1</v>
      </c>
      <c r="AO7" s="38">
        <v>110.94</v>
      </c>
      <c r="AP7" s="38">
        <v>26.14</v>
      </c>
      <c r="AQ7" s="38">
        <v>22.02</v>
      </c>
      <c r="AR7" s="38">
        <v>15.73</v>
      </c>
      <c r="AS7" s="38">
        <v>18.2</v>
      </c>
      <c r="AT7" s="38">
        <v>3.64</v>
      </c>
      <c r="AU7" s="38">
        <v>98.38</v>
      </c>
      <c r="AV7" s="38">
        <v>99.68</v>
      </c>
      <c r="AW7" s="38">
        <v>113.3</v>
      </c>
      <c r="AX7" s="38">
        <v>117.75</v>
      </c>
      <c r="AY7" s="38">
        <v>118.22</v>
      </c>
      <c r="AZ7" s="38">
        <v>103.49</v>
      </c>
      <c r="BA7" s="38">
        <v>68.290000000000006</v>
      </c>
      <c r="BB7" s="38">
        <v>68.040000000000006</v>
      </c>
      <c r="BC7" s="38">
        <v>57.26</v>
      </c>
      <c r="BD7" s="38">
        <v>48.56</v>
      </c>
      <c r="BE7" s="38">
        <v>67.52</v>
      </c>
      <c r="BF7" s="38">
        <v>0</v>
      </c>
      <c r="BG7" s="38">
        <v>0</v>
      </c>
      <c r="BH7" s="38">
        <v>0</v>
      </c>
      <c r="BI7" s="38">
        <v>0</v>
      </c>
      <c r="BJ7" s="38">
        <v>0</v>
      </c>
      <c r="BK7" s="38">
        <v>1604.64</v>
      </c>
      <c r="BL7" s="38">
        <v>1124.26</v>
      </c>
      <c r="BM7" s="38">
        <v>1048.23</v>
      </c>
      <c r="BN7" s="38">
        <v>1130.42</v>
      </c>
      <c r="BO7" s="38">
        <v>1245.0999999999999</v>
      </c>
      <c r="BP7" s="38">
        <v>705.21</v>
      </c>
      <c r="BQ7" s="38">
        <v>20.53</v>
      </c>
      <c r="BR7" s="38">
        <v>22.18</v>
      </c>
      <c r="BS7" s="38">
        <v>20.39</v>
      </c>
      <c r="BT7" s="38">
        <v>15.92</v>
      </c>
      <c r="BU7" s="38">
        <v>20.420000000000002</v>
      </c>
      <c r="BV7" s="38">
        <v>60.01</v>
      </c>
      <c r="BW7" s="38">
        <v>80.58</v>
      </c>
      <c r="BX7" s="38">
        <v>78.92</v>
      </c>
      <c r="BY7" s="38">
        <v>74.17</v>
      </c>
      <c r="BZ7" s="38">
        <v>79.77</v>
      </c>
      <c r="CA7" s="38">
        <v>98.96</v>
      </c>
      <c r="CB7" s="38">
        <v>345.24</v>
      </c>
      <c r="CC7" s="38">
        <v>319.44</v>
      </c>
      <c r="CD7" s="38">
        <v>349.15</v>
      </c>
      <c r="CE7" s="38">
        <v>463.28</v>
      </c>
      <c r="CF7" s="38">
        <v>345.67</v>
      </c>
      <c r="CG7" s="38">
        <v>277.67</v>
      </c>
      <c r="CH7" s="38">
        <v>216.21</v>
      </c>
      <c r="CI7" s="38">
        <v>220.31</v>
      </c>
      <c r="CJ7" s="38">
        <v>230.95</v>
      </c>
      <c r="CK7" s="38">
        <v>214.56</v>
      </c>
      <c r="CL7" s="38">
        <v>134.52000000000001</v>
      </c>
      <c r="CM7" s="38">
        <v>0</v>
      </c>
      <c r="CN7" s="38">
        <v>0</v>
      </c>
      <c r="CO7" s="38">
        <v>0</v>
      </c>
      <c r="CP7" s="38">
        <v>0</v>
      </c>
      <c r="CQ7" s="38">
        <v>0</v>
      </c>
      <c r="CR7" s="38">
        <v>41.28</v>
      </c>
      <c r="CS7" s="38">
        <v>50.24</v>
      </c>
      <c r="CT7" s="38">
        <v>49.68</v>
      </c>
      <c r="CU7" s="38">
        <v>49.27</v>
      </c>
      <c r="CV7" s="38">
        <v>49.47</v>
      </c>
      <c r="CW7" s="38">
        <v>59.57</v>
      </c>
      <c r="CX7" s="38">
        <v>89.37</v>
      </c>
      <c r="CY7" s="38">
        <v>88.27</v>
      </c>
      <c r="CZ7" s="38">
        <v>87</v>
      </c>
      <c r="DA7" s="38">
        <v>90.35</v>
      </c>
      <c r="DB7" s="38">
        <v>89.92</v>
      </c>
      <c r="DC7" s="38">
        <v>61.3</v>
      </c>
      <c r="DD7" s="38">
        <v>84.17</v>
      </c>
      <c r="DE7" s="38">
        <v>83.35</v>
      </c>
      <c r="DF7" s="38">
        <v>83.16</v>
      </c>
      <c r="DG7" s="38">
        <v>82.06</v>
      </c>
      <c r="DH7" s="38">
        <v>95.57</v>
      </c>
      <c r="DI7" s="38">
        <v>26.35</v>
      </c>
      <c r="DJ7" s="38">
        <v>29.13</v>
      </c>
      <c r="DK7" s="38">
        <v>31.56</v>
      </c>
      <c r="DL7" s="38">
        <v>34.130000000000003</v>
      </c>
      <c r="DM7" s="38">
        <v>35.39</v>
      </c>
      <c r="DN7" s="38">
        <v>14.42</v>
      </c>
      <c r="DO7" s="38">
        <v>26.81</v>
      </c>
      <c r="DP7" s="38">
        <v>26.06</v>
      </c>
      <c r="DQ7" s="38">
        <v>24.1</v>
      </c>
      <c r="DR7" s="38">
        <v>19.93</v>
      </c>
      <c r="DS7" s="38">
        <v>36.520000000000003</v>
      </c>
      <c r="DT7" s="38">
        <v>0</v>
      </c>
      <c r="DU7" s="38">
        <v>0</v>
      </c>
      <c r="DV7" s="38">
        <v>0</v>
      </c>
      <c r="DW7" s="38">
        <v>0</v>
      </c>
      <c r="DX7" s="38">
        <v>0</v>
      </c>
      <c r="DY7" s="38">
        <v>0</v>
      </c>
      <c r="DZ7" s="38">
        <v>0</v>
      </c>
      <c r="EA7" s="38">
        <v>0</v>
      </c>
      <c r="EB7" s="38">
        <v>0</v>
      </c>
      <c r="EC7" s="38">
        <v>0</v>
      </c>
      <c r="ED7" s="38">
        <v>5.72</v>
      </c>
      <c r="EE7" s="38">
        <v>1.17</v>
      </c>
      <c r="EF7" s="38">
        <v>2.29</v>
      </c>
      <c r="EG7" s="38">
        <v>2.42</v>
      </c>
      <c r="EH7" s="38">
        <v>0</v>
      </c>
      <c r="EI7" s="38">
        <v>0</v>
      </c>
      <c r="EJ7" s="38">
        <v>0.19</v>
      </c>
      <c r="EK7" s="38">
        <v>0.13</v>
      </c>
      <c r="EL7" s="38">
        <v>0.12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