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akamoto\Desktop\"/>
    </mc:Choice>
  </mc:AlternateContent>
  <xr:revisionPtr revIDLastSave="0" documentId="13_ncr:1_{B2C7B242-054B-4B45-8937-AE1458FF8FEB}" xr6:coauthVersionLast="36" xr6:coauthVersionMax="36" xr10:uidLastSave="{00000000-0000-0000-0000-000000000000}"/>
  <workbookProtection workbookAlgorithmName="SHA-512" workbookHashValue="kT+9m12xF/cJlbjVjU0m78C5jTdm+Zao49celFc8eVvpZRh8JUhd0OO2bKK+OP/jodK7/uwOrWULf280DBh3Tg==" workbookSaltValue="xhIVeF68syJhXXeqxMWyl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AT10" i="4"/>
  <c r="AL10" i="4"/>
  <c r="AD10" i="4"/>
  <c r="W10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<sst xmlns="http://schemas.openxmlformats.org/spreadsheetml/2006/main" count="236" uniqueCount="120">
  <si>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</si>
  <si>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</si>
  <si>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</si>
  <si>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</si>
  <si>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</si>
  <si>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</si>
  <si>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</si>
  <si>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</si>
  <si>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</si>
  <si>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</si>
  <si>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</si>
  <si>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</si>
  <si>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</si>
  <si>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</si>
  <si>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</si>
  <si>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</si>
  <si>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</si>
  <si>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</si>
  <si>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</si>
  <si>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</si>
  <si>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</si>
  <si>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</si>
  <si>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</si>
  <si>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</si>
  <si>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</si>
  <si>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</si>
  <si>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</si>
  <si>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</si>
  <si>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</si>
  <si>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</si>
  <si>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</si>
  <si>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</si>
  <si>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</si>
  <si>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</si>
  <si>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</si>
  <si>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</si>
  <si>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</si>
  <si>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</si>
  <si>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</si>
  <si>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</si>
  <si>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</si>
  <si>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</si>
  <si>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</si>
  <si>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</si>
  <si>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</si>
  <si>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</si>
  <si>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</si>
  <si>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</si>
  <si>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</si>
  <si>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</si>
  <si>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</si>
  <si>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</si>
  <si>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</si>
  <si>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</si>
  <si>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</si>
  <si>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</si>
  <si>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</si>
  <si>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</si>
  <si>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</si>
  <si>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</si>
  <si>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</si>
  <si>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</si>
  <si>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</si>
  <si>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</si>
  <si>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</si>
  <si>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</si>
  <si>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</si>
  <si>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</si>
  <si>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</si>
  <si>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</si>
  <si>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</si>
  <si>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</si>
  <si>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</si>
  <si>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</si>
  <si>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</si>
  <si>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</si>
  <si>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</si>
  <si>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</si>
  <si>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</si>
  <si>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</si>
  <si>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</si>
  <si>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</si>
  <si>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</si>
  <si>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</si>
  <si>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</si>
  <si>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</si>
  <si>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</si>
  <si>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</si>
  <si>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</si>
  <si>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</si>
  <si>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</si>
  <si>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</si>
  <si>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</si>
  <si>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</si>
  <si>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</si>
  <si>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</si>
  <si>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</si>
  <si>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</si>
  <si>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東通村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</si>
  <si>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</si>
  <si>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</si>
  <si>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</si>
  <si>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</si>
  <si>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</si>
  <si>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</si>
  <si>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</si>
  <si>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</si>
  <si>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</si>
  <si>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</si>
  <si>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</si>
  <si>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</si>
  <si>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</si>
  <si>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</si>
  <si>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</si>
  <si>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</si>
  <si>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</si>
  <si>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</si>
  <si>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　収益については、平成１４年度に全供用開始し現在に至っている。村全体の人口は</t>
    </r>
    <r>
      <rPr>
        <sz val="11"/>
        <rFont val="ＭＳ ゴシック"/>
        <family val="3"/>
        <charset val="128"/>
      </rPr>
      <t>年々</t>
    </r>
    <r>
      <rPr>
        <sz val="11"/>
        <color theme="1"/>
        <rFont val="ＭＳ ゴシック"/>
        <family val="3"/>
        <charset val="128"/>
      </rPr>
      <t>減少しているが、処理区域内の人口は、近年増加傾向にあった。しかしながら高止まりが続いており、これ以上の増収は見込めないため、経費回収率の増も見込めない。さらに、企業債の償還もピークを迎えているとともに、施設機器の老朽化により、さらに経費増が見込まれるため、汚水処理原価の更なる低原価化に努める。また、水洗化率においては、少しでも普及を促進し利用率の向上を目指し、経費回収率を高めていくものである。
　また、利用料の適正な額を見極め検討し、村民の経済的負担を考慮しながら、計画的に利用料の額を定めなければならない。</t>
    </r>
    <rPh sb="31" eb="34">
      <t>ムラゼンタイ</t>
    </rPh>
    <rPh sb="38" eb="40">
      <t>ネンネン</t>
    </rPh>
    <rPh sb="48" eb="53">
      <t>ショリクイキナイ</t>
    </rPh>
    <rPh sb="54" eb="56">
      <t>ジンコウ</t>
    </rPh>
    <rPh sb="58" eb="60">
      <t>キンネン</t>
    </rPh>
    <rPh sb="60" eb="64">
      <t>ゾウカケイコウ</t>
    </rPh>
    <rPh sb="75" eb="77">
      <t>タカド</t>
    </rPh>
    <rPh sb="80" eb="81">
      <t>ツヅ</t>
    </rPh>
    <rPh sb="141" eb="143">
      <t>シセツ</t>
    </rPh>
    <rPh sb="143" eb="145">
      <t>キキ</t>
    </rPh>
    <rPh sb="146" eb="149">
      <t>ロウキュウカ</t>
    </rPh>
    <phoneticPr fontId="4"/>
  </si>
  <si>
    <r>
      <t>　最初に事業整備した地区では、既に供用開始から１９年が経過し、各機器等の老朽化が進ん</t>
    </r>
    <r>
      <rPr>
        <sz val="11"/>
        <rFont val="ＭＳ ゴシック"/>
        <family val="3"/>
        <charset val="128"/>
      </rPr>
      <t>でおり、</t>
    </r>
    <r>
      <rPr>
        <sz val="11"/>
        <color theme="1"/>
        <rFont val="ＭＳ ゴシック"/>
        <family val="3"/>
        <charset val="128"/>
      </rPr>
      <t>毎年度の修繕費用等が嵩んでいる状況</t>
    </r>
    <r>
      <rPr>
        <sz val="11"/>
        <rFont val="ＭＳ ゴシック"/>
        <family val="3"/>
        <charset val="128"/>
      </rPr>
      <t>である。</t>
    </r>
    <r>
      <rPr>
        <sz val="11"/>
        <color theme="1"/>
        <rFont val="ＭＳ ゴシック"/>
        <family val="3"/>
        <charset val="128"/>
      </rPr>
      <t>平成３０年度から補助事業等を利用し、順次改善を行っている。</t>
    </r>
    <rPh sb="90" eb="91">
      <t>オコナ</t>
    </rPh>
    <phoneticPr fontId="4"/>
  </si>
  <si>
    <r>
      <t>　</t>
    </r>
    <r>
      <rPr>
        <sz val="11"/>
        <rFont val="ＭＳ ゴシック"/>
        <family val="3"/>
        <charset val="128"/>
      </rPr>
      <t>これ以上の増収が見込めないことから、利用料の値上げや事業の縮小等を検討していく必要がある。そのため、長期的な基本計画である経営戦略の改定を実施し、現在の経営状況を見える化し、経営の健全化を図るための取組を進めていく。</t>
    </r>
    <rPh sb="3" eb="5">
      <t>イジョウ</t>
    </rPh>
    <rPh sb="6" eb="8">
      <t>ゾウシュウ</t>
    </rPh>
    <rPh sb="9" eb="11">
      <t>ミコ</t>
    </rPh>
    <rPh sb="19" eb="22">
      <t>リヨウリョウ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</si>
</sst>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7-4235-80FD-700332BC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7-4235-80FD-700332BC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47.42</c:v>
                </c:pt>
                <c:pt idx="1">
                  <c:v>47.1</c:v>
                </c:pt>
                <c:pt idx="2">
                  <c:v>47.58</c:v>
                </c:pt>
                <c:pt idx="3">
                  <c:v>48.06</c:v>
                </c:pt>
                <c:pt idx="4">
                  <c:v>50.65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D-4046-B343-A4F0CD32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D-4046-B343-A4F0CD32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96.08</c:v>
                </c:pt>
                <c:pt idx="1">
                  <c:v>96.32</c:v>
                </c:pt>
                <c:pt idx="2">
                  <c:v>96.66</c:v>
                </c:pt>
                <c:pt idx="3">
                  <c:v>96.97</c:v>
                </c:pt>
                <c:pt idx="4">
                  <c:v>97.08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9-4BC7-A981-222E5C17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9-4BC7-A981-222E5C17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82.13</c:v>
                </c:pt>
                <c:pt idx="1">
                  <c:v>74.239999999999995</c:v>
                </c:pt>
                <c:pt idx="2">
                  <c:v>72.489999999999995</c:v>
                </c:pt>
                <c:pt idx="3">
                  <c:v>69.959999999999994</c:v>
                </c:pt>
                <c:pt idx="4">
                  <c:v>68.64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B-40E0-AE5E-0049A007F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B-40E0-AE5E-0049A007F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2F4-AF03-CB937348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1-42F4-AF03-CB937348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5-4915-9D0B-64F009B2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5-4915-9D0B-64F009B2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C-4C0B-AA32-AD96044CF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C-4C0B-AA32-AD96044CF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7-47D5-96CE-94792EAE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7-47D5-96CE-94792EAE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7-45A1-B9DA-BB8E0D15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1592.72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7-45A1-B9DA-BB8E0D157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53.73</c:v>
                </c:pt>
                <c:pt idx="1">
                  <c:v>66.83</c:v>
                </c:pt>
                <c:pt idx="2">
                  <c:v>64.05</c:v>
                </c:pt>
                <c:pt idx="3">
                  <c:v>73.260000000000005</c:v>
                </c:pt>
                <c:pt idx="4">
                  <c:v>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5-4069-A777-8C1041FD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5-4069-A777-8C1041FD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322.55</c:v>
                </c:pt>
                <c:pt idx="1">
                  <c:v>262.11</c:v>
                </c:pt>
                <c:pt idx="2">
                  <c:v>271.26</c:v>
                </c:pt>
                <c:pt idx="3">
                  <c:v>238.48</c:v>
                </c:pt>
                <c:pt idx="4">
                  <c:v>228.14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0-420F-A5A1-C6EA0B97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0-420F-A5A1-C6EA0B97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L42" zoomScaleNormal="100" workbookViewId="0">
      <selection activeCell="CS58" sqref="CS5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青森県　東通村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6153</v>
      </c>
      <c r="AM8" s="69"/>
      <c r="AN8" s="69"/>
      <c r="AO8" s="69"/>
      <c r="AP8" s="69"/>
      <c r="AQ8" s="69"/>
      <c r="AR8" s="69"/>
      <c r="AS8" s="69"/>
      <c r="AT8" s="68">
        <f>データ!T6</f>
        <v>295.27</v>
      </c>
      <c r="AU8" s="68"/>
      <c r="AV8" s="68"/>
      <c r="AW8" s="68"/>
      <c r="AX8" s="68"/>
      <c r="AY8" s="68"/>
      <c r="AZ8" s="68"/>
      <c r="BA8" s="68"/>
      <c r="BB8" s="68">
        <f>データ!U6</f>
        <v>20.84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10.68</v>
      </c>
      <c r="Q10" s="68"/>
      <c r="R10" s="68"/>
      <c r="S10" s="68"/>
      <c r="T10" s="68"/>
      <c r="U10" s="68"/>
      <c r="V10" s="68"/>
      <c r="W10" s="68">
        <f>データ!Q6</f>
        <v>94.26</v>
      </c>
      <c r="X10" s="68"/>
      <c r="Y10" s="68"/>
      <c r="Z10" s="68"/>
      <c r="AA10" s="68"/>
      <c r="AB10" s="68"/>
      <c r="AC10" s="68"/>
      <c r="AD10" s="69">
        <f>データ!R6</f>
        <v>3080</v>
      </c>
      <c r="AE10" s="69"/>
      <c r="AF10" s="69"/>
      <c r="AG10" s="69"/>
      <c r="AH10" s="69"/>
      <c r="AI10" s="69"/>
      <c r="AJ10" s="69"/>
      <c r="AK10" s="2"/>
      <c r="AL10" s="69">
        <f>データ!V6</f>
        <v>651</v>
      </c>
      <c r="AM10" s="69"/>
      <c r="AN10" s="69"/>
      <c r="AO10" s="69"/>
      <c r="AP10" s="69"/>
      <c r="AQ10" s="69"/>
      <c r="AR10" s="69"/>
      <c r="AS10" s="69"/>
      <c r="AT10" s="68">
        <f>データ!W6</f>
        <v>0.69</v>
      </c>
      <c r="AU10" s="68"/>
      <c r="AV10" s="68"/>
      <c r="AW10" s="68"/>
      <c r="AX10" s="68"/>
      <c r="AY10" s="68"/>
      <c r="AZ10" s="68"/>
      <c r="BA10" s="68"/>
      <c r="BB10" s="68">
        <f>データ!X6</f>
        <v>943.48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nr8vezFLgINRmUhptSXDmgV+2BM7Tfnedknc4eVw1VcOCR2Sr8SO7NzcqhBC9iLdOfseXeau5TQhpBt0xBLSOw==" saltValue="IounUXjknkZfVBgQweurY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24244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青森県　東通村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10.68</v>
      </c>
      <c r="Q6" s="34">
        <f t="shared" si="3"/>
        <v>94.26</v>
      </c>
      <c r="R6" s="34">
        <f t="shared" si="3"/>
        <v>3080</v>
      </c>
      <c r="S6" s="34">
        <f t="shared" si="3"/>
        <v>6153</v>
      </c>
      <c r="T6" s="34">
        <f t="shared" si="3"/>
        <v>295.27</v>
      </c>
      <c r="U6" s="34">
        <f t="shared" si="3"/>
        <v>20.84</v>
      </c>
      <c r="V6" s="34">
        <f t="shared" si="3"/>
        <v>651</v>
      </c>
      <c r="W6" s="34">
        <f t="shared" si="3"/>
        <v>0.69</v>
      </c>
      <c r="X6" s="34">
        <f t="shared" si="3"/>
        <v>943.48</v>
      </c>
      <c r="Y6" s="35">
        <f>IF(Y7="",NA(),Y7)</f>
        <v>82.13</v>
      </c>
      <c r="Z6" s="35">
        <f t="shared" ref="Z6:AH6" si="4">IF(Z7="",NA(),Z7)</f>
        <v>74.239999999999995</v>
      </c>
      <c r="AA6" s="35">
        <f t="shared" si="4"/>
        <v>72.489999999999995</v>
      </c>
      <c r="AB6" s="35">
        <f t="shared" si="4"/>
        <v>69.959999999999994</v>
      </c>
      <c r="AC6" s="35">
        <f t="shared" si="4"/>
        <v>68.64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1592.72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53.73</v>
      </c>
      <c r="BR6" s="35">
        <f t="shared" ref="BR6:BZ6" si="8">IF(BR7="",NA(),BR7)</f>
        <v>66.83</v>
      </c>
      <c r="BS6" s="35">
        <f t="shared" si="8"/>
        <v>64.05</v>
      </c>
      <c r="BT6" s="35">
        <f t="shared" si="8"/>
        <v>73.260000000000005</v>
      </c>
      <c r="BU6" s="35">
        <f t="shared" si="8"/>
        <v>76.83</v>
      </c>
      <c r="BV6" s="35">
        <f t="shared" si="8"/>
        <v>53.7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322.55</v>
      </c>
      <c r="CC6" s="35">
        <f t="shared" ref="CC6:CK6" si="9">IF(CC7="",NA(),CC7)</f>
        <v>262.11</v>
      </c>
      <c r="CD6" s="35">
        <f t="shared" si="9"/>
        <v>271.26</v>
      </c>
      <c r="CE6" s="35">
        <f t="shared" si="9"/>
        <v>238.48</v>
      </c>
      <c r="CF6" s="35">
        <f t="shared" si="9"/>
        <v>228.14</v>
      </c>
      <c r="CG6" s="35">
        <f t="shared" si="9"/>
        <v>300.35000000000002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47.42</v>
      </c>
      <c r="CN6" s="35">
        <f t="shared" ref="CN6:CV6" si="10">IF(CN7="",NA(),CN7)</f>
        <v>47.1</v>
      </c>
      <c r="CO6" s="35">
        <f t="shared" si="10"/>
        <v>47.58</v>
      </c>
      <c r="CP6" s="35">
        <f t="shared" si="10"/>
        <v>48.06</v>
      </c>
      <c r="CQ6" s="35">
        <f t="shared" si="10"/>
        <v>50.65</v>
      </c>
      <c r="CR6" s="35">
        <f t="shared" si="10"/>
        <v>37.72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96.08</v>
      </c>
      <c r="CY6" s="35">
        <f t="shared" ref="CY6:DG6" si="11">IF(CY7="",NA(),CY7)</f>
        <v>96.32</v>
      </c>
      <c r="CZ6" s="35">
        <f t="shared" si="11"/>
        <v>96.66</v>
      </c>
      <c r="DA6" s="35">
        <f t="shared" si="11"/>
        <v>96.97</v>
      </c>
      <c r="DB6" s="35">
        <f t="shared" si="11"/>
        <v>97.08</v>
      </c>
      <c r="DC6" s="35">
        <f t="shared" si="11"/>
        <v>68.459999999999994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0.13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24244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10.68</v>
      </c>
      <c r="Q7" s="38">
        <v>94.26</v>
      </c>
      <c r="R7" s="38">
        <v>3080</v>
      </c>
      <c r="S7" s="38">
        <v>6153</v>
      </c>
      <c r="T7" s="38">
        <v>295.27</v>
      </c>
      <c r="U7" s="38">
        <v>20.84</v>
      </c>
      <c r="V7" s="38">
        <v>651</v>
      </c>
      <c r="W7" s="38">
        <v>0.69</v>
      </c>
      <c r="X7" s="38">
        <v>943.48</v>
      </c>
      <c r="Y7" s="38">
        <v>82.13</v>
      </c>
      <c r="Z7" s="38">
        <v>74.239999999999995</v>
      </c>
      <c r="AA7" s="38">
        <v>72.489999999999995</v>
      </c>
      <c r="AB7" s="38">
        <v>69.959999999999994</v>
      </c>
      <c r="AC7" s="38">
        <v>68.64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1592.72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53.73</v>
      </c>
      <c r="BR7" s="38">
        <v>66.83</v>
      </c>
      <c r="BS7" s="38">
        <v>64.05</v>
      </c>
      <c r="BT7" s="38">
        <v>73.260000000000005</v>
      </c>
      <c r="BU7" s="38">
        <v>76.83</v>
      </c>
      <c r="BV7" s="38">
        <v>53.7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322.55</v>
      </c>
      <c r="CC7" s="38">
        <v>262.11</v>
      </c>
      <c r="CD7" s="38">
        <v>271.26</v>
      </c>
      <c r="CE7" s="38">
        <v>238.48</v>
      </c>
      <c r="CF7" s="38">
        <v>228.14</v>
      </c>
      <c r="CG7" s="38">
        <v>300.35000000000002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47.42</v>
      </c>
      <c r="CN7" s="38">
        <v>47.1</v>
      </c>
      <c r="CO7" s="38">
        <v>47.58</v>
      </c>
      <c r="CP7" s="38">
        <v>48.06</v>
      </c>
      <c r="CQ7" s="38">
        <v>50.65</v>
      </c>
      <c r="CR7" s="38">
        <v>37.72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96.08</v>
      </c>
      <c r="CY7" s="38">
        <v>96.32</v>
      </c>
      <c r="CZ7" s="38">
        <v>96.66</v>
      </c>
      <c r="DA7" s="38">
        <v>96.97</v>
      </c>
      <c r="DB7" s="38">
        <v>97.08</v>
      </c>
      <c r="DC7" s="38">
        <v>68.459999999999994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0.13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2022-01-14T04:26:56Z</cp:lastPrinted>
  <dcterms:created xsi:type="dcterms:W3CDTF">2021-12-03T07:49:14Z</dcterms:created>
  <dcterms:modified xsi:type="dcterms:W3CDTF">2022-02-09T05:35:05Z</dcterms:modified>
  <cp:category/>
</cp:coreProperties>
</file>