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会計\提出物\県\【01月下旬】経営比較分析表\R2決算\"/>
    </mc:Choice>
  </mc:AlternateContent>
  <xr:revisionPtr revIDLastSave="0" documentId="13_ncr:1_{915909CC-3758-446F-A709-900E1DEDB396}" xr6:coauthVersionLast="45" xr6:coauthVersionMax="45" xr10:uidLastSave="{00000000-0000-0000-0000-000000000000}"/>
  <workbookProtection workbookAlgorithmName="SHA-512" workbookHashValue="IA5RWRlBBGgPSp4BINKjY/QNMN+OC7Gw/dr9GCjFERthWMHdCrUfHC9RMOylmpuL7UAgFmOdxOFhPFLyZJMYNg==" workbookSaltValue="6kgDU+HsS0QeNYeVLzxNSQ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X7" i="5" l="1"/>
  <c r="EW7" i="5"/>
  <c r="LO80" i="4" s="1"/>
  <c r="EV7" i="5"/>
  <c r="EU7" i="5"/>
  <c r="ET7" i="5"/>
  <c r="ES7" i="5"/>
  <c r="MH79" i="4" s="1"/>
  <c r="ER7" i="5"/>
  <c r="EQ7" i="5"/>
  <c r="EP7" i="5"/>
  <c r="EO7" i="5"/>
  <c r="JJ79" i="4" s="1"/>
  <c r="EM7" i="5"/>
  <c r="EL7" i="5"/>
  <c r="EK7" i="5"/>
  <c r="EJ7" i="5"/>
  <c r="FH80" i="4" s="1"/>
  <c r="EI7" i="5"/>
  <c r="EH7" i="5"/>
  <c r="EG7" i="5"/>
  <c r="EF7" i="5"/>
  <c r="GA79" i="4" s="1"/>
  <c r="EE7" i="5"/>
  <c r="ED7" i="5"/>
  <c r="EB7" i="5"/>
  <c r="EA7" i="5"/>
  <c r="BZ80" i="4" s="1"/>
  <c r="DZ7" i="5"/>
  <c r="DY7" i="5"/>
  <c r="DX7" i="5"/>
  <c r="DW7" i="5"/>
  <c r="CS79" i="4" s="1"/>
  <c r="DV7" i="5"/>
  <c r="DU7" i="5"/>
  <c r="DT7" i="5"/>
  <c r="DS7" i="5"/>
  <c r="U79" i="4" s="1"/>
  <c r="DQ7" i="5"/>
  <c r="DP7" i="5"/>
  <c r="DO7" i="5"/>
  <c r="DN7" i="5"/>
  <c r="DM7" i="5"/>
  <c r="DL7" i="5"/>
  <c r="DK7" i="5"/>
  <c r="DJ7" i="5"/>
  <c r="LJ55" i="4" s="1"/>
  <c r="DI7" i="5"/>
  <c r="DH7" i="5"/>
  <c r="DF7" i="5"/>
  <c r="DE7" i="5"/>
  <c r="IK56" i="4" s="1"/>
  <c r="DD7" i="5"/>
  <c r="DC7" i="5"/>
  <c r="DB7" i="5"/>
  <c r="DA7" i="5"/>
  <c r="IZ55" i="4" s="1"/>
  <c r="CZ7" i="5"/>
  <c r="CY7" i="5"/>
  <c r="CX7" i="5"/>
  <c r="CW7" i="5"/>
  <c r="GR55" i="4" s="1"/>
  <c r="CU7" i="5"/>
  <c r="CT7" i="5"/>
  <c r="CS7" i="5"/>
  <c r="CR7" i="5"/>
  <c r="DS56" i="4" s="1"/>
  <c r="CQ7" i="5"/>
  <c r="CP7" i="5"/>
  <c r="CO7" i="5"/>
  <c r="CN7" i="5"/>
  <c r="EH55" i="4" s="1"/>
  <c r="CM7" i="5"/>
  <c r="CL7" i="5"/>
  <c r="CJ7" i="5"/>
  <c r="CI7" i="5"/>
  <c r="BI56" i="4" s="1"/>
  <c r="CH7" i="5"/>
  <c r="CG7" i="5"/>
  <c r="CF7" i="5"/>
  <c r="CE7" i="5"/>
  <c r="CD7" i="5"/>
  <c r="CC7" i="5"/>
  <c r="CB7" i="5"/>
  <c r="CA7" i="5"/>
  <c r="P55" i="4" s="1"/>
  <c r="BY7" i="5"/>
  <c r="BX7" i="5"/>
  <c r="BW7" i="5"/>
  <c r="BV7" i="5"/>
  <c r="BU7" i="5"/>
  <c r="BT7" i="5"/>
  <c r="BS7" i="5"/>
  <c r="BR7" i="5"/>
  <c r="LJ33" i="4" s="1"/>
  <c r="BQ7" i="5"/>
  <c r="BP7" i="5"/>
  <c r="BN7" i="5"/>
  <c r="BM7" i="5"/>
  <c r="IK34" i="4" s="1"/>
  <c r="BL7" i="5"/>
  <c r="BK7" i="5"/>
  <c r="BJ7" i="5"/>
  <c r="BI7" i="5"/>
  <c r="IZ33" i="4" s="1"/>
  <c r="BH7" i="5"/>
  <c r="BG7" i="5"/>
  <c r="BF7" i="5"/>
  <c r="BE7" i="5"/>
  <c r="GR33" i="4" s="1"/>
  <c r="BC7" i="5"/>
  <c r="BB7" i="5"/>
  <c r="BA7" i="5"/>
  <c r="AZ7" i="5"/>
  <c r="DS34" i="4" s="1"/>
  <c r="AY7" i="5"/>
  <c r="AX7" i="5"/>
  <c r="AW7" i="5"/>
  <c r="AV7" i="5"/>
  <c r="EH33" i="4" s="1"/>
  <c r="AU7" i="5"/>
  <c r="AT7" i="5"/>
  <c r="AR7" i="5"/>
  <c r="AQ7" i="5"/>
  <c r="BI34" i="4" s="1"/>
  <c r="AP7" i="5"/>
  <c r="AO7" i="5"/>
  <c r="AN7" i="5"/>
  <c r="AM7" i="5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JW10" i="4" s="1"/>
  <c r="AC6" i="5"/>
  <c r="AB6" i="5"/>
  <c r="LP8" i="4" s="1"/>
  <c r="AA6" i="5"/>
  <c r="Z6" i="5"/>
  <c r="ID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F90" i="4"/>
  <c r="E90" i="4"/>
  <c r="D90" i="4"/>
  <c r="C90" i="4"/>
  <c r="B90" i="4"/>
  <c r="MH80" i="4"/>
  <c r="KV80" i="4"/>
  <c r="KC80" i="4"/>
  <c r="JJ80" i="4"/>
  <c r="HM80" i="4"/>
  <c r="GT80" i="4"/>
  <c r="GA80" i="4"/>
  <c r="EO80" i="4"/>
  <c r="CS80" i="4"/>
  <c r="BG80" i="4"/>
  <c r="AN80" i="4"/>
  <c r="U80" i="4"/>
  <c r="LO79" i="4"/>
  <c r="KV79" i="4"/>
  <c r="KC79" i="4"/>
  <c r="HM79" i="4"/>
  <c r="GT79" i="4"/>
  <c r="FH79" i="4"/>
  <c r="EO79" i="4"/>
  <c r="BZ79" i="4"/>
  <c r="BG79" i="4"/>
  <c r="AN79" i="4"/>
  <c r="MN56" i="4"/>
  <c r="LY56" i="4"/>
  <c r="LJ56" i="4"/>
  <c r="KU56" i="4"/>
  <c r="KF56" i="4"/>
  <c r="IZ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KU55" i="4"/>
  <c r="KF55" i="4"/>
  <c r="IK55" i="4"/>
  <c r="HV55" i="4"/>
  <c r="HG55" i="4"/>
  <c r="FL55" i="4"/>
  <c r="EW55" i="4"/>
  <c r="DS55" i="4"/>
  <c r="DD55" i="4"/>
  <c r="BX55" i="4"/>
  <c r="BI55" i="4"/>
  <c r="AT55" i="4"/>
  <c r="AE55" i="4"/>
  <c r="MN34" i="4"/>
  <c r="LY34" i="4"/>
  <c r="LJ34" i="4"/>
  <c r="KU34" i="4"/>
  <c r="KF34" i="4"/>
  <c r="IZ34" i="4"/>
  <c r="HV34" i="4"/>
  <c r="HG34" i="4"/>
  <c r="GR34" i="4"/>
  <c r="FL34" i="4"/>
  <c r="EW34" i="4"/>
  <c r="EH34" i="4"/>
  <c r="DD34" i="4"/>
  <c r="BX34" i="4"/>
  <c r="AT34" i="4"/>
  <c r="AE34" i="4"/>
  <c r="P34" i="4"/>
  <c r="MN33" i="4"/>
  <c r="LY33" i="4"/>
  <c r="KU33" i="4"/>
  <c r="KF33" i="4"/>
  <c r="IK33" i="4"/>
  <c r="HV33" i="4"/>
  <c r="HG33" i="4"/>
  <c r="FL33" i="4"/>
  <c r="EW33" i="4"/>
  <c r="DS33" i="4"/>
  <c r="DD33" i="4"/>
  <c r="BX33" i="4"/>
  <c r="BI33" i="4"/>
  <c r="AT33" i="4"/>
  <c r="AE33" i="4"/>
  <c r="JW12" i="4"/>
  <c r="ID12" i="4"/>
  <c r="FZ12" i="4"/>
  <c r="EG12" i="4"/>
  <c r="B12" i="4"/>
  <c r="LP10" i="4"/>
  <c r="ID10" i="4"/>
  <c r="FZ10" i="4"/>
  <c r="EG10" i="4"/>
  <c r="AU10" i="4"/>
  <c r="B10" i="4"/>
  <c r="JW8" i="4"/>
  <c r="FZ8" i="4"/>
  <c r="CN8" i="4"/>
  <c r="AU8" i="4"/>
  <c r="B8" i="4"/>
  <c r="D11" i="5" l="1"/>
  <c r="LJ32" i="4" s="1"/>
  <c r="MH78" i="4"/>
  <c r="IZ54" i="4"/>
  <c r="IZ32" i="4"/>
  <c r="CS78" i="4"/>
  <c r="BX32" i="4"/>
  <c r="HM78" i="4"/>
  <c r="FL54" i="4"/>
  <c r="FL32" i="4"/>
  <c r="BX54" i="4"/>
  <c r="MN54" i="4"/>
  <c r="MN32" i="4"/>
  <c r="EH32" i="4"/>
  <c r="EH54" i="4"/>
  <c r="GA78" i="4"/>
  <c r="C11" i="5"/>
  <c r="E11" i="5"/>
  <c r="B11" i="5"/>
  <c r="AT54" i="4" l="1"/>
  <c r="LJ54" i="4"/>
  <c r="AT32" i="4"/>
  <c r="BG78" i="4"/>
  <c r="KV78" i="4"/>
  <c r="HV54" i="4"/>
  <c r="HV32" i="4"/>
  <c r="LO78" i="4"/>
  <c r="IK54" i="4"/>
  <c r="IK32" i="4"/>
  <c r="EW32" i="4"/>
  <c r="BZ78" i="4"/>
  <c r="BI54" i="4"/>
  <c r="BI32" i="4"/>
  <c r="LY54" i="4"/>
  <c r="LY32" i="4"/>
  <c r="GT78" i="4"/>
  <c r="EW54" i="4"/>
  <c r="DS32" i="4"/>
  <c r="KU32" i="4"/>
  <c r="AN78" i="4"/>
  <c r="AE54" i="4"/>
  <c r="AE32" i="4"/>
  <c r="KU54" i="4"/>
  <c r="KC78" i="4"/>
  <c r="HG54" i="4"/>
  <c r="HG32" i="4"/>
  <c r="FH78" i="4"/>
  <c r="DS54" i="4"/>
  <c r="EO78" i="4"/>
  <c r="DD54" i="4"/>
  <c r="DD32" i="4"/>
  <c r="P32" i="4"/>
  <c r="KF54" i="4"/>
  <c r="KF32" i="4"/>
  <c r="JJ78" i="4"/>
  <c r="GR54" i="4"/>
  <c r="GR32" i="4"/>
  <c r="U78" i="4"/>
  <c r="P54" i="4"/>
</calcChain>
</file>

<file path=xl/sharedStrings.xml><?xml version="1.0" encoding="utf-8"?>
<sst xmlns="http://schemas.openxmlformats.org/spreadsheetml/2006/main" count="326" uniqueCount="183">
  <si>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</si>
  <si>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</si>
  <si>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</si>
  <si>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</si>
  <si>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</si>
  <si>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</si>
  <si>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</si>
  <si>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</si>
  <si>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</si>
  <si>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</si>
  <si>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</si>
  <si>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</si>
  <si>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</si>
  <si>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</si>
  <si>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</si>
  <si>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</si>
  <si>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</si>
  <si>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</si>
  <si>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</si>
  <si>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</si>
  <si>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</si>
  <si>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</si>
  <si>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</si>
  <si>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</si>
  <si>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</si>
  <si>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</si>
  <si>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</si>
  <si>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</si>
  <si>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</si>
  <si>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</si>
  <si>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</si>
  <si>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</si>
  <si>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</si>
  <si>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</si>
  <si>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</si>
  <si>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</si>
  <si>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</si>
  <si>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</si>
  <si>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</si>
  <si>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</si>
  <si>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</si>
  <si>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</si>
  <si>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</si>
  <si>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</si>
  <si>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</si>
  <si>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</si>
  <si>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</si>
  <si>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</si>
  <si>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</si>
  <si>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</si>
  <si>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</si>
  <si>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</si>
  <si>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</si>
  <si>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</si>
  <si>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</si>
  <si>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</si>
  <si>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</si>
  <si>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</si>
  <si>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</si>
  <si>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</si>
  <si>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</si>
  <si>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</si>
  <si>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</si>
  <si>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</si>
  <si>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</si>
  <si>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</si>
  <si>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</si>
  <si>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</si>
  <si>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</si>
  <si>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</si>
  <si>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</si>
  <si>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</si>
  <si>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</si>
  <si>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</si>
  <si>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</si>
  <si>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</si>
  <si>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</si>
  <si>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</si>
  <si>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</si>
  <si>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</si>
  <si>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</si>
  <si>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</si>
  <si>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</si>
  <si>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</si>
  <si>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</si>
  <si>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</si>
  <si>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</si>
  <si>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</si>
  <si>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</si>
  <si>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</si>
  <si>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</si>
  <si>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</si>
  <si>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</si>
  <si>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</si>
  <si>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</si>
  <si>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</si>
  <si>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</si>
  <si>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</si>
  <si>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</si>
  <si>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</si>
  <si>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</si>
  <si>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</si>
  <si>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</si>
  <si>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</si>
  <si>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</si>
  <si>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</si>
  <si>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</si>
  <si>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</si>
  <si>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</si>
  <si>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</si>
  <si>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</si>
  <si>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</si>
  <si>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</si>
  <si>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</si>
  <si>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</si>
  <si>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</si>
  <si>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</si>
  <si>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</si>
  <si>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</si>
  <si>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</si>
  <si>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</si>
  <si>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</si>
  <si>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</si>
  <si>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</si>
  <si>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</si>
  <si>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</si>
  <si>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</si>
  <si>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</si>
  <si>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</si>
  <si>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</si>
  <si>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</si>
  <si>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</si>
  <si>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</si>
  <si>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</si>
  <si>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</si>
  <si>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</si>
  <si>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</si>
  <si>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</si>
  <si>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</si>
  <si>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</si>
  <si>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</si>
  <si>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</si>
  <si>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</si>
  <si>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</si>
  <si>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</si>
  <si>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</si>
  <si>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</si>
  <si>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</si>
  <si>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</si>
  <si>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</si>
  <si>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</si>
  <si>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</si>
  <si>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</si>
  <si>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</si>
  <si>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</si>
  <si>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</si>
  <si>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</si>
  <si>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</si>
  <si>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</si>
  <si>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</si>
  <si>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</si>
  <si>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</si>
  <si>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</si>
  <si>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</si>
  <si>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</si>
  <si>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</si>
  <si>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</si>
  <si>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</si>
  <si>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</si>
  <si>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</si>
  <si>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</si>
  <si>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</si>
  <si>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</si>
  <si>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</si>
  <si>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</si>
  <si>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</si>
  <si>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</si>
  <si>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</si>
  <si>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</si>
  <si>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院は、五戸地方の地域医療を担う病院であり、五戸地方唯一の救急告示病院として、町民はもとより周辺市町村住民に対し救急医療を提供している。また、地域の民間医療機関では担えないMRI・CTなどによる診断等、不採算医療部門に関わる医療を提供している。</t>
  </si>
  <si>
    <t>当院の建物は、平成4～7年に多額の費用を投じて建設されたため、有形固定資産減価償却率及び1床当たりの有形固定資産は類似病院と比較して高い状況にある。器械備品については、平成28年度に策定した「新五戸総合病院改革プラン」に基づいた医療機器等の導入を進めており、減価償却率は減少傾向である。今後も収支バランスを考慮しながら、計画的に更新していく。</t>
    <rPh sb="0" eb="2">
      <t>トウイン</t>
    </rPh>
    <rPh sb="3" eb="5">
      <t>タテモノ</t>
    </rPh>
    <rPh sb="7" eb="9">
      <t>ヘイセイ</t>
    </rPh>
    <rPh sb="12" eb="13">
      <t>ネン</t>
    </rPh>
    <rPh sb="14" eb="16">
      <t>タガク</t>
    </rPh>
    <rPh sb="17" eb="19">
      <t>ヒヨウ</t>
    </rPh>
    <rPh sb="20" eb="21">
      <t>トウ</t>
    </rPh>
    <rPh sb="23" eb="25">
      <t>ケンセツ</t>
    </rPh>
    <rPh sb="31" eb="33">
      <t>ユウケイ</t>
    </rPh>
    <rPh sb="33" eb="35">
      <t>コテイ</t>
    </rPh>
    <rPh sb="35" eb="37">
      <t>シサン</t>
    </rPh>
    <rPh sb="37" eb="39">
      <t>ゲンカ</t>
    </rPh>
    <rPh sb="39" eb="41">
      <t>ショウキャク</t>
    </rPh>
    <rPh sb="41" eb="42">
      <t>リツ</t>
    </rPh>
    <rPh sb="42" eb="43">
      <t>オヨ</t>
    </rPh>
    <rPh sb="45" eb="46">
      <t>ショウ</t>
    </rPh>
    <rPh sb="46" eb="47">
      <t>ア</t>
    </rPh>
    <rPh sb="50" eb="52">
      <t>ユウケイ</t>
    </rPh>
    <rPh sb="52" eb="54">
      <t>コテイ</t>
    </rPh>
    <rPh sb="54" eb="56">
      <t>シサン</t>
    </rPh>
    <rPh sb="57" eb="59">
      <t>ルイジ</t>
    </rPh>
    <rPh sb="59" eb="61">
      <t>ビョウイン</t>
    </rPh>
    <rPh sb="62" eb="64">
      <t>ヒカク</t>
    </rPh>
    <rPh sb="66" eb="67">
      <t>タカ</t>
    </rPh>
    <rPh sb="68" eb="70">
      <t>ジョウキョウ</t>
    </rPh>
    <rPh sb="74" eb="76">
      <t>キカイ</t>
    </rPh>
    <rPh sb="76" eb="78">
      <t>ビヒン</t>
    </rPh>
    <rPh sb="84" eb="86">
      <t>ヘイセイ</t>
    </rPh>
    <rPh sb="88" eb="90">
      <t>ネンド</t>
    </rPh>
    <rPh sb="91" eb="93">
      <t>サクテイ</t>
    </rPh>
    <rPh sb="96" eb="97">
      <t>シン</t>
    </rPh>
    <rPh sb="97" eb="99">
      <t>ゴノヘ</t>
    </rPh>
    <rPh sb="99" eb="101">
      <t>ソウゴウ</t>
    </rPh>
    <rPh sb="101" eb="103">
      <t>ビョウイン</t>
    </rPh>
    <rPh sb="103" eb="105">
      <t>カイカク</t>
    </rPh>
    <rPh sb="110" eb="111">
      <t>モト</t>
    </rPh>
    <rPh sb="114" eb="116">
      <t>イリョウ</t>
    </rPh>
    <rPh sb="116" eb="118">
      <t>キキ</t>
    </rPh>
    <rPh sb="118" eb="119">
      <t>トウ</t>
    </rPh>
    <rPh sb="120" eb="122">
      <t>ドウニュウ</t>
    </rPh>
    <rPh sb="123" eb="124">
      <t>スス</t>
    </rPh>
    <rPh sb="129" eb="131">
      <t>ゲンカ</t>
    </rPh>
    <rPh sb="131" eb="133">
      <t>ショウキャク</t>
    </rPh>
    <rPh sb="133" eb="134">
      <t>リツ</t>
    </rPh>
    <rPh sb="135" eb="137">
      <t>ゲンショウ</t>
    </rPh>
    <rPh sb="137" eb="139">
      <t>ケイコウ</t>
    </rPh>
    <rPh sb="143" eb="145">
      <t>コンゴ</t>
    </rPh>
    <rPh sb="146" eb="148">
      <t>シュウシ</t>
    </rPh>
    <rPh sb="153" eb="155">
      <t>コウリョ</t>
    </rPh>
    <rPh sb="160" eb="163">
      <t>ケイカクテキ</t>
    </rPh>
    <rPh sb="164" eb="166">
      <t>コウシン</t>
    </rPh>
    <phoneticPr fontId="5"/>
  </si>
  <si>
    <r>
      <rPr>
        <sz val="11"/>
        <rFont val="ＭＳ ゴシック"/>
        <family val="3"/>
        <charset val="128"/>
      </rPr>
      <t>経常収支比率・医業収支比率・病床利用率は、平成28年度以降伸びていたが、令和元年11月から、病院体制維持のため、稼働病床数を165床から120床とし、令和2年度も継続しているため、減床前の平成30年度と比較して大きく減となった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また、多額の累積欠損金の解消には程遠く、経営状況は非常に厳しい。入院・外来患者1人1日当たりの収益も類似病院の平均値を下回っているので、改善に向けた分析・検討が必要である。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職員給与費・材料費の医業収益に対する比率は、類似病院平均を下回る等、抑制されているため、今後も継続していく。</t>
    </r>
    <rPh sb="42" eb="43">
      <t>ガツ</t>
    </rPh>
    <rPh sb="75" eb="77">
      <t>レイワ</t>
    </rPh>
    <rPh sb="78" eb="80">
      <t>ネンド</t>
    </rPh>
    <rPh sb="81" eb="83">
      <t>ケイゾク</t>
    </rPh>
    <phoneticPr fontId="5"/>
  </si>
  <si>
    <t>平成28年度以降、入院患者数の増加や費用抑制の効果もあり、経営状況は好転していたが、令和2年度は、令和元年度の稼働病床数の縮小により、入院患者数が大きく減となった。
また、新型コロナウイルスの影響による受診控えにより、外来患者数も減少している。
累積欠損金の状況、施設老朽化の状況などを考慮しても非常に厳しい状況にあるため、「新五戸総合病院改革プラン」に基づき、収入増加・患者の確保に努めるとともに、医療機器等の計画的な導入を進めていく。</t>
    <rPh sb="0" eb="2">
      <t>ヘイセイ</t>
    </rPh>
    <rPh sb="4" eb="6">
      <t>ネンド</t>
    </rPh>
    <rPh sb="6" eb="8">
      <t>イコウ</t>
    </rPh>
    <rPh sb="9" eb="11">
      <t>ニュウイン</t>
    </rPh>
    <rPh sb="11" eb="13">
      <t>カンジャ</t>
    </rPh>
    <rPh sb="13" eb="14">
      <t>スウ</t>
    </rPh>
    <rPh sb="15" eb="17">
      <t>ゾウカ</t>
    </rPh>
    <rPh sb="18" eb="20">
      <t>ヒヨウ</t>
    </rPh>
    <rPh sb="20" eb="22">
      <t>ヨクセイ</t>
    </rPh>
    <rPh sb="23" eb="25">
      <t>コウカ</t>
    </rPh>
    <rPh sb="29" eb="31">
      <t>ケイエイ</t>
    </rPh>
    <rPh sb="31" eb="33">
      <t>ジョウキョウ</t>
    </rPh>
    <rPh sb="34" eb="36">
      <t>コウテン</t>
    </rPh>
    <rPh sb="42" eb="44">
      <t>レイワ</t>
    </rPh>
    <rPh sb="46" eb="47">
      <t>ド</t>
    </rPh>
    <rPh sb="49" eb="51">
      <t>レイワ</t>
    </rPh>
    <rPh sb="51" eb="53">
      <t>ガンネン</t>
    </rPh>
    <rPh sb="53" eb="54">
      <t>ド</t>
    </rPh>
    <rPh sb="55" eb="57">
      <t>カドウ</t>
    </rPh>
    <rPh sb="57" eb="59">
      <t>ビョウショウ</t>
    </rPh>
    <rPh sb="59" eb="60">
      <t>スウ</t>
    </rPh>
    <rPh sb="61" eb="63">
      <t>シュクショウ</t>
    </rPh>
    <rPh sb="67" eb="69">
      <t>ニュウイン</t>
    </rPh>
    <rPh sb="69" eb="72">
      <t>カンジャスウ</t>
    </rPh>
    <rPh sb="73" eb="74">
      <t>オオ</t>
    </rPh>
    <rPh sb="76" eb="77">
      <t>ゲン</t>
    </rPh>
    <rPh sb="86" eb="88">
      <t>シンガタ</t>
    </rPh>
    <rPh sb="96" eb="98">
      <t>エイキョウ</t>
    </rPh>
    <rPh sb="101" eb="103">
      <t>ジュシン</t>
    </rPh>
    <rPh sb="103" eb="104">
      <t>ヒカ</t>
    </rPh>
    <rPh sb="109" eb="111">
      <t>ガイライ</t>
    </rPh>
    <rPh sb="111" eb="113">
      <t>カンジャ</t>
    </rPh>
    <rPh sb="113" eb="114">
      <t>スウ</t>
    </rPh>
    <rPh sb="115" eb="117">
      <t>ゲンショウ</t>
    </rPh>
    <rPh sb="123" eb="125">
      <t>ルイセキ</t>
    </rPh>
    <rPh sb="125" eb="127">
      <t>ケッソン</t>
    </rPh>
    <rPh sb="127" eb="128">
      <t>キン</t>
    </rPh>
    <rPh sb="129" eb="131">
      <t>ジョウキョウ</t>
    </rPh>
    <rPh sb="132" eb="134">
      <t>シセツ</t>
    </rPh>
    <rPh sb="134" eb="137">
      <t>ロウキュウカ</t>
    </rPh>
    <rPh sb="138" eb="140">
      <t>ジョウキョウ</t>
    </rPh>
    <rPh sb="143" eb="145">
      <t>コウリョ</t>
    </rPh>
    <rPh sb="148" eb="150">
      <t>ヒジョウ</t>
    </rPh>
    <rPh sb="151" eb="152">
      <t>キビ</t>
    </rPh>
    <rPh sb="154" eb="156">
      <t>ジョウキョウ</t>
    </rPh>
    <rPh sb="163" eb="164">
      <t>シン</t>
    </rPh>
    <rPh sb="164" eb="166">
      <t>ゴノヘ</t>
    </rPh>
    <rPh sb="166" eb="168">
      <t>ソウゴウ</t>
    </rPh>
    <rPh sb="168" eb="170">
      <t>ビョウイン</t>
    </rPh>
    <rPh sb="170" eb="172">
      <t>カイカク</t>
    </rPh>
    <rPh sb="177" eb="178">
      <t>モト</t>
    </rPh>
    <rPh sb="181" eb="183">
      <t>シュウニュウ</t>
    </rPh>
    <rPh sb="183" eb="185">
      <t>ゾウカ</t>
    </rPh>
    <rPh sb="186" eb="188">
      <t>カンジャ</t>
    </rPh>
    <rPh sb="189" eb="191">
      <t>カクホ</t>
    </rPh>
    <rPh sb="192" eb="193">
      <t>ツト</t>
    </rPh>
    <rPh sb="200" eb="202">
      <t>イリョウ</t>
    </rPh>
    <rPh sb="202" eb="204">
      <t>キキ</t>
    </rPh>
    <rPh sb="204" eb="205">
      <t>トウ</t>
    </rPh>
    <rPh sb="206" eb="209">
      <t>ケイカクテキ</t>
    </rPh>
    <rPh sb="210" eb="212">
      <t>ドウニュウ</t>
    </rPh>
    <rPh sb="213" eb="214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</si>
</sst>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20" fontId="6" fillId="0" borderId="5" xfId="0" applyNumberFormat="1" applyFont="1" applyBorder="1" applyAlignment="1" applyProtection="1">
      <alignment horizontal="left" vertical="top" wrapText="1"/>
      <protection locked="0"/>
    </xf>
    <xf numFmtId="20" fontId="6" fillId="0" borderId="6" xfId="0" applyNumberFormat="1" applyFont="1" applyBorder="1" applyAlignment="1" applyProtection="1">
      <alignment horizontal="left" vertical="top" wrapText="1"/>
      <protection locked="0"/>
    </xf>
    <xf numFmtId="20" fontId="6" fillId="0" borderId="7" xfId="0" applyNumberFormat="1" applyFont="1" applyBorder="1" applyAlignment="1" applyProtection="1">
      <alignment horizontal="left" vertical="top" wrapText="1"/>
      <protection locked="0"/>
    </xf>
    <xf numFmtId="20" fontId="6" fillId="0" borderId="8" xfId="0" applyNumberFormat="1" applyFont="1" applyBorder="1" applyAlignment="1" applyProtection="1">
      <alignment horizontal="left" vertical="top" wrapText="1"/>
      <protection locked="0"/>
    </xf>
    <xf numFmtId="20" fontId="6" fillId="0" borderId="0" xfId="0" applyNumberFormat="1" applyFont="1" applyBorder="1" applyAlignment="1" applyProtection="1">
      <alignment horizontal="left" vertical="top" wrapText="1"/>
      <protection locked="0"/>
    </xf>
    <xf numFmtId="20" fontId="6" fillId="0" borderId="9" xfId="0" applyNumberFormat="1" applyFont="1" applyBorder="1" applyAlignment="1" applyProtection="1">
      <alignment horizontal="left" vertical="top" wrapText="1"/>
      <protection locked="0"/>
    </xf>
    <xf numFmtId="20" fontId="6" fillId="0" borderId="10" xfId="0" applyNumberFormat="1" applyFont="1" applyBorder="1" applyAlignment="1" applyProtection="1">
      <alignment horizontal="left" vertical="top" wrapText="1"/>
      <protection locked="0"/>
    </xf>
    <xf numFmtId="20" fontId="6" fillId="0" borderId="1" xfId="0" applyNumberFormat="1" applyFont="1" applyBorder="1" applyAlignment="1" applyProtection="1">
      <alignment horizontal="left" vertical="top" wrapText="1"/>
      <protection locked="0"/>
    </xf>
    <xf numFmtId="20" fontId="6" fillId="0" borderId="11" xfId="0" applyNumberFormat="1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75.099999999999994</c:v>
                </c:pt>
                <c:pt idx="2">
                  <c:v>79.5</c:v>
                </c:pt>
                <c:pt idx="3">
                  <c:v>66.3</c:v>
                </c:pt>
                <c:pt idx="4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83E-B5ED-625DDFA7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4-483E-B5ED-625DDFA7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6341</c:v>
                </c:pt>
                <c:pt idx="1">
                  <c:v>6237</c:v>
                </c:pt>
                <c:pt idx="2">
                  <c:v>6085</c:v>
                </c:pt>
                <c:pt idx="3">
                  <c:v>6054</c:v>
                </c:pt>
                <c:pt idx="4">
                  <c:v>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3-402B-A6FE-631D61906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3-402B-A6FE-631D61906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31971</c:v>
                </c:pt>
                <c:pt idx="1">
                  <c:v>30617</c:v>
                </c:pt>
                <c:pt idx="2">
                  <c:v>31078</c:v>
                </c:pt>
                <c:pt idx="3">
                  <c:v>31806</c:v>
                </c:pt>
                <c:pt idx="4">
                  <c:v>33576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2-4391-874B-8A3F034C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2-4391-874B-8A3F034C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202.4</c:v>
                </c:pt>
                <c:pt idx="1">
                  <c:v>195.1</c:v>
                </c:pt>
                <c:pt idx="2">
                  <c:v>190.1</c:v>
                </c:pt>
                <c:pt idx="3">
                  <c:v>211.4</c:v>
                </c:pt>
                <c:pt idx="4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A-46A3-9F8B-2EC9D44D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A-46A3-9F8B-2EC9D44D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89.2</c:v>
                </c:pt>
                <c:pt idx="1">
                  <c:v>93.3</c:v>
                </c:pt>
                <c:pt idx="2">
                  <c:v>96.9</c:v>
                </c:pt>
                <c:pt idx="3">
                  <c:v>87.5</c:v>
                </c:pt>
                <c:pt idx="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1F8-A3E1-D9DE999D2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1-41F8-A3E1-D9DE999D2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95.1</c:v>
                </c:pt>
                <c:pt idx="1">
                  <c:v>98.1</c:v>
                </c:pt>
                <c:pt idx="2">
                  <c:v>101.8</c:v>
                </c:pt>
                <c:pt idx="3">
                  <c:v>92.5</c:v>
                </c:pt>
                <c:pt idx="4">
                  <c:v>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B-42B7-8EEB-BCA8BB212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B-42B7-8EEB-BCA8BB212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61.5</c:v>
                </c:pt>
                <c:pt idx="1">
                  <c:v>60.9</c:v>
                </c:pt>
                <c:pt idx="2">
                  <c:v>62.3</c:v>
                </c:pt>
                <c:pt idx="3">
                  <c:v>63.5</c:v>
                </c:pt>
                <c:pt idx="4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5-4AF6-9856-2189867C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5-4AF6-9856-2189867C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71.2</c:v>
                </c:pt>
                <c:pt idx="2">
                  <c:v>70.400000000000006</c:v>
                </c:pt>
                <c:pt idx="3">
                  <c:v>66.900000000000006</c:v>
                </c:pt>
                <c:pt idx="4">
                  <c:v>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C-42DA-B7C2-20C305B0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C-42DA-B7C2-20C305B0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47020515</c:v>
                </c:pt>
                <c:pt idx="1">
                  <c:v>48191096</c:v>
                </c:pt>
                <c:pt idx="2">
                  <c:v>48947297</c:v>
                </c:pt>
                <c:pt idx="3">
                  <c:v>49193552</c:v>
                </c:pt>
                <c:pt idx="4">
                  <c:v>49823745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1-4C25-A107-8B56470C4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1-4C25-A107-8B56470C4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14.9</c:v>
                </c:pt>
                <c:pt idx="1">
                  <c:v>13</c:v>
                </c:pt>
                <c:pt idx="2">
                  <c:v>11.1</c:v>
                </c:pt>
                <c:pt idx="3">
                  <c:v>11.4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3-4982-AE7D-F945B7F8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3-4982-AE7D-F945B7F8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53.6</c:v>
                </c:pt>
                <c:pt idx="2">
                  <c:v>52.4</c:v>
                </c:pt>
                <c:pt idx="3">
                  <c:v>57.6</c:v>
                </c:pt>
                <c:pt idx="4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F4-B747-A95EBB93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3-44F4-B747-A95EBB93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>
      <selection activeCell="B14" sqref="B14:NH1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9" t="str">
        <f>データ!H6</f>
        <v>青森県五戸町　国保五戸総合病院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6" t="str">
        <f>データ!K6</f>
        <v>当然財務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100床以上～200床未満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非設置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165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 t="str">
        <f>データ!AA6</f>
        <v>-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46" t="s">
        <v>10</v>
      </c>
      <c r="NK8" s="14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4" t="s">
        <v>20</v>
      </c>
      <c r="NK9" s="14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9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-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訓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 t="str">
        <f>データ!AC6</f>
        <v>-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 t="str">
        <f>データ!AD6</f>
        <v>-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165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39" t="s">
        <v>22</v>
      </c>
      <c r="NK10" s="140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5">
        <f>データ!U6</f>
        <v>16679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12530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非該当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非該当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１０：１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120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 t="str">
        <f>データ!AG6</f>
        <v>-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120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19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43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61" t="s">
        <v>179</v>
      </c>
      <c r="NK22" s="162"/>
      <c r="NL22" s="162"/>
      <c r="NM22" s="162"/>
      <c r="NN22" s="162"/>
      <c r="NO22" s="162"/>
      <c r="NP22" s="162"/>
      <c r="NQ22" s="162"/>
      <c r="NR22" s="162"/>
      <c r="NS22" s="162"/>
      <c r="NT22" s="162"/>
      <c r="NU22" s="162"/>
      <c r="NV22" s="162"/>
      <c r="NW22" s="162"/>
      <c r="NX22" s="163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64"/>
      <c r="NK23" s="165"/>
      <c r="NL23" s="165"/>
      <c r="NM23" s="165"/>
      <c r="NN23" s="165"/>
      <c r="NO23" s="165"/>
      <c r="NP23" s="165"/>
      <c r="NQ23" s="165"/>
      <c r="NR23" s="165"/>
      <c r="NS23" s="165"/>
      <c r="NT23" s="165"/>
      <c r="NU23" s="165"/>
      <c r="NV23" s="165"/>
      <c r="NW23" s="165"/>
      <c r="NX23" s="166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64"/>
      <c r="NK24" s="165"/>
      <c r="NL24" s="165"/>
      <c r="NM24" s="165"/>
      <c r="NN24" s="165"/>
      <c r="NO24" s="165"/>
      <c r="NP24" s="165"/>
      <c r="NQ24" s="165"/>
      <c r="NR24" s="165"/>
      <c r="NS24" s="165"/>
      <c r="NT24" s="165"/>
      <c r="NU24" s="165"/>
      <c r="NV24" s="165"/>
      <c r="NW24" s="165"/>
      <c r="NX24" s="166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64"/>
      <c r="NK25" s="165"/>
      <c r="NL25" s="165"/>
      <c r="NM25" s="165"/>
      <c r="NN25" s="165"/>
      <c r="NO25" s="165"/>
      <c r="NP25" s="165"/>
      <c r="NQ25" s="165"/>
      <c r="NR25" s="165"/>
      <c r="NS25" s="165"/>
      <c r="NT25" s="165"/>
      <c r="NU25" s="165"/>
      <c r="NV25" s="165"/>
      <c r="NW25" s="165"/>
      <c r="NX25" s="166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64"/>
      <c r="NK26" s="165"/>
      <c r="NL26" s="165"/>
      <c r="NM26" s="165"/>
      <c r="NN26" s="165"/>
      <c r="NO26" s="165"/>
      <c r="NP26" s="165"/>
      <c r="NQ26" s="165"/>
      <c r="NR26" s="165"/>
      <c r="NS26" s="165"/>
      <c r="NT26" s="165"/>
      <c r="NU26" s="165"/>
      <c r="NV26" s="165"/>
      <c r="NW26" s="165"/>
      <c r="NX26" s="166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64"/>
      <c r="NK27" s="165"/>
      <c r="NL27" s="165"/>
      <c r="NM27" s="165"/>
      <c r="NN27" s="165"/>
      <c r="NO27" s="165"/>
      <c r="NP27" s="165"/>
      <c r="NQ27" s="165"/>
      <c r="NR27" s="165"/>
      <c r="NS27" s="165"/>
      <c r="NT27" s="165"/>
      <c r="NU27" s="165"/>
      <c r="NV27" s="165"/>
      <c r="NW27" s="165"/>
      <c r="NX27" s="166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64"/>
      <c r="NK28" s="165"/>
      <c r="NL28" s="165"/>
      <c r="NM28" s="165"/>
      <c r="NN28" s="165"/>
      <c r="NO28" s="165"/>
      <c r="NP28" s="165"/>
      <c r="NQ28" s="165"/>
      <c r="NR28" s="165"/>
      <c r="NS28" s="165"/>
      <c r="NT28" s="165"/>
      <c r="NU28" s="165"/>
      <c r="NV28" s="165"/>
      <c r="NW28" s="165"/>
      <c r="NX28" s="166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64"/>
      <c r="NK29" s="165"/>
      <c r="NL29" s="165"/>
      <c r="NM29" s="165"/>
      <c r="NN29" s="165"/>
      <c r="NO29" s="165"/>
      <c r="NP29" s="165"/>
      <c r="NQ29" s="165"/>
      <c r="NR29" s="165"/>
      <c r="NS29" s="165"/>
      <c r="NT29" s="165"/>
      <c r="NU29" s="165"/>
      <c r="NV29" s="165"/>
      <c r="NW29" s="165"/>
      <c r="NX29" s="166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64"/>
      <c r="NK30" s="165"/>
      <c r="NL30" s="165"/>
      <c r="NM30" s="165"/>
      <c r="NN30" s="165"/>
      <c r="NO30" s="165"/>
      <c r="NP30" s="165"/>
      <c r="NQ30" s="165"/>
      <c r="NR30" s="165"/>
      <c r="NS30" s="165"/>
      <c r="NT30" s="165"/>
      <c r="NU30" s="165"/>
      <c r="NV30" s="165"/>
      <c r="NW30" s="165"/>
      <c r="NX30" s="166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64"/>
      <c r="NK31" s="165"/>
      <c r="NL31" s="165"/>
      <c r="NM31" s="165"/>
      <c r="NN31" s="165"/>
      <c r="NO31" s="165"/>
      <c r="NP31" s="165"/>
      <c r="NQ31" s="165"/>
      <c r="NR31" s="165"/>
      <c r="NS31" s="165"/>
      <c r="NT31" s="165"/>
      <c r="NU31" s="165"/>
      <c r="NV31" s="165"/>
      <c r="NW31" s="165"/>
      <c r="NX31" s="166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64"/>
      <c r="NK32" s="165"/>
      <c r="NL32" s="165"/>
      <c r="NM32" s="165"/>
      <c r="NN32" s="165"/>
      <c r="NO32" s="165"/>
      <c r="NP32" s="165"/>
      <c r="NQ32" s="165"/>
      <c r="NR32" s="165"/>
      <c r="NS32" s="165"/>
      <c r="NT32" s="165"/>
      <c r="NU32" s="165"/>
      <c r="NV32" s="165"/>
      <c r="NW32" s="165"/>
      <c r="NX32" s="166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95.1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98.1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101.8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92.5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85.8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89.2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93.3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96.9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87.5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79.7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202.4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195.1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190.1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211.4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238.5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67.099999999999994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75.099999999999994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79.5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66.3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52.7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64"/>
      <c r="NK33" s="165"/>
      <c r="NL33" s="165"/>
      <c r="NM33" s="165"/>
      <c r="NN33" s="165"/>
      <c r="NO33" s="165"/>
      <c r="NP33" s="165"/>
      <c r="NQ33" s="165"/>
      <c r="NR33" s="165"/>
      <c r="NS33" s="165"/>
      <c r="NT33" s="165"/>
      <c r="NU33" s="165"/>
      <c r="NV33" s="165"/>
      <c r="NW33" s="165"/>
      <c r="NX33" s="166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96.7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96.6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100.6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84.2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83.9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84.3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80.7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119.5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116.9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117.1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120.5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124.2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69.8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69.7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70.099999999999994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70.400000000000006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65.8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67"/>
      <c r="NK34" s="168"/>
      <c r="NL34" s="168"/>
      <c r="NM34" s="168"/>
      <c r="NN34" s="168"/>
      <c r="NO34" s="168"/>
      <c r="NP34" s="168"/>
      <c r="NQ34" s="168"/>
      <c r="NR34" s="168"/>
      <c r="NS34" s="168"/>
      <c r="NT34" s="168"/>
      <c r="NU34" s="168"/>
      <c r="NV34" s="168"/>
      <c r="NW34" s="168"/>
      <c r="NX34" s="169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61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8" t="s">
        <v>181</v>
      </c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9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9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9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9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9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9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9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9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9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2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3"/>
      <c r="NX51" s="11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59" t="s">
        <v>180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31971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30617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31078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31806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33576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6341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6237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6085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6054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6481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55.8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53.6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52.4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57.6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62.8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14.9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13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11.1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11.4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11.1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33492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34136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34924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35788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37855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9976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10130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10244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10602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11234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63.4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63.7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63.3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68.5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18.7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18.3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17.7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17.5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60" t="s">
        <v>182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61.5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60.9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62.3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63.5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64.900000000000006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84.7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71.2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70.400000000000006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66.900000000000006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70.2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47020515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48191096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48947297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49193552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49823745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54.6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69.7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71.400000000000006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71.7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37752628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39094598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40683727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41891213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42806727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4Ny4S7fYr8AbSjUttKlAGnRKP50b3sq9LzD+rEx0LTfWgKqW3i7xlBGpH6S7lik4q5POsZAfQ3su8l7DQffnQg==" saltValue="an+AV3cTh2AlhNvUjxXUiw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1" t="s">
        <v>107</v>
      </c>
      <c r="AJ4" s="152"/>
      <c r="AK4" s="152"/>
      <c r="AL4" s="152"/>
      <c r="AM4" s="152"/>
      <c r="AN4" s="152"/>
      <c r="AO4" s="152"/>
      <c r="AP4" s="152"/>
      <c r="AQ4" s="152"/>
      <c r="AR4" s="152"/>
      <c r="AS4" s="153"/>
      <c r="AT4" s="157" t="s">
        <v>108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7" t="s">
        <v>109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1" t="s">
        <v>110</v>
      </c>
      <c r="BQ4" s="152"/>
      <c r="BR4" s="152"/>
      <c r="BS4" s="152"/>
      <c r="BT4" s="152"/>
      <c r="BU4" s="152"/>
      <c r="BV4" s="152"/>
      <c r="BW4" s="152"/>
      <c r="BX4" s="152"/>
      <c r="BY4" s="152"/>
      <c r="BZ4" s="153"/>
      <c r="CA4" s="150" t="s">
        <v>111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7" t="s">
        <v>112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113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114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115</v>
      </c>
      <c r="DT4" s="152"/>
      <c r="DU4" s="152"/>
      <c r="DV4" s="152"/>
      <c r="DW4" s="152"/>
      <c r="DX4" s="152"/>
      <c r="DY4" s="152"/>
      <c r="DZ4" s="152"/>
      <c r="EA4" s="152"/>
      <c r="EB4" s="152"/>
      <c r="EC4" s="153"/>
      <c r="ED4" s="150" t="s">
        <v>116</v>
      </c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 t="s">
        <v>117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153</v>
      </c>
      <c r="AV5" s="62" t="s">
        <v>144</v>
      </c>
      <c r="AW5" s="62" t="s">
        <v>145</v>
      </c>
      <c r="AX5" s="62" t="s">
        <v>154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155</v>
      </c>
      <c r="BI5" s="62" t="s">
        <v>154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156</v>
      </c>
      <c r="BQ5" s="62" t="s">
        <v>153</v>
      </c>
      <c r="BR5" s="62" t="s">
        <v>144</v>
      </c>
      <c r="BS5" s="62" t="s">
        <v>155</v>
      </c>
      <c r="BT5" s="62" t="s">
        <v>154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157</v>
      </c>
      <c r="CD5" s="62" t="s">
        <v>155</v>
      </c>
      <c r="CE5" s="62" t="s">
        <v>154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153</v>
      </c>
      <c r="CN5" s="62" t="s">
        <v>144</v>
      </c>
      <c r="CO5" s="62" t="s">
        <v>155</v>
      </c>
      <c r="CP5" s="62" t="s">
        <v>154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153</v>
      </c>
      <c r="CY5" s="62" t="s">
        <v>157</v>
      </c>
      <c r="CZ5" s="62" t="s">
        <v>155</v>
      </c>
      <c r="DA5" s="62" t="s">
        <v>154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155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155</v>
      </c>
      <c r="DW5" s="62" t="s">
        <v>154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153</v>
      </c>
      <c r="EF5" s="62" t="s">
        <v>144</v>
      </c>
      <c r="EG5" s="62" t="s">
        <v>145</v>
      </c>
      <c r="EH5" s="62" t="s">
        <v>154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158</v>
      </c>
      <c r="EO5" s="62" t="s">
        <v>156</v>
      </c>
      <c r="EP5" s="62" t="s">
        <v>153</v>
      </c>
      <c r="EQ5" s="62" t="s">
        <v>144</v>
      </c>
      <c r="ER5" s="62" t="s">
        <v>145</v>
      </c>
      <c r="ES5" s="62" t="s">
        <v>154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159</v>
      </c>
      <c r="B6" s="63">
        <f>B8</f>
        <v>2020</v>
      </c>
      <c r="C6" s="63">
        <f t="shared" ref="C6:M6" si="2">C8</f>
        <v>24422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4" t="str">
        <f>IF(H8&lt;&gt;I8,H8,"")&amp;IF(I8&lt;&gt;J8,I8,"")&amp;"　"&amp;J8</f>
        <v>青森県五戸町　国保五戸総合病院</v>
      </c>
      <c r="I6" s="155"/>
      <c r="J6" s="156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9</v>
      </c>
      <c r="R6" s="63" t="str">
        <f t="shared" si="3"/>
        <v>-</v>
      </c>
      <c r="S6" s="63" t="str">
        <f t="shared" si="3"/>
        <v>訓</v>
      </c>
      <c r="T6" s="63" t="str">
        <f t="shared" si="3"/>
        <v>救</v>
      </c>
      <c r="U6" s="64">
        <f>U8</f>
        <v>16679</v>
      </c>
      <c r="V6" s="64">
        <f>V8</f>
        <v>12530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１０：１</v>
      </c>
      <c r="Z6" s="64">
        <f t="shared" si="3"/>
        <v>165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165</v>
      </c>
      <c r="AF6" s="64">
        <f t="shared" si="3"/>
        <v>120</v>
      </c>
      <c r="AG6" s="64" t="str">
        <f t="shared" si="3"/>
        <v>-</v>
      </c>
      <c r="AH6" s="64">
        <f t="shared" si="3"/>
        <v>120</v>
      </c>
      <c r="AI6" s="65">
        <f>IF(AI8="-",NA(),AI8)</f>
        <v>95.1</v>
      </c>
      <c r="AJ6" s="65">
        <f t="shared" ref="AJ6:AR6" si="5">IF(AJ8="-",NA(),AJ8)</f>
        <v>98.1</v>
      </c>
      <c r="AK6" s="65">
        <f t="shared" si="5"/>
        <v>101.8</v>
      </c>
      <c r="AL6" s="65">
        <f t="shared" si="5"/>
        <v>92.5</v>
      </c>
      <c r="AM6" s="65">
        <f t="shared" si="5"/>
        <v>85.8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89.2</v>
      </c>
      <c r="AU6" s="65">
        <f t="shared" ref="AU6:BC6" si="6">IF(AU8="-",NA(),AU8)</f>
        <v>93.3</v>
      </c>
      <c r="AV6" s="65">
        <f t="shared" si="6"/>
        <v>96.9</v>
      </c>
      <c r="AW6" s="65">
        <f t="shared" si="6"/>
        <v>87.5</v>
      </c>
      <c r="AX6" s="65">
        <f t="shared" si="6"/>
        <v>79.7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202.4</v>
      </c>
      <c r="BF6" s="65">
        <f t="shared" ref="BF6:BN6" si="7">IF(BF8="-",NA(),BF8)</f>
        <v>195.1</v>
      </c>
      <c r="BG6" s="65">
        <f t="shared" si="7"/>
        <v>190.1</v>
      </c>
      <c r="BH6" s="65">
        <f t="shared" si="7"/>
        <v>211.4</v>
      </c>
      <c r="BI6" s="65">
        <f t="shared" si="7"/>
        <v>238.5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67.099999999999994</v>
      </c>
      <c r="BQ6" s="65">
        <f t="shared" ref="BQ6:BY6" si="8">IF(BQ8="-",NA(),BQ8)</f>
        <v>75.099999999999994</v>
      </c>
      <c r="BR6" s="65">
        <f t="shared" si="8"/>
        <v>79.5</v>
      </c>
      <c r="BS6" s="65">
        <f t="shared" si="8"/>
        <v>66.3</v>
      </c>
      <c r="BT6" s="65">
        <f t="shared" si="8"/>
        <v>52.7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31971</v>
      </c>
      <c r="CB6" s="66">
        <f t="shared" ref="CB6:CJ6" si="9">IF(CB8="-",NA(),CB8)</f>
        <v>30617</v>
      </c>
      <c r="CC6" s="66">
        <f t="shared" si="9"/>
        <v>31078</v>
      </c>
      <c r="CD6" s="66">
        <f t="shared" si="9"/>
        <v>31806</v>
      </c>
      <c r="CE6" s="66">
        <f t="shared" si="9"/>
        <v>33576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6341</v>
      </c>
      <c r="CM6" s="66">
        <f t="shared" ref="CM6:CU6" si="10">IF(CM8="-",NA(),CM8)</f>
        <v>6237</v>
      </c>
      <c r="CN6" s="66">
        <f t="shared" si="10"/>
        <v>6085</v>
      </c>
      <c r="CO6" s="66">
        <f t="shared" si="10"/>
        <v>6054</v>
      </c>
      <c r="CP6" s="66">
        <f t="shared" si="10"/>
        <v>6481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55.8</v>
      </c>
      <c r="CX6" s="65">
        <f t="shared" ref="CX6:DF6" si="11">IF(CX8="-",NA(),CX8)</f>
        <v>53.6</v>
      </c>
      <c r="CY6" s="65">
        <f t="shared" si="11"/>
        <v>52.4</v>
      </c>
      <c r="CZ6" s="65">
        <f t="shared" si="11"/>
        <v>57.6</v>
      </c>
      <c r="DA6" s="65">
        <f t="shared" si="11"/>
        <v>62.8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14.9</v>
      </c>
      <c r="DI6" s="65">
        <f t="shared" ref="DI6:DQ6" si="12">IF(DI8="-",NA(),DI8)</f>
        <v>13</v>
      </c>
      <c r="DJ6" s="65">
        <f t="shared" si="12"/>
        <v>11.1</v>
      </c>
      <c r="DK6" s="65">
        <f t="shared" si="12"/>
        <v>11.4</v>
      </c>
      <c r="DL6" s="65">
        <f t="shared" si="12"/>
        <v>11.1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61.5</v>
      </c>
      <c r="DT6" s="65">
        <f t="shared" ref="DT6:EB6" si="13">IF(DT8="-",NA(),DT8)</f>
        <v>60.9</v>
      </c>
      <c r="DU6" s="65">
        <f t="shared" si="13"/>
        <v>62.3</v>
      </c>
      <c r="DV6" s="65">
        <f t="shared" si="13"/>
        <v>63.5</v>
      </c>
      <c r="DW6" s="65">
        <f t="shared" si="13"/>
        <v>64.900000000000006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84.7</v>
      </c>
      <c r="EE6" s="65">
        <f t="shared" ref="EE6:EM6" si="14">IF(EE8="-",NA(),EE8)</f>
        <v>71.2</v>
      </c>
      <c r="EF6" s="65">
        <f t="shared" si="14"/>
        <v>70.400000000000006</v>
      </c>
      <c r="EG6" s="65">
        <f t="shared" si="14"/>
        <v>66.900000000000006</v>
      </c>
      <c r="EH6" s="65">
        <f t="shared" si="14"/>
        <v>70.2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47020515</v>
      </c>
      <c r="EP6" s="66">
        <f t="shared" ref="EP6:EX6" si="15">IF(EP8="-",NA(),EP8)</f>
        <v>48191096</v>
      </c>
      <c r="EQ6" s="66">
        <f t="shared" si="15"/>
        <v>48947297</v>
      </c>
      <c r="ER6" s="66">
        <f t="shared" si="15"/>
        <v>49193552</v>
      </c>
      <c r="ES6" s="66">
        <f t="shared" si="15"/>
        <v>49823745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160</v>
      </c>
      <c r="B7" s="63">
        <f t="shared" ref="B7:AH7" si="16">B8</f>
        <v>2020</v>
      </c>
      <c r="C7" s="63">
        <f t="shared" si="16"/>
        <v>24422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6"/>
        <v>9</v>
      </c>
      <c r="R7" s="63" t="str">
        <f t="shared" si="16"/>
        <v>-</v>
      </c>
      <c r="S7" s="63" t="str">
        <f t="shared" si="16"/>
        <v>訓</v>
      </c>
      <c r="T7" s="63" t="str">
        <f t="shared" si="16"/>
        <v>救</v>
      </c>
      <c r="U7" s="64">
        <f>U8</f>
        <v>16679</v>
      </c>
      <c r="V7" s="64">
        <f>V8</f>
        <v>12530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１０：１</v>
      </c>
      <c r="Z7" s="64">
        <f t="shared" si="16"/>
        <v>165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165</v>
      </c>
      <c r="AF7" s="64">
        <f t="shared" si="16"/>
        <v>120</v>
      </c>
      <c r="AG7" s="64" t="str">
        <f t="shared" si="16"/>
        <v>-</v>
      </c>
      <c r="AH7" s="64">
        <f t="shared" si="16"/>
        <v>120</v>
      </c>
      <c r="AI7" s="65">
        <f>AI8</f>
        <v>95.1</v>
      </c>
      <c r="AJ7" s="65">
        <f t="shared" ref="AJ7:AR7" si="17">AJ8</f>
        <v>98.1</v>
      </c>
      <c r="AK7" s="65">
        <f t="shared" si="17"/>
        <v>101.8</v>
      </c>
      <c r="AL7" s="65">
        <f t="shared" si="17"/>
        <v>92.5</v>
      </c>
      <c r="AM7" s="65">
        <f t="shared" si="17"/>
        <v>85.8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89.2</v>
      </c>
      <c r="AU7" s="65">
        <f t="shared" ref="AU7:BC7" si="18">AU8</f>
        <v>93.3</v>
      </c>
      <c r="AV7" s="65">
        <f t="shared" si="18"/>
        <v>96.9</v>
      </c>
      <c r="AW7" s="65">
        <f t="shared" si="18"/>
        <v>87.5</v>
      </c>
      <c r="AX7" s="65">
        <f t="shared" si="18"/>
        <v>79.7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202.4</v>
      </c>
      <c r="BF7" s="65">
        <f t="shared" ref="BF7:BN7" si="19">BF8</f>
        <v>195.1</v>
      </c>
      <c r="BG7" s="65">
        <f t="shared" si="19"/>
        <v>190.1</v>
      </c>
      <c r="BH7" s="65">
        <f t="shared" si="19"/>
        <v>211.4</v>
      </c>
      <c r="BI7" s="65">
        <f t="shared" si="19"/>
        <v>238.5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67.099999999999994</v>
      </c>
      <c r="BQ7" s="65">
        <f t="shared" ref="BQ7:BY7" si="20">BQ8</f>
        <v>75.099999999999994</v>
      </c>
      <c r="BR7" s="65">
        <f t="shared" si="20"/>
        <v>79.5</v>
      </c>
      <c r="BS7" s="65">
        <f t="shared" si="20"/>
        <v>66.3</v>
      </c>
      <c r="BT7" s="65">
        <f t="shared" si="20"/>
        <v>52.7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31971</v>
      </c>
      <c r="CB7" s="66">
        <f t="shared" ref="CB7:CJ7" si="21">CB8</f>
        <v>30617</v>
      </c>
      <c r="CC7" s="66">
        <f t="shared" si="21"/>
        <v>31078</v>
      </c>
      <c r="CD7" s="66">
        <f t="shared" si="21"/>
        <v>31806</v>
      </c>
      <c r="CE7" s="66">
        <f t="shared" si="21"/>
        <v>33576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6341</v>
      </c>
      <c r="CM7" s="66">
        <f t="shared" ref="CM7:CU7" si="22">CM8</f>
        <v>6237</v>
      </c>
      <c r="CN7" s="66">
        <f t="shared" si="22"/>
        <v>6085</v>
      </c>
      <c r="CO7" s="66">
        <f t="shared" si="22"/>
        <v>6054</v>
      </c>
      <c r="CP7" s="66">
        <f t="shared" si="22"/>
        <v>6481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55.8</v>
      </c>
      <c r="CX7" s="65">
        <f t="shared" ref="CX7:DF7" si="23">CX8</f>
        <v>53.6</v>
      </c>
      <c r="CY7" s="65">
        <f t="shared" si="23"/>
        <v>52.4</v>
      </c>
      <c r="CZ7" s="65">
        <f t="shared" si="23"/>
        <v>57.6</v>
      </c>
      <c r="DA7" s="65">
        <f t="shared" si="23"/>
        <v>62.8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14.9</v>
      </c>
      <c r="DI7" s="65">
        <f t="shared" ref="DI7:DQ7" si="24">DI8</f>
        <v>13</v>
      </c>
      <c r="DJ7" s="65">
        <f t="shared" si="24"/>
        <v>11.1</v>
      </c>
      <c r="DK7" s="65">
        <f t="shared" si="24"/>
        <v>11.4</v>
      </c>
      <c r="DL7" s="65">
        <f t="shared" si="24"/>
        <v>11.1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61.5</v>
      </c>
      <c r="DT7" s="65">
        <f t="shared" ref="DT7:EB7" si="25">DT8</f>
        <v>60.9</v>
      </c>
      <c r="DU7" s="65">
        <f t="shared" si="25"/>
        <v>62.3</v>
      </c>
      <c r="DV7" s="65">
        <f t="shared" si="25"/>
        <v>63.5</v>
      </c>
      <c r="DW7" s="65">
        <f t="shared" si="25"/>
        <v>64.900000000000006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84.7</v>
      </c>
      <c r="EE7" s="65">
        <f t="shared" ref="EE7:EM7" si="26">EE8</f>
        <v>71.2</v>
      </c>
      <c r="EF7" s="65">
        <f t="shared" si="26"/>
        <v>70.400000000000006</v>
      </c>
      <c r="EG7" s="65">
        <f t="shared" si="26"/>
        <v>66.900000000000006</v>
      </c>
      <c r="EH7" s="65">
        <f t="shared" si="26"/>
        <v>70.2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47020515</v>
      </c>
      <c r="EP7" s="66">
        <f t="shared" ref="EP7:EX7" si="27">EP8</f>
        <v>48191096</v>
      </c>
      <c r="EQ7" s="66">
        <f t="shared" si="27"/>
        <v>48947297</v>
      </c>
      <c r="ER7" s="66">
        <f t="shared" si="27"/>
        <v>49193552</v>
      </c>
      <c r="ES7" s="66">
        <f t="shared" si="27"/>
        <v>49823745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24422</v>
      </c>
      <c r="D8" s="68">
        <v>46</v>
      </c>
      <c r="E8" s="68">
        <v>6</v>
      </c>
      <c r="F8" s="68">
        <v>0</v>
      </c>
      <c r="G8" s="68">
        <v>1</v>
      </c>
      <c r="H8" s="68" t="s">
        <v>161</v>
      </c>
      <c r="I8" s="68" t="s">
        <v>162</v>
      </c>
      <c r="J8" s="68" t="s">
        <v>163</v>
      </c>
      <c r="K8" s="68" t="s">
        <v>164</v>
      </c>
      <c r="L8" s="68" t="s">
        <v>165</v>
      </c>
      <c r="M8" s="68" t="s">
        <v>166</v>
      </c>
      <c r="N8" s="68" t="s">
        <v>167</v>
      </c>
      <c r="O8" s="68" t="s">
        <v>168</v>
      </c>
      <c r="P8" s="68" t="s">
        <v>169</v>
      </c>
      <c r="Q8" s="69">
        <v>9</v>
      </c>
      <c r="R8" s="68" t="s">
        <v>39</v>
      </c>
      <c r="S8" s="68" t="s">
        <v>170</v>
      </c>
      <c r="T8" s="68" t="s">
        <v>171</v>
      </c>
      <c r="U8" s="69">
        <v>16679</v>
      </c>
      <c r="V8" s="69">
        <v>12530</v>
      </c>
      <c r="W8" s="68" t="s">
        <v>172</v>
      </c>
      <c r="X8" s="68" t="s">
        <v>172</v>
      </c>
      <c r="Y8" s="70" t="s">
        <v>173</v>
      </c>
      <c r="Z8" s="69">
        <v>165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165</v>
      </c>
      <c r="AF8" s="69">
        <v>120</v>
      </c>
      <c r="AG8" s="69" t="s">
        <v>39</v>
      </c>
      <c r="AH8" s="69">
        <v>120</v>
      </c>
      <c r="AI8" s="71">
        <v>95.1</v>
      </c>
      <c r="AJ8" s="71">
        <v>98.1</v>
      </c>
      <c r="AK8" s="71">
        <v>101.8</v>
      </c>
      <c r="AL8" s="71">
        <v>92.5</v>
      </c>
      <c r="AM8" s="71">
        <v>85.8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89.2</v>
      </c>
      <c r="AU8" s="71">
        <v>93.3</v>
      </c>
      <c r="AV8" s="71">
        <v>96.9</v>
      </c>
      <c r="AW8" s="71">
        <v>87.5</v>
      </c>
      <c r="AX8" s="71">
        <v>79.7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202.4</v>
      </c>
      <c r="BF8" s="72">
        <v>195.1</v>
      </c>
      <c r="BG8" s="72">
        <v>190.1</v>
      </c>
      <c r="BH8" s="72">
        <v>211.4</v>
      </c>
      <c r="BI8" s="72">
        <v>238.5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67.099999999999994</v>
      </c>
      <c r="BQ8" s="71">
        <v>75.099999999999994</v>
      </c>
      <c r="BR8" s="71">
        <v>79.5</v>
      </c>
      <c r="BS8" s="71">
        <v>66.3</v>
      </c>
      <c r="BT8" s="71">
        <v>52.7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31971</v>
      </c>
      <c r="CB8" s="72">
        <v>30617</v>
      </c>
      <c r="CC8" s="72">
        <v>31078</v>
      </c>
      <c r="CD8" s="72">
        <v>31806</v>
      </c>
      <c r="CE8" s="72">
        <v>33576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6341</v>
      </c>
      <c r="CM8" s="72">
        <v>6237</v>
      </c>
      <c r="CN8" s="72">
        <v>6085</v>
      </c>
      <c r="CO8" s="72">
        <v>6054</v>
      </c>
      <c r="CP8" s="72">
        <v>6481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55.8</v>
      </c>
      <c r="CX8" s="72">
        <v>53.6</v>
      </c>
      <c r="CY8" s="72">
        <v>52.4</v>
      </c>
      <c r="CZ8" s="72">
        <v>57.6</v>
      </c>
      <c r="DA8" s="72">
        <v>62.8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14.9</v>
      </c>
      <c r="DI8" s="72">
        <v>13</v>
      </c>
      <c r="DJ8" s="72">
        <v>11.1</v>
      </c>
      <c r="DK8" s="72">
        <v>11.4</v>
      </c>
      <c r="DL8" s="72">
        <v>11.1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61.5</v>
      </c>
      <c r="DT8" s="71">
        <v>60.9</v>
      </c>
      <c r="DU8" s="71">
        <v>62.3</v>
      </c>
      <c r="DV8" s="71">
        <v>63.5</v>
      </c>
      <c r="DW8" s="71">
        <v>64.900000000000006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84.7</v>
      </c>
      <c r="EE8" s="71">
        <v>71.2</v>
      </c>
      <c r="EF8" s="71">
        <v>70.400000000000006</v>
      </c>
      <c r="EG8" s="71">
        <v>66.900000000000006</v>
      </c>
      <c r="EH8" s="71">
        <v>70.2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47020515</v>
      </c>
      <c r="EP8" s="72">
        <v>48191096</v>
      </c>
      <c r="EQ8" s="72">
        <v>48947297</v>
      </c>
      <c r="ER8" s="72">
        <v>49193552</v>
      </c>
      <c r="ES8" s="72">
        <v>49823745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174</v>
      </c>
      <c r="C10" s="77" t="s">
        <v>175</v>
      </c>
      <c r="D10" s="77" t="s">
        <v>176</v>
      </c>
      <c r="E10" s="77" t="s">
        <v>177</v>
      </c>
      <c r="F10" s="77" t="s">
        <v>178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cp:lastPrinted>2022-01-17T12:29:19Z</cp:lastPrinted>
  <dcterms:created xsi:type="dcterms:W3CDTF">2021-12-03T08:36:54Z</dcterms:created>
  <dcterms:modified xsi:type="dcterms:W3CDTF">2022-01-17T12:29:34Z</dcterms:modified>
  <cp:category/>
</cp:coreProperties>
</file>