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D:\建設課引継データ【鈴木より】\03_引継【H29.4.3日影課長】\04_経営比較分析表\R3年度\01_経営比較分析表の分析等について\"/>
    </mc:Choice>
  </mc:AlternateContent>
  <xr:revisionPtr revIDLastSave="0" documentId="13_ncr:1_{77CFD590-C075-4906-9250-0698DD021415}" xr6:coauthVersionLast="36" xr6:coauthVersionMax="36" xr10:uidLastSave="{00000000-0000-0000-0000-000000000000}"/>
  <workbookProtection workbookAlgorithmName="SHA-512" workbookHashValue="XomqmHXf7Ze5xITzuZOd8rODfq6qrhO00zv1oeAE91h+umhpbA18CHvMsK0rWKY6nBjKYqutAHOVDh5H3Xu8lg==" workbookSaltValue="f/sqv4rn9nXeUy16kCOdVQ==" workbookSpinCount="100000" lockStructure="1"/>
  <bookViews>
    <workbookView xWindow="0" yWindow="0" windowWidth="20490" windowHeight="754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<sst xmlns="http://schemas.openxmlformats.org/spreadsheetml/2006/main" count="236" uniqueCount="120">
  <si>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</si>
  <si>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</si>
  <si>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</si>
  <si>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</si>
  <si>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</si>
  <si>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</si>
  <si>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</si>
  <si>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</si>
  <si>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</si>
  <si>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</si>
  <si>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</si>
  <si>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</si>
  <si>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</si>
  <si>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</si>
  <si>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</si>
  <si>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</si>
  <si>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</si>
  <si>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</si>
  <si>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</si>
  <si>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</si>
  <si>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</si>
  <si>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</si>
  <si>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</si>
  <si>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</si>
  <si>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</si>
  <si>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</si>
  <si>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</si>
  <si>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</si>
  <si>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</si>
  <si>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</si>
  <si>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</si>
  <si>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</si>
  <si>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</si>
  <si>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</si>
  <si>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</si>
  <si>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</si>
  <si>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</si>
  <si>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</si>
  <si>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</si>
  <si>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</si>
  <si>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</si>
  <si>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</si>
  <si>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</si>
  <si>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</si>
  <si>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</si>
  <si>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</si>
  <si>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</si>
  <si>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</si>
  <si>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</si>
  <si>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</si>
  <si>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</si>
  <si>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</si>
  <si>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</si>
  <si>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</si>
  <si>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</si>
  <si>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</si>
  <si>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</si>
  <si>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</si>
  <si>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</si>
  <si>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</si>
  <si>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</si>
  <si>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</si>
  <si>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</si>
  <si>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</si>
  <si>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</si>
  <si>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</si>
  <si>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</si>
  <si>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</si>
  <si>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</si>
  <si>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</si>
  <si>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</si>
  <si>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</si>
  <si>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</si>
  <si>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</si>
  <si>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</si>
  <si>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</si>
  <si>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</si>
  <si>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</si>
  <si>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</si>
  <si>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</si>
  <si>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</si>
  <si>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</si>
  <si>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</si>
  <si>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</si>
  <si>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</si>
  <si>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</si>
  <si>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</si>
  <si>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</si>
  <si>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</si>
  <si>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</si>
  <si>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</si>
  <si>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</si>
  <si>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</si>
  <si>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</si>
  <si>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</si>
  <si>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</si>
  <si>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</si>
  <si>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</si>
  <si>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</si>
  <si>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階上町</t>
  </si>
  <si>
    <t>法非適用</t>
  </si>
  <si>
    <t>下水道事業</t>
  </si>
  <si>
    <t>公共下水道</t>
  </si>
  <si>
    <t>Cd3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</si>
  <si>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</si>
  <si>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</si>
  <si>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</si>
  <si>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</si>
  <si>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</si>
  <si>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</si>
  <si>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</si>
  <si>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</si>
  <si>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</si>
  <si>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</si>
  <si>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</si>
  <si>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</si>
  <si>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</si>
  <si>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①収益的収支比率について
　前年度と比較してほぼ横ばいである。近年は80％台を推移しており、赤字経営が慢性化している状況である。
④企業債残高対事業規模比率について
　年々減少しているが、類似団体と比較して高い水準にある。
⑤経費回収率について
　前年度と比較して1.81ポイント増加。類似団体と比較し高い水準にはあるが、回収率は低く、使用料収入以外の収入に依存している状況にある。
⑥汚水処理原価について
　前年度より微減。類似団体と比較して低い水準にあるが、近年はほぼ横ばいの状態である。
⑦施設利用率について
　前年度と比較して約2ポイント増加し類似団体とほぼ同水準の状況である。事業継続中のため、今後も増加する見通しである。
⑧施設利用率及び水洗化率について
　前年度と比較してほぼ横ばい。事業継続中のため、緩やかに上昇するものと捉えている。</t>
    <rPh sb="24" eb="25">
      <t>ヨコ</t>
    </rPh>
    <rPh sb="151" eb="152">
      <t>タカ</t>
    </rPh>
    <rPh sb="153" eb="155">
      <t>スイジュン</t>
    </rPh>
    <rPh sb="161" eb="163">
      <t>カイシュウ</t>
    </rPh>
    <rPh sb="163" eb="164">
      <t>リツ</t>
    </rPh>
    <rPh sb="165" eb="166">
      <t>ヒク</t>
    </rPh>
    <rPh sb="211" eb="212">
      <t>ゲン</t>
    </rPh>
    <rPh sb="222" eb="223">
      <t>ヒク</t>
    </rPh>
    <rPh sb="231" eb="233">
      <t>キンネン</t>
    </rPh>
    <rPh sb="236" eb="237">
      <t>ヨコ</t>
    </rPh>
    <rPh sb="240" eb="242">
      <t>ジョウタイ</t>
    </rPh>
    <rPh sb="345" eb="346">
      <t>ヨコ</t>
    </rPh>
    <rPh sb="349" eb="351">
      <t>ジギョウ</t>
    </rPh>
    <rPh sb="351" eb="354">
      <t>ケイゾクチュウ</t>
    </rPh>
    <rPh sb="358" eb="359">
      <t>ユル</t>
    </rPh>
    <rPh sb="362" eb="364">
      <t>ジョウショウ</t>
    </rPh>
    <rPh sb="369" eb="370">
      <t>トラ</t>
    </rPh>
    <phoneticPr fontId="4"/>
  </si>
  <si>
    <t>　一部供用開始から10年以上が経過し、修繕費が増加の傾向にある。平成28年度に策定したストックマネジメント計画に基づき、点検・調査を実施し、修繕・改築の必要性を検討する。</t>
    <rPh sb="12" eb="14">
      <t>イジョウ</t>
    </rPh>
    <rPh sb="21" eb="22">
      <t>ヒ</t>
    </rPh>
    <rPh sb="23" eb="25">
      <t>ゾウカ</t>
    </rPh>
    <rPh sb="26" eb="28">
      <t>ケイコウ</t>
    </rPh>
    <phoneticPr fontId="4"/>
  </si>
  <si>
    <t>　認可区域内整備途中であることから、施設利用率及び水洗化率は今後も増加する見込みである。
　今後も接続率の向上により使用料収入を確保するとともに、維持管理費の削減に努め、経営の健全化を目指す。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</si>
</sst>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6-4A48-AAC0-C222E697B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7.0000000000000007E-2</c:v>
                </c:pt>
                <c:pt idx="2">
                  <c:v>0.56999999999999995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6-4A48-AAC0-C222E697B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41.5</c:v>
                </c:pt>
                <c:pt idx="1">
                  <c:v>34.979999999999997</c:v>
                </c:pt>
                <c:pt idx="2">
                  <c:v>37.020000000000003</c:v>
                </c:pt>
                <c:pt idx="3">
                  <c:v>38.04</c:v>
                </c:pt>
                <c:pt idx="4">
                  <c:v>40.08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C-45F0-B184-1C63D4DF2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41.28</c:v>
                </c:pt>
                <c:pt idx="1">
                  <c:v>41.45</c:v>
                </c:pt>
                <c:pt idx="2">
                  <c:v>36.97</c:v>
                </c:pt>
                <c:pt idx="3">
                  <c:v>39.51</c:v>
                </c:pt>
                <c:pt idx="4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C-45F0-B184-1C63D4DF2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57.8</c:v>
                </c:pt>
                <c:pt idx="1">
                  <c:v>57.39</c:v>
                </c:pt>
                <c:pt idx="2">
                  <c:v>59.48</c:v>
                </c:pt>
                <c:pt idx="3">
                  <c:v>57.92</c:v>
                </c:pt>
                <c:pt idx="4">
                  <c:v>58.12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B-4F9F-8296-D37923977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61.3</c:v>
                </c:pt>
                <c:pt idx="1">
                  <c:v>64.510000000000005</c:v>
                </c:pt>
                <c:pt idx="2">
                  <c:v>67.12</c:v>
                </c:pt>
                <c:pt idx="3">
                  <c:v>61.03</c:v>
                </c:pt>
                <c:pt idx="4">
                  <c:v>64.790000000000006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B-4F9F-8296-D37923977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81.599999999999994</c:v>
                </c:pt>
                <c:pt idx="1">
                  <c:v>88.26</c:v>
                </c:pt>
                <c:pt idx="2">
                  <c:v>86.66</c:v>
                </c:pt>
                <c:pt idx="3">
                  <c:v>84.2</c:v>
                </c:pt>
                <c:pt idx="4">
                  <c:v>84.44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2-4283-9431-C9B86D0AA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62-4283-9431-C9B86D0AA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6-4299-B772-721F7665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6-4299-B772-721F7665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D-4350-BFCE-5E00D9EF9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D-4350-BFCE-5E00D9EF9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2-45C6-BEFA-E47210047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2-45C6-BEFA-E47210047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3-4A11-BEC0-4B721091C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3-4A11-BEC0-4B721091C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2234.7399999999998</c:v>
                </c:pt>
                <c:pt idx="1">
                  <c:v>1910.65</c:v>
                </c:pt>
                <c:pt idx="2">
                  <c:v>1848.32</c:v>
                </c:pt>
                <c:pt idx="3">
                  <c:v>1661.86</c:v>
                </c:pt>
                <c:pt idx="4">
                  <c:v>1525.45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D-4ECD-BD66-126B8ADBB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1604.64</c:v>
                </c:pt>
                <c:pt idx="1">
                  <c:v>1217.7</c:v>
                </c:pt>
                <c:pt idx="2">
                  <c:v>1689.65</c:v>
                </c:pt>
                <c:pt idx="3">
                  <c:v>808.77</c:v>
                </c:pt>
                <c:pt idx="4">
                  <c:v>560.16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D-4ECD-BD66-126B8ADBB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29.79</c:v>
                </c:pt>
                <c:pt idx="1">
                  <c:v>34.11</c:v>
                </c:pt>
                <c:pt idx="2">
                  <c:v>36.6</c:v>
                </c:pt>
                <c:pt idx="3">
                  <c:v>38.090000000000003</c:v>
                </c:pt>
                <c:pt idx="4">
                  <c:v>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8-47D0-B1D6-95E8BCCE7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60.01</c:v>
                </c:pt>
                <c:pt idx="1">
                  <c:v>66.680000000000007</c:v>
                </c:pt>
                <c:pt idx="2">
                  <c:v>58.12</c:v>
                </c:pt>
                <c:pt idx="3">
                  <c:v>48.2</c:v>
                </c:pt>
                <c:pt idx="4">
                  <c:v>30.88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8-47D0-B1D6-95E8BCCE7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514.11</c:v>
                </c:pt>
                <c:pt idx="1">
                  <c:v>471.43</c:v>
                </c:pt>
                <c:pt idx="2">
                  <c:v>441.6</c:v>
                </c:pt>
                <c:pt idx="3">
                  <c:v>451.92</c:v>
                </c:pt>
                <c:pt idx="4">
                  <c:v>437.08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B-4CBA-80D0-F75309C52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277.67</c:v>
                </c:pt>
                <c:pt idx="1">
                  <c:v>260.11</c:v>
                </c:pt>
                <c:pt idx="2">
                  <c:v>304.98</c:v>
                </c:pt>
                <c:pt idx="3">
                  <c:v>345.96</c:v>
                </c:pt>
                <c:pt idx="4">
                  <c:v>525.91999999999996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B-4CBA-80D0-F75309C52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青森県　階上町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Cd3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13232</v>
      </c>
      <c r="AM8" s="51"/>
      <c r="AN8" s="51"/>
      <c r="AO8" s="51"/>
      <c r="AP8" s="51"/>
      <c r="AQ8" s="51"/>
      <c r="AR8" s="51"/>
      <c r="AS8" s="51"/>
      <c r="AT8" s="46">
        <f>データ!T6</f>
        <v>94</v>
      </c>
      <c r="AU8" s="46"/>
      <c r="AV8" s="46"/>
      <c r="AW8" s="46"/>
      <c r="AX8" s="46"/>
      <c r="AY8" s="46"/>
      <c r="AZ8" s="46"/>
      <c r="BA8" s="46"/>
      <c r="BB8" s="46">
        <f>データ!U6</f>
        <v>140.77000000000001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26.33</v>
      </c>
      <c r="Q10" s="46"/>
      <c r="R10" s="46"/>
      <c r="S10" s="46"/>
      <c r="T10" s="46"/>
      <c r="U10" s="46"/>
      <c r="V10" s="46"/>
      <c r="W10" s="46">
        <f>データ!Q6</f>
        <v>102.6</v>
      </c>
      <c r="X10" s="46"/>
      <c r="Y10" s="46"/>
      <c r="Z10" s="46"/>
      <c r="AA10" s="46"/>
      <c r="AB10" s="46"/>
      <c r="AC10" s="46"/>
      <c r="AD10" s="51">
        <f>データ!R6</f>
        <v>3226</v>
      </c>
      <c r="AE10" s="51"/>
      <c r="AF10" s="51"/>
      <c r="AG10" s="51"/>
      <c r="AH10" s="51"/>
      <c r="AI10" s="51"/>
      <c r="AJ10" s="51"/>
      <c r="AK10" s="2"/>
      <c r="AL10" s="51">
        <f>データ!V6</f>
        <v>3455</v>
      </c>
      <c r="AM10" s="51"/>
      <c r="AN10" s="51"/>
      <c r="AO10" s="51"/>
      <c r="AP10" s="51"/>
      <c r="AQ10" s="51"/>
      <c r="AR10" s="51"/>
      <c r="AS10" s="51"/>
      <c r="AT10" s="46">
        <f>データ!W6</f>
        <v>1.43</v>
      </c>
      <c r="AU10" s="46"/>
      <c r="AV10" s="46"/>
      <c r="AW10" s="46"/>
      <c r="AX10" s="46"/>
      <c r="AY10" s="46"/>
      <c r="AZ10" s="46"/>
      <c r="BA10" s="46"/>
      <c r="BB10" s="46">
        <f>データ!X6</f>
        <v>2416.08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44</v>
      </c>
      <c r="N86" s="26" t="s">
        <v>45</v>
      </c>
      <c r="O86" s="26" t="str">
        <f>データ!EO6</f>
        <v>【0.30】</v>
      </c>
    </row>
  </sheetData>
  <sheetProtection algorithmName="SHA-512" hashValue="J08TGogXauvcfnqBezZgJCdgiXeEVfLpTNxG6pQ7VRquhHgMSuA679FOTH3zFnnNb1naH8pyAYMaIIQxtkSbVg==" saltValue="t4j6eoJ9JKTLHRezzhqYS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24465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階上町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26.33</v>
      </c>
      <c r="Q6" s="34">
        <f t="shared" si="3"/>
        <v>102.6</v>
      </c>
      <c r="R6" s="34">
        <f t="shared" si="3"/>
        <v>3226</v>
      </c>
      <c r="S6" s="34">
        <f t="shared" si="3"/>
        <v>13232</v>
      </c>
      <c r="T6" s="34">
        <f t="shared" si="3"/>
        <v>94</v>
      </c>
      <c r="U6" s="34">
        <f t="shared" si="3"/>
        <v>140.77000000000001</v>
      </c>
      <c r="V6" s="34">
        <f t="shared" si="3"/>
        <v>3455</v>
      </c>
      <c r="W6" s="34">
        <f t="shared" si="3"/>
        <v>1.43</v>
      </c>
      <c r="X6" s="34">
        <f t="shared" si="3"/>
        <v>2416.08</v>
      </c>
      <c r="Y6" s="35">
        <f>IF(Y7="",NA(),Y7)</f>
        <v>81.599999999999994</v>
      </c>
      <c r="Z6" s="35">
        <f t="shared" ref="Z6:AH6" si="4">IF(Z7="",NA(),Z7)</f>
        <v>88.26</v>
      </c>
      <c r="AA6" s="35">
        <f t="shared" si="4"/>
        <v>86.66</v>
      </c>
      <c r="AB6" s="35">
        <f t="shared" si="4"/>
        <v>84.2</v>
      </c>
      <c r="AC6" s="35">
        <f t="shared" si="4"/>
        <v>84.44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2234.7399999999998</v>
      </c>
      <c r="BG6" s="35">
        <f t="shared" ref="BG6:BO6" si="7">IF(BG7="",NA(),BG7)</f>
        <v>1910.65</v>
      </c>
      <c r="BH6" s="35">
        <f t="shared" si="7"/>
        <v>1848.32</v>
      </c>
      <c r="BI6" s="35">
        <f t="shared" si="7"/>
        <v>1661.86</v>
      </c>
      <c r="BJ6" s="35">
        <f t="shared" si="7"/>
        <v>1525.45</v>
      </c>
      <c r="BK6" s="35">
        <f t="shared" si="7"/>
        <v>1604.64</v>
      </c>
      <c r="BL6" s="35">
        <f t="shared" si="7"/>
        <v>1217.7</v>
      </c>
      <c r="BM6" s="35">
        <f t="shared" si="7"/>
        <v>1689.65</v>
      </c>
      <c r="BN6" s="35">
        <f t="shared" si="7"/>
        <v>808.77</v>
      </c>
      <c r="BO6" s="35">
        <f t="shared" si="7"/>
        <v>560.16</v>
      </c>
      <c r="BP6" s="34" t="str">
        <f>IF(BP7="","",IF(BP7="-","【-】","【"&amp;SUBSTITUTE(TEXT(BP7,"#,##0.00"),"-","△")&amp;"】"))</f>
        <v>【705.21】</v>
      </c>
      <c r="BQ6" s="35">
        <f>IF(BQ7="",NA(),BQ7)</f>
        <v>29.79</v>
      </c>
      <c r="BR6" s="35">
        <f t="shared" ref="BR6:BZ6" si="8">IF(BR7="",NA(),BR7)</f>
        <v>34.11</v>
      </c>
      <c r="BS6" s="35">
        <f t="shared" si="8"/>
        <v>36.6</v>
      </c>
      <c r="BT6" s="35">
        <f t="shared" si="8"/>
        <v>38.090000000000003</v>
      </c>
      <c r="BU6" s="35">
        <f t="shared" si="8"/>
        <v>39.9</v>
      </c>
      <c r="BV6" s="35">
        <f t="shared" si="8"/>
        <v>60.01</v>
      </c>
      <c r="BW6" s="35">
        <f t="shared" si="8"/>
        <v>66.680000000000007</v>
      </c>
      <c r="BX6" s="35">
        <f t="shared" si="8"/>
        <v>58.12</v>
      </c>
      <c r="BY6" s="35">
        <f t="shared" si="8"/>
        <v>48.2</v>
      </c>
      <c r="BZ6" s="35">
        <f t="shared" si="8"/>
        <v>30.88</v>
      </c>
      <c r="CA6" s="34" t="str">
        <f>IF(CA7="","",IF(CA7="-","【-】","【"&amp;SUBSTITUTE(TEXT(CA7,"#,##0.00"),"-","△")&amp;"】"))</f>
        <v>【98.96】</v>
      </c>
      <c r="CB6" s="35">
        <f>IF(CB7="",NA(),CB7)</f>
        <v>514.11</v>
      </c>
      <c r="CC6" s="35">
        <f t="shared" ref="CC6:CK6" si="9">IF(CC7="",NA(),CC7)</f>
        <v>471.43</v>
      </c>
      <c r="CD6" s="35">
        <f t="shared" si="9"/>
        <v>441.6</v>
      </c>
      <c r="CE6" s="35">
        <f t="shared" si="9"/>
        <v>451.92</v>
      </c>
      <c r="CF6" s="35">
        <f t="shared" si="9"/>
        <v>437.08</v>
      </c>
      <c r="CG6" s="35">
        <f t="shared" si="9"/>
        <v>277.67</v>
      </c>
      <c r="CH6" s="35">
        <f t="shared" si="9"/>
        <v>260.11</v>
      </c>
      <c r="CI6" s="35">
        <f t="shared" si="9"/>
        <v>304.98</v>
      </c>
      <c r="CJ6" s="35">
        <f t="shared" si="9"/>
        <v>345.96</v>
      </c>
      <c r="CK6" s="35">
        <f t="shared" si="9"/>
        <v>525.91999999999996</v>
      </c>
      <c r="CL6" s="34" t="str">
        <f>IF(CL7="","",IF(CL7="-","【-】","【"&amp;SUBSTITUTE(TEXT(CL7,"#,##0.00"),"-","△")&amp;"】"))</f>
        <v>【134.52】</v>
      </c>
      <c r="CM6" s="35">
        <f>IF(CM7="",NA(),CM7)</f>
        <v>41.5</v>
      </c>
      <c r="CN6" s="35">
        <f t="shared" ref="CN6:CV6" si="10">IF(CN7="",NA(),CN7)</f>
        <v>34.979999999999997</v>
      </c>
      <c r="CO6" s="35">
        <f t="shared" si="10"/>
        <v>37.020000000000003</v>
      </c>
      <c r="CP6" s="35">
        <f t="shared" si="10"/>
        <v>38.04</v>
      </c>
      <c r="CQ6" s="35">
        <f t="shared" si="10"/>
        <v>40.08</v>
      </c>
      <c r="CR6" s="35">
        <f t="shared" si="10"/>
        <v>41.28</v>
      </c>
      <c r="CS6" s="35">
        <f t="shared" si="10"/>
        <v>41.45</v>
      </c>
      <c r="CT6" s="35">
        <f t="shared" si="10"/>
        <v>36.97</v>
      </c>
      <c r="CU6" s="35">
        <f t="shared" si="10"/>
        <v>39.51</v>
      </c>
      <c r="CV6" s="35">
        <f t="shared" si="10"/>
        <v>41.6</v>
      </c>
      <c r="CW6" s="34" t="str">
        <f>IF(CW7="","",IF(CW7="-","【-】","【"&amp;SUBSTITUTE(TEXT(CW7,"#,##0.00"),"-","△")&amp;"】"))</f>
        <v>【59.57】</v>
      </c>
      <c r="CX6" s="35">
        <f>IF(CX7="",NA(),CX7)</f>
        <v>57.8</v>
      </c>
      <c r="CY6" s="35">
        <f t="shared" ref="CY6:DG6" si="11">IF(CY7="",NA(),CY7)</f>
        <v>57.39</v>
      </c>
      <c r="CZ6" s="35">
        <f t="shared" si="11"/>
        <v>59.48</v>
      </c>
      <c r="DA6" s="35">
        <f t="shared" si="11"/>
        <v>57.92</v>
      </c>
      <c r="DB6" s="35">
        <f t="shared" si="11"/>
        <v>58.12</v>
      </c>
      <c r="DC6" s="35">
        <f t="shared" si="11"/>
        <v>61.3</v>
      </c>
      <c r="DD6" s="35">
        <f t="shared" si="11"/>
        <v>64.510000000000005</v>
      </c>
      <c r="DE6" s="35">
        <f t="shared" si="11"/>
        <v>67.12</v>
      </c>
      <c r="DF6" s="35">
        <f t="shared" si="11"/>
        <v>61.03</v>
      </c>
      <c r="DG6" s="35">
        <f t="shared" si="11"/>
        <v>64.790000000000006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0.19</v>
      </c>
      <c r="EK6" s="35">
        <f t="shared" si="14"/>
        <v>7.0000000000000007E-2</v>
      </c>
      <c r="EL6" s="35">
        <f t="shared" si="14"/>
        <v>0.56999999999999995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24465</v>
      </c>
      <c r="D7" s="37">
        <v>47</v>
      </c>
      <c r="E7" s="37">
        <v>17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26.33</v>
      </c>
      <c r="Q7" s="38">
        <v>102.6</v>
      </c>
      <c r="R7" s="38">
        <v>3226</v>
      </c>
      <c r="S7" s="38">
        <v>13232</v>
      </c>
      <c r="T7" s="38">
        <v>94</v>
      </c>
      <c r="U7" s="38">
        <v>140.77000000000001</v>
      </c>
      <c r="V7" s="38">
        <v>3455</v>
      </c>
      <c r="W7" s="38">
        <v>1.43</v>
      </c>
      <c r="X7" s="38">
        <v>2416.08</v>
      </c>
      <c r="Y7" s="38">
        <v>81.599999999999994</v>
      </c>
      <c r="Z7" s="38">
        <v>88.26</v>
      </c>
      <c r="AA7" s="38">
        <v>86.66</v>
      </c>
      <c r="AB7" s="38">
        <v>84.2</v>
      </c>
      <c r="AC7" s="38">
        <v>84.44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2234.7399999999998</v>
      </c>
      <c r="BG7" s="38">
        <v>1910.65</v>
      </c>
      <c r="BH7" s="38">
        <v>1848.32</v>
      </c>
      <c r="BI7" s="38">
        <v>1661.86</v>
      </c>
      <c r="BJ7" s="38">
        <v>1525.45</v>
      </c>
      <c r="BK7" s="38">
        <v>1604.64</v>
      </c>
      <c r="BL7" s="38">
        <v>1217.7</v>
      </c>
      <c r="BM7" s="38">
        <v>1689.65</v>
      </c>
      <c r="BN7" s="38">
        <v>808.77</v>
      </c>
      <c r="BO7" s="38">
        <v>560.16</v>
      </c>
      <c r="BP7" s="38">
        <v>705.21</v>
      </c>
      <c r="BQ7" s="38">
        <v>29.79</v>
      </c>
      <c r="BR7" s="38">
        <v>34.11</v>
      </c>
      <c r="BS7" s="38">
        <v>36.6</v>
      </c>
      <c r="BT7" s="38">
        <v>38.090000000000003</v>
      </c>
      <c r="BU7" s="38">
        <v>39.9</v>
      </c>
      <c r="BV7" s="38">
        <v>60.01</v>
      </c>
      <c r="BW7" s="38">
        <v>66.680000000000007</v>
      </c>
      <c r="BX7" s="38">
        <v>58.12</v>
      </c>
      <c r="BY7" s="38">
        <v>48.2</v>
      </c>
      <c r="BZ7" s="38">
        <v>30.88</v>
      </c>
      <c r="CA7" s="38">
        <v>98.96</v>
      </c>
      <c r="CB7" s="38">
        <v>514.11</v>
      </c>
      <c r="CC7" s="38">
        <v>471.43</v>
      </c>
      <c r="CD7" s="38">
        <v>441.6</v>
      </c>
      <c r="CE7" s="38">
        <v>451.92</v>
      </c>
      <c r="CF7" s="38">
        <v>437.08</v>
      </c>
      <c r="CG7" s="38">
        <v>277.67</v>
      </c>
      <c r="CH7" s="38">
        <v>260.11</v>
      </c>
      <c r="CI7" s="38">
        <v>304.98</v>
      </c>
      <c r="CJ7" s="38">
        <v>345.96</v>
      </c>
      <c r="CK7" s="38">
        <v>525.91999999999996</v>
      </c>
      <c r="CL7" s="38">
        <v>134.52000000000001</v>
      </c>
      <c r="CM7" s="38">
        <v>41.5</v>
      </c>
      <c r="CN7" s="38">
        <v>34.979999999999997</v>
      </c>
      <c r="CO7" s="38">
        <v>37.020000000000003</v>
      </c>
      <c r="CP7" s="38">
        <v>38.04</v>
      </c>
      <c r="CQ7" s="38">
        <v>40.08</v>
      </c>
      <c r="CR7" s="38">
        <v>41.28</v>
      </c>
      <c r="CS7" s="38">
        <v>41.45</v>
      </c>
      <c r="CT7" s="38">
        <v>36.97</v>
      </c>
      <c r="CU7" s="38">
        <v>39.51</v>
      </c>
      <c r="CV7" s="38">
        <v>41.6</v>
      </c>
      <c r="CW7" s="38">
        <v>59.57</v>
      </c>
      <c r="CX7" s="38">
        <v>57.8</v>
      </c>
      <c r="CY7" s="38">
        <v>57.39</v>
      </c>
      <c r="CZ7" s="38">
        <v>59.48</v>
      </c>
      <c r="DA7" s="38">
        <v>57.92</v>
      </c>
      <c r="DB7" s="38">
        <v>58.12</v>
      </c>
      <c r="DC7" s="38">
        <v>61.3</v>
      </c>
      <c r="DD7" s="38">
        <v>64.510000000000005</v>
      </c>
      <c r="DE7" s="38">
        <v>67.12</v>
      </c>
      <c r="DF7" s="38">
        <v>61.03</v>
      </c>
      <c r="DG7" s="38">
        <v>64.790000000000006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0.19</v>
      </c>
      <c r="EK7" s="38">
        <v>7.0000000000000007E-2</v>
      </c>
      <c r="EL7" s="38">
        <v>0.56999999999999995</v>
      </c>
      <c r="EM7" s="38">
        <v>0</v>
      </c>
      <c r="EN7" s="38">
        <v>0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小守　稚子　081</cp:lastModifiedBy>
  <cp:lastPrinted>2022-01-27T09:10:24Z</cp:lastPrinted>
  <dcterms:created xsi:type="dcterms:W3CDTF">2021-12-03T07:43:12Z</dcterms:created>
  <dcterms:modified xsi:type="dcterms:W3CDTF">2022-01-27T09:10:26Z</dcterms:modified>
  <cp:category/>
</cp:coreProperties>
</file>