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92.168.31.181\100_管理課\120_医療経営戦略室\照会・回答\01_財政課照会（財政課とりまとめを含む）\12_経営比較分析表\R4年度\1_作成\"/>
    </mc:Choice>
  </mc:AlternateContent>
  <xr:revisionPtr revIDLastSave="0" documentId="13_ncr:1_{24ED4860-C550-417F-ACB7-72A92E1B8C58}" xr6:coauthVersionLast="47" xr6:coauthVersionMax="47" xr10:uidLastSave="{00000000-0000-0000-0000-000000000000}"/>
  <workbookProtection workbookAlgorithmName="SHA-512" workbookHashValue="Dc9sPZult087XK91QPEb99SnN9o8reua7w9N/2c20mAe9+1ZthyGylxkRDbdoHmXNXZLDZIFpSYpEdFvrkCOrw==" workbookSaltValue="jxoZBGEn3sb47ykQoR2SM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MH78" i="4" l="1"/>
  <c r="FL54" i="4"/>
  <c r="CS78" i="4"/>
  <c r="BX54" i="4"/>
  <c r="BX32" i="4"/>
  <c r="IZ54" i="4"/>
  <c r="FL32" i="4"/>
  <c r="MN54" i="4"/>
  <c r="MN32" i="4"/>
  <c r="IZ32" i="4"/>
  <c r="HM78" i="4"/>
  <c r="C11" i="5"/>
  <c r="D11" i="5"/>
  <c r="E11" i="5"/>
  <c r="B11" i="5"/>
  <c r="AE32" i="4" l="1"/>
  <c r="KU54" i="4"/>
  <c r="KU32" i="4"/>
  <c r="DS54" i="4"/>
  <c r="DS32" i="4"/>
  <c r="AN78" i="4"/>
  <c r="KC78" i="4"/>
  <c r="HG54" i="4"/>
  <c r="HG32" i="4"/>
  <c r="FH78" i="4"/>
  <c r="AE54" i="4"/>
  <c r="GR32" i="4"/>
  <c r="U78" i="4"/>
  <c r="P54" i="4"/>
  <c r="P32" i="4"/>
  <c r="EO78" i="4"/>
  <c r="DD54" i="4"/>
  <c r="KF54" i="4"/>
  <c r="KF32" i="4"/>
  <c r="JJ78" i="4"/>
  <c r="GR54" i="4"/>
  <c r="DD32" i="4"/>
  <c r="IK32" i="4"/>
  <c r="LO78" i="4"/>
  <c r="GT78" i="4"/>
  <c r="EW54" i="4"/>
  <c r="EW32" i="4"/>
  <c r="LY32" i="4"/>
  <c r="IK54" i="4"/>
  <c r="BZ78" i="4"/>
  <c r="BI54" i="4"/>
  <c r="BI32" i="4"/>
  <c r="LY54" i="4"/>
  <c r="BG78" i="4"/>
  <c r="AT54" i="4"/>
  <c r="LJ32" i="4"/>
  <c r="KV78" i="4"/>
  <c r="HV54" i="4"/>
  <c r="HV32" i="4"/>
  <c r="GA78" i="4"/>
  <c r="EH54" i="4"/>
  <c r="EH32" i="4"/>
  <c r="AT32" i="4"/>
  <c r="LJ54" i="4"/>
</calcChain>
</file>

<file path=xl/sharedStrings.xml><?xml version="1.0" encoding="utf-8"?>
<sst xmlns="http://schemas.openxmlformats.org/spreadsheetml/2006/main" count="325" uniqueCount="182">
  <si>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</si>
  <si>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</si>
  <si>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</si>
  <si>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</si>
  <si>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</si>
  <si>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</si>
  <si>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</si>
  <si>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</si>
  <si>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</si>
  <si>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</si>
  <si>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</si>
  <si>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</si>
  <si>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</si>
  <si>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</si>
  <si>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</si>
  <si>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</si>
  <si>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</si>
  <si>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</si>
  <si>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</si>
  <si>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</si>
  <si>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</si>
  <si>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</si>
  <si>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</si>
  <si>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</si>
  <si>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</si>
  <si>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</si>
  <si>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</si>
  <si>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</si>
  <si>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</si>
  <si>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</si>
  <si>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</si>
  <si>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</si>
  <si>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</si>
  <si>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</si>
  <si>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</si>
  <si>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</si>
  <si>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</si>
  <si>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</si>
  <si>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</si>
  <si>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</si>
  <si>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</si>
  <si>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</si>
  <si>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</si>
  <si>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</si>
  <si>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</si>
  <si>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</si>
  <si>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</si>
  <si>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</si>
  <si>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</si>
  <si>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</si>
  <si>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</si>
  <si>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</si>
  <si>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</si>
  <si>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</si>
  <si>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</si>
  <si>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</si>
  <si>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</si>
  <si>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</si>
  <si>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</si>
  <si>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</si>
  <si>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</si>
  <si>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</si>
  <si>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</si>
  <si>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</si>
  <si>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</si>
  <si>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</si>
  <si>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</si>
  <si>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</si>
  <si>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</si>
  <si>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</si>
  <si>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</si>
  <si>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</si>
  <si>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</si>
  <si>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</si>
  <si>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</si>
  <si>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</si>
  <si>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</si>
  <si>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</si>
  <si>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</si>
  <si>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</si>
  <si>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</si>
  <si>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</si>
  <si>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</si>
  <si>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</si>
  <si>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</si>
  <si>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</si>
  <si>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</si>
  <si>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</si>
  <si>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</si>
  <si>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</si>
  <si>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</si>
  <si>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</si>
  <si>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</si>
  <si>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</si>
  <si>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</si>
  <si>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</si>
  <si>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</si>
  <si>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</si>
  <si>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</si>
  <si>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</si>
  <si>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</si>
  <si>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</si>
  <si>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</si>
  <si>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</si>
  <si>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</si>
  <si>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</si>
  <si>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</si>
  <si>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</si>
  <si>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</si>
  <si>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</si>
  <si>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</si>
  <si>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</si>
  <si>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</si>
  <si>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</si>
  <si>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</si>
  <si>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</si>
  <si>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</si>
  <si>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</si>
  <si>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</si>
  <si>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</si>
  <si>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</si>
  <si>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</si>
  <si>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</si>
  <si>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</si>
  <si>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</si>
  <si>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</si>
  <si>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</si>
  <si>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</si>
  <si>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</si>
  <si>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</si>
  <si>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</si>
  <si>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</si>
  <si>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</si>
  <si>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</si>
  <si>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</si>
  <si>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</si>
  <si>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</si>
  <si>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</si>
  <si>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</si>
  <si>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</si>
  <si>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</si>
  <si>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</si>
  <si>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</si>
  <si>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</si>
  <si>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</si>
  <si>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</si>
  <si>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</si>
  <si>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</si>
  <si>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</si>
  <si>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</si>
  <si>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</si>
  <si>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</si>
  <si>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</si>
  <si>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</si>
  <si>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</si>
  <si>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</si>
  <si>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</si>
  <si>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</si>
  <si>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</si>
  <si>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</si>
  <si>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</si>
  <si>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</si>
  <si>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</si>
  <si>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</si>
  <si>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</si>
  <si>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</si>
  <si>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</si>
  <si>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</si>
  <si>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</si>
  <si>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</si>
  <si>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</si>
  <si>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</si>
  <si>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</si>
  <si>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</si>
  <si>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</si>
  <si>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</si>
  <si>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</si>
  <si>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</si>
  <si>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</si>
  <si>
    <t>　有形固定資産減価償却率、器械備品減価償却率ともに増加傾向にあり、類似病院と比較しても高い値となっている。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ゾウカ</t>
    </rPh>
    <rPh sb="27" eb="29">
      <t>ケイコウ</t>
    </rPh>
    <rPh sb="33" eb="35">
      <t>ルイジ</t>
    </rPh>
    <rPh sb="35" eb="37">
      <t>ビョウイン</t>
    </rPh>
    <rPh sb="38" eb="40">
      <t>ヒカク</t>
    </rPh>
    <rPh sb="43" eb="44">
      <t>タカ</t>
    </rPh>
    <rPh sb="45" eb="46">
      <t>アタイ</t>
    </rPh>
    <rPh sb="55" eb="57">
      <t>コンゴ</t>
    </rPh>
    <rPh sb="61" eb="63">
      <t>シセツ</t>
    </rPh>
    <rPh sb="64" eb="66">
      <t>キカイ</t>
    </rPh>
    <rPh sb="67" eb="70">
      <t>ロウキュウカ</t>
    </rPh>
    <rPh sb="71" eb="72">
      <t>スス</t>
    </rPh>
    <rPh sb="78" eb="81">
      <t>ケイカクテキ</t>
    </rPh>
    <rPh sb="82" eb="84">
      <t>セツビ</t>
    </rPh>
    <rPh sb="85" eb="87">
      <t>キキ</t>
    </rPh>
    <rPh sb="88" eb="90">
      <t>コウシン</t>
    </rPh>
    <rPh sb="91" eb="92">
      <t>オコナ</t>
    </rPh>
    <rPh sb="93" eb="95">
      <t>ヒツヨウ</t>
    </rPh>
    <phoneticPr fontId="5"/>
  </si>
  <si>
    <t>　令和3年度の決算においては、新型コロナウイルス感染症やウクライナ情勢などの影響を受け、燃料単価の高騰による経費の増、また、質の高い医療の提供に資するための高額な薬剤や診療材料の使用量の増、医師や看護師の増員による給与費の増など、医業費用が増加した。
　しかしながら、そうした影響を受けながらも入院、外来ともに患者数が増加し、診療単価も上昇したことで、医業収益が大きく増加したこと、新型コロナウイルス感染症対応病床確保に対する補助金収入等により、最終的には黒字を確保した。
　今後も、地域の中核病院としての責務を果たしていくため、健全経営の維持に努めていく。
　また、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5" eb="6">
      <t>ド</t>
    </rPh>
    <rPh sb="7" eb="9">
      <t>ケッサン</t>
    </rPh>
    <rPh sb="15" eb="17">
      <t>シンガタ</t>
    </rPh>
    <rPh sb="24" eb="27">
      <t>カンセンショウ</t>
    </rPh>
    <rPh sb="33" eb="35">
      <t>ジョウセイ</t>
    </rPh>
    <rPh sb="38" eb="40">
      <t>エイキョウ</t>
    </rPh>
    <rPh sb="41" eb="42">
      <t>ウ</t>
    </rPh>
    <rPh sb="44" eb="46">
      <t>ネンリョウ</t>
    </rPh>
    <rPh sb="46" eb="48">
      <t>タンカ</t>
    </rPh>
    <rPh sb="49" eb="51">
      <t>コウトウ</t>
    </rPh>
    <rPh sb="54" eb="56">
      <t>ケイヒ</t>
    </rPh>
    <rPh sb="57" eb="58">
      <t>ゾウ</t>
    </rPh>
    <rPh sb="62" eb="63">
      <t>シツ</t>
    </rPh>
    <rPh sb="64" eb="65">
      <t>タカ</t>
    </rPh>
    <rPh sb="66" eb="68">
      <t>イリョウ</t>
    </rPh>
    <rPh sb="69" eb="71">
      <t>テイキョウ</t>
    </rPh>
    <rPh sb="72" eb="73">
      <t>シ</t>
    </rPh>
    <rPh sb="78" eb="80">
      <t>コウガク</t>
    </rPh>
    <rPh sb="81" eb="83">
      <t>ヤクザイ</t>
    </rPh>
    <rPh sb="84" eb="86">
      <t>シンリョウ</t>
    </rPh>
    <rPh sb="86" eb="88">
      <t>ザイリョウ</t>
    </rPh>
    <rPh sb="89" eb="92">
      <t>シヨウリョウ</t>
    </rPh>
    <rPh sb="93" eb="94">
      <t>ゾウ</t>
    </rPh>
    <rPh sb="95" eb="97">
      <t>イシ</t>
    </rPh>
    <rPh sb="98" eb="101">
      <t>カンゴシ</t>
    </rPh>
    <rPh sb="102" eb="104">
      <t>ゾウイン</t>
    </rPh>
    <rPh sb="107" eb="109">
      <t>キュウヨ</t>
    </rPh>
    <rPh sb="109" eb="110">
      <t>ヒ</t>
    </rPh>
    <rPh sb="111" eb="112">
      <t>ゾウ</t>
    </rPh>
    <rPh sb="138" eb="140">
      <t>エイキョウ</t>
    </rPh>
    <rPh sb="141" eb="142">
      <t>ウ</t>
    </rPh>
    <rPh sb="147" eb="149">
      <t>ニュウイン</t>
    </rPh>
    <rPh sb="150" eb="152">
      <t>ガイライ</t>
    </rPh>
    <rPh sb="155" eb="158">
      <t>カンジャスウ</t>
    </rPh>
    <rPh sb="159" eb="161">
      <t>ゾウカ</t>
    </rPh>
    <rPh sb="163" eb="165">
      <t>シンリョウ</t>
    </rPh>
    <rPh sb="165" eb="167">
      <t>タンカ</t>
    </rPh>
    <rPh sb="168" eb="170">
      <t>ジョウショウ</t>
    </rPh>
    <rPh sb="176" eb="178">
      <t>イギョウ</t>
    </rPh>
    <rPh sb="178" eb="180">
      <t>シュウエキ</t>
    </rPh>
    <rPh sb="181" eb="182">
      <t>オオ</t>
    </rPh>
    <rPh sb="184" eb="186">
      <t>ゾウカ</t>
    </rPh>
    <rPh sb="191" eb="193">
      <t>シンガタ</t>
    </rPh>
    <rPh sb="200" eb="203">
      <t>カンセンショウ</t>
    </rPh>
    <rPh sb="203" eb="205">
      <t>タイオウ</t>
    </rPh>
    <rPh sb="205" eb="207">
      <t>ビョウショウ</t>
    </rPh>
    <rPh sb="207" eb="209">
      <t>カクホ</t>
    </rPh>
    <rPh sb="210" eb="211">
      <t>タイ</t>
    </rPh>
    <rPh sb="213" eb="216">
      <t>ホジョキン</t>
    </rPh>
    <rPh sb="216" eb="218">
      <t>シュウニュウ</t>
    </rPh>
    <rPh sb="218" eb="219">
      <t>トウ</t>
    </rPh>
    <rPh sb="223" eb="226">
      <t>サイシュウテキ</t>
    </rPh>
    <rPh sb="228" eb="230">
      <t>クロジ</t>
    </rPh>
    <rPh sb="231" eb="233">
      <t>カクホ</t>
    </rPh>
    <rPh sb="238" eb="240">
      <t>コンゴ</t>
    </rPh>
    <rPh sb="242" eb="244">
      <t>チイキ</t>
    </rPh>
    <rPh sb="245" eb="247">
      <t>チュウカク</t>
    </rPh>
    <rPh sb="247" eb="249">
      <t>ビョウイン</t>
    </rPh>
    <rPh sb="253" eb="255">
      <t>セキム</t>
    </rPh>
    <rPh sb="256" eb="257">
      <t>ハ</t>
    </rPh>
    <rPh sb="265" eb="267">
      <t>ケンゼン</t>
    </rPh>
    <rPh sb="267" eb="269">
      <t>ケイエイ</t>
    </rPh>
    <rPh sb="270" eb="272">
      <t>イジ</t>
    </rPh>
    <rPh sb="273" eb="274">
      <t>ツト</t>
    </rPh>
    <rPh sb="284" eb="287">
      <t>グタイテキ</t>
    </rPh>
    <rPh sb="288" eb="289">
      <t>ト</t>
    </rPh>
    <rPh sb="290" eb="291">
      <t>ク</t>
    </rPh>
    <rPh sb="297" eb="299">
      <t>イタク</t>
    </rPh>
    <rPh sb="299" eb="300">
      <t>ヒ</t>
    </rPh>
    <rPh sb="301" eb="303">
      <t>ミナオ</t>
    </rPh>
    <rPh sb="305" eb="307">
      <t>シンリョウ</t>
    </rPh>
    <rPh sb="307" eb="309">
      <t>ザイリョウ</t>
    </rPh>
    <rPh sb="309" eb="310">
      <t>ヒ</t>
    </rPh>
    <rPh sb="311" eb="313">
      <t>ブンセキ</t>
    </rPh>
    <rPh sb="314" eb="316">
      <t>ゲンカ</t>
    </rPh>
    <rPh sb="316" eb="318">
      <t>ケイサン</t>
    </rPh>
    <rPh sb="323" eb="325">
      <t>カツヨウ</t>
    </rPh>
    <rPh sb="327" eb="330">
      <t>シンリョウカ</t>
    </rPh>
    <rPh sb="330" eb="331">
      <t>ベツ</t>
    </rPh>
    <rPh sb="332" eb="334">
      <t>ブンセキ</t>
    </rPh>
    <rPh sb="335" eb="336">
      <t>オコナ</t>
    </rPh>
    <rPh sb="338" eb="340">
      <t>ケイエイ</t>
    </rPh>
    <rPh sb="341" eb="344">
      <t>コウリツカ</t>
    </rPh>
    <rPh sb="345" eb="346">
      <t>ハカ</t>
    </rPh>
    <rPh sb="352" eb="355">
      <t>センモンセイ</t>
    </rPh>
    <rPh sb="355" eb="357">
      <t>コウジョウ</t>
    </rPh>
    <rPh sb="358" eb="359">
      <t>シ</t>
    </rPh>
    <rPh sb="361" eb="363">
      <t>ケンシュウ</t>
    </rPh>
    <rPh sb="365" eb="367">
      <t>サンカ</t>
    </rPh>
    <rPh sb="367" eb="369">
      <t>ソクシン</t>
    </rPh>
    <rPh sb="369" eb="370">
      <t>トウ</t>
    </rPh>
    <rPh sb="374" eb="376">
      <t>ジンザイ</t>
    </rPh>
    <rPh sb="377" eb="379">
      <t>カクホ</t>
    </rPh>
    <rPh sb="380" eb="382">
      <t>イクセイ</t>
    </rPh>
    <rPh sb="383" eb="384">
      <t>ツト</t>
    </rPh>
    <phoneticPr fontId="5"/>
  </si>
  <si>
    <t>　②医業収支比率は年々減少傾向にあり、2年度と同様に100％以下となった。これは、新型コロナウイルス感染症の影響により、コロナ対応病床を確保したことで医業収益が伸び悩み、給与費、材料費などの費用がそれ以上に増加したことが原因と考えられる。しかしながら、新型コロナウイルス感染症対応病床の確保に対する補助金収入により、①経常収支比率はH29年度並みとなり、結果的に黒字を確保し、2年度に引き続き、利益剰余金を計上した。（⇒③累積欠損金比率）
　④病床利用率も同様に感染症の影響を受けているが、類似病院の平均と比較すると高い状態を維持している。⑤入院患者1人1日当たり収益、⑥外来患者1人1日当たり収益については、ともに増加傾向にあるものの、類似病院に比べて低い値となっていることから、診療報酬の加算等について分析・検討していく余地がある。⑦職員給与費対医業収益比率は、類似病院と比較して低い値になっているが、増加傾向にあるため、適切な施設基準の取得など、収益の確保についての対策を継続していく。⑧材料費対医業収益比率についても、高額な薬品・診療材料の使用量増により増加し、類似病院と比較して高い値になっているため、価格交渉及び購入方法についての研究を継続していく。</t>
    <rPh sb="63" eb="65">
      <t>タイオウ</t>
    </rPh>
    <rPh sb="65" eb="67">
      <t>ビョウショウ</t>
    </rPh>
    <rPh sb="68" eb="70">
      <t>カクホ</t>
    </rPh>
    <rPh sb="75" eb="77">
      <t>イギョウ</t>
    </rPh>
    <rPh sb="80" eb="81">
      <t>ノ</t>
    </rPh>
    <rPh sb="82" eb="83">
      <t>ナヤ</t>
    </rPh>
    <rPh sb="100" eb="102">
      <t>イジョウ</t>
    </rPh>
    <rPh sb="159" eb="165">
      <t>ケイジョウシュウシヒリツ</t>
    </rPh>
    <rPh sb="169" eb="171">
      <t>ネンド</t>
    </rPh>
    <rPh sb="171" eb="172">
      <t>ナ</t>
    </rPh>
    <rPh sb="177" eb="180">
      <t>ケッカテキ</t>
    </rPh>
    <rPh sb="181" eb="183">
      <t>クロジ</t>
    </rPh>
    <rPh sb="184" eb="186">
      <t>カクホ</t>
    </rPh>
    <rPh sb="189" eb="191">
      <t>ネンド</t>
    </rPh>
    <rPh sb="192" eb="193">
      <t>ヒ</t>
    </rPh>
    <rPh sb="194" eb="195">
      <t>ツヅ</t>
    </rPh>
    <rPh sb="197" eb="202">
      <t>リエキジョウヨキン</t>
    </rPh>
    <rPh sb="203" eb="205">
      <t>ケイジョウ</t>
    </rPh>
    <rPh sb="216" eb="217">
      <t>タカ</t>
    </rPh>
    <rPh sb="223" eb="226">
      <t>カンセンショウ</t>
    </rPh>
    <rPh sb="227" eb="229">
      <t>エイキョウ</t>
    </rPh>
    <rPh sb="230" eb="231">
      <t>ウ</t>
    </rPh>
    <rPh sb="234" eb="236">
      <t>イジ</t>
    </rPh>
    <rPh sb="246" eb="248">
      <t>ガイライ</t>
    </rPh>
    <rPh sb="248" eb="250">
      <t>カンジャ</t>
    </rPh>
    <rPh sb="251" eb="252">
      <t>ヒト</t>
    </rPh>
    <rPh sb="253" eb="254">
      <t>ニチ</t>
    </rPh>
    <rPh sb="254" eb="255">
      <t>ア</t>
    </rPh>
    <rPh sb="257" eb="259">
      <t>シュウエキ</t>
    </rPh>
    <rPh sb="266" eb="268">
      <t>ゾウカ</t>
    </rPh>
    <rPh sb="268" eb="270">
      <t>ケイコウ</t>
    </rPh>
    <rPh sb="277" eb="279">
      <t>ルイジ</t>
    </rPh>
    <rPh sb="279" eb="281">
      <t>ビョウイン</t>
    </rPh>
    <rPh sb="282" eb="283">
      <t>クラ</t>
    </rPh>
    <rPh sb="285" eb="286">
      <t>ヒク</t>
    </rPh>
    <rPh sb="287" eb="288">
      <t>アタイ</t>
    </rPh>
    <rPh sb="299" eb="301">
      <t>シンリョウ</t>
    </rPh>
    <rPh sb="301" eb="303">
      <t>ホウシュウ</t>
    </rPh>
    <rPh sb="304" eb="306">
      <t>カサン</t>
    </rPh>
    <rPh sb="306" eb="307">
      <t>トウ</t>
    </rPh>
    <rPh sb="311" eb="313">
      <t>ブンセキ</t>
    </rPh>
    <rPh sb="314" eb="316">
      <t>ケントウ</t>
    </rPh>
    <rPh sb="320" eb="322">
      <t>ヨチ</t>
    </rPh>
    <rPh sb="329" eb="331">
      <t>ショクイン</t>
    </rPh>
    <rPh sb="331" eb="333">
      <t>キュウヨ</t>
    </rPh>
    <rPh sb="333" eb="334">
      <t>ヒ</t>
    </rPh>
    <rPh sb="334" eb="335">
      <t>タイ</t>
    </rPh>
    <rPh sb="335" eb="337">
      <t>イギョウ</t>
    </rPh>
    <rPh sb="337" eb="339">
      <t>シュウエキ</t>
    </rPh>
    <rPh sb="339" eb="341">
      <t>ヒリツ</t>
    </rPh>
    <rPh sb="394" eb="395">
      <t>アタイ</t>
    </rPh>
    <rPh sb="403" eb="405">
      <t>ゾウカ</t>
    </rPh>
    <rPh sb="405" eb="407">
      <t>ケイコウ</t>
    </rPh>
    <rPh sb="417" eb="419">
      <t>ゾウカ</t>
    </rPh>
    <rPh sb="431" eb="433">
      <t>ケイゾク</t>
    </rPh>
    <rPh sb="444" eb="446">
      <t>ケイヒ</t>
    </rPh>
    <rPh sb="455" eb="457">
      <t>コウガク</t>
    </rPh>
    <rPh sb="477" eb="479">
      <t>ジョウキョウ</t>
    </rPh>
    <rPh sb="483" eb="484">
      <t>イ</t>
    </rPh>
    <rPh sb="490" eb="492">
      <t>ヒカク</t>
    </rPh>
    <rPh sb="494" eb="495">
      <t>タカ</t>
    </rPh>
    <rPh sb="496" eb="497">
      <t>アタイ</t>
    </rPh>
    <rPh sb="506" eb="508">
      <t>カカク</t>
    </rPh>
    <rPh sb="508" eb="510">
      <t>コウショウ</t>
    </rPh>
    <rPh sb="510" eb="511">
      <t>オヨ</t>
    </rPh>
    <rPh sb="512" eb="514">
      <t>コウニュウ</t>
    </rPh>
    <rPh sb="514" eb="516">
      <t>ホウホウ</t>
    </rPh>
    <rPh sb="521" eb="523">
      <t>ケンキュウ</t>
    </rPh>
    <rPh sb="524" eb="526">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</si>
</sst>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name val="ＭＳ ゴシック"/>
      <family val="3"/>
      <charset val="128"/>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86.1</c:v>
                </c:pt>
                <c:pt idx="1">
                  <c:v>86.8</c:v>
                </c:pt>
                <c:pt idx="2">
                  <c:v>85.7</c:v>
                </c:pt>
                <c:pt idx="3">
                  <c:v>77.099999999999994</c:v>
                </c:pt>
                <c:pt idx="4">
                  <c:v>79.7</c:v>
                </c:pt>
              </c:numCache>
            </c:numRef>
          </c:val>
          <c:extLst>
            <c:ext xmlns:c16="http://schemas.microsoft.com/office/drawing/2014/chart" uri="{C3380CC4-5D6E-409C-BE32-E72D297353CC}">
              <c16:uniqueId val="{00000000-052B-4381-89F3-FEAF18A2D68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052B-4381-89F3-FEAF18A2D68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19.3</c:v>
                </c:pt>
                <c:pt idx="1">
                  <c:v>9.3000000000000007</c:v>
                </c:pt>
                <c:pt idx="2">
                  <c:v>4</c:v>
                </c:pt>
                <c:pt idx="3">
                  <c:v>0</c:v>
                </c:pt>
                <c:pt idx="4">
                  <c:v>0</c:v>
                </c:pt>
              </c:numCache>
            </c:numRef>
          </c:val>
          <c:extLst>
            <c:ext xmlns:c16="http://schemas.microsoft.com/office/drawing/2014/chart" uri="{C3380CC4-5D6E-409C-BE32-E72D297353CC}">
              <c16:uniqueId val="{00000000-76FB-4105-BB12-C71EFC07EB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76FB-4105-BB12-C71EFC07EB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101.6</c:v>
                </c:pt>
                <c:pt idx="1">
                  <c:v>102.4</c:v>
                </c:pt>
                <c:pt idx="2">
                  <c:v>99</c:v>
                </c:pt>
                <c:pt idx="3">
                  <c:v>95.3</c:v>
                </c:pt>
                <c:pt idx="4">
                  <c:v>95.8</c:v>
                </c:pt>
              </c:numCache>
            </c:numRef>
          </c:val>
          <c:extLst>
            <c:ext xmlns:c16="http://schemas.microsoft.com/office/drawing/2014/chart" uri="{C3380CC4-5D6E-409C-BE32-E72D297353CC}">
              <c16:uniqueId val="{00000000-7B53-466D-A18C-4D5E56A4F6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7B53-466D-A18C-4D5E56A4F6C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106</c:v>
                </c:pt>
                <c:pt idx="1">
                  <c:v>106.9</c:v>
                </c:pt>
                <c:pt idx="2">
                  <c:v>102.2</c:v>
                </c:pt>
                <c:pt idx="3">
                  <c:v>108</c:v>
                </c:pt>
                <c:pt idx="4">
                  <c:v>105.7</c:v>
                </c:pt>
              </c:numCache>
            </c:numRef>
          </c:val>
          <c:extLst>
            <c:ext xmlns:c16="http://schemas.microsoft.com/office/drawing/2014/chart" uri="{C3380CC4-5D6E-409C-BE32-E72D297353CC}">
              <c16:uniqueId val="{00000000-53BE-4C3D-83AB-1805A18714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53BE-4C3D-83AB-1805A18714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63.1</c:v>
                </c:pt>
                <c:pt idx="1">
                  <c:v>64.400000000000006</c:v>
                </c:pt>
                <c:pt idx="2">
                  <c:v>65.8</c:v>
                </c:pt>
                <c:pt idx="3">
                  <c:v>61.4</c:v>
                </c:pt>
                <c:pt idx="4">
                  <c:v>62.6</c:v>
                </c:pt>
              </c:numCache>
            </c:numRef>
          </c:val>
          <c:extLst>
            <c:ext xmlns:c16="http://schemas.microsoft.com/office/drawing/2014/chart" uri="{C3380CC4-5D6E-409C-BE32-E72D297353CC}">
              <c16:uniqueId val="{00000000-7AC9-42B6-8D6E-3A2F148831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AC9-42B6-8D6E-3A2F148831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c:v>
                </c:pt>
                <c:pt idx="1">
                  <c:v>74.8</c:v>
                </c:pt>
                <c:pt idx="2">
                  <c:v>76.2</c:v>
                </c:pt>
                <c:pt idx="3">
                  <c:v>76.7</c:v>
                </c:pt>
                <c:pt idx="4">
                  <c:v>78.5</c:v>
                </c:pt>
              </c:numCache>
            </c:numRef>
          </c:val>
          <c:extLst>
            <c:ext xmlns:c16="http://schemas.microsoft.com/office/drawing/2014/chart" uri="{C3380CC4-5D6E-409C-BE32-E72D297353CC}">
              <c16:uniqueId val="{00000000-7E22-4735-9087-3D08391026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7E22-4735-9087-3D08391026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58860049</c:v>
                </c:pt>
                <c:pt idx="1">
                  <c:v>59389998</c:v>
                </c:pt>
                <c:pt idx="2">
                  <c:v>60353572</c:v>
                </c:pt>
                <c:pt idx="3">
                  <c:v>64814938</c:v>
                </c:pt>
                <c:pt idx="4">
                  <c:v>66163941</c:v>
                </c:pt>
              </c:numCache>
            </c:numRef>
          </c:val>
          <c:extLst>
            <c:ext xmlns:c16="http://schemas.microsoft.com/office/drawing/2014/chart" uri="{C3380CC4-5D6E-409C-BE32-E72D297353CC}">
              <c16:uniqueId val="{00000000-0E47-4D05-8489-06A9646294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0E47-4D05-8489-06A9646294D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26.9</c:v>
                </c:pt>
                <c:pt idx="1">
                  <c:v>27</c:v>
                </c:pt>
                <c:pt idx="2">
                  <c:v>27.9</c:v>
                </c:pt>
                <c:pt idx="3">
                  <c:v>28.4</c:v>
                </c:pt>
                <c:pt idx="4">
                  <c:v>29.3</c:v>
                </c:pt>
              </c:numCache>
            </c:numRef>
          </c:val>
          <c:extLst>
            <c:ext xmlns:c16="http://schemas.microsoft.com/office/drawing/2014/chart" uri="{C3380CC4-5D6E-409C-BE32-E72D297353CC}">
              <c16:uniqueId val="{00000000-FF50-4504-83B8-F5D0EDC1CF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FF50-4504-83B8-F5D0EDC1CF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47.4</c:v>
                </c:pt>
                <c:pt idx="1">
                  <c:v>47.3</c:v>
                </c:pt>
                <c:pt idx="2">
                  <c:v>49.2</c:v>
                </c:pt>
                <c:pt idx="3">
                  <c:v>51.3</c:v>
                </c:pt>
                <c:pt idx="4">
                  <c:v>48</c:v>
                </c:pt>
              </c:numCache>
            </c:numRef>
          </c:val>
          <c:extLst>
            <c:ext xmlns:c16="http://schemas.microsoft.com/office/drawing/2014/chart" uri="{C3380CC4-5D6E-409C-BE32-E72D297353CC}">
              <c16:uniqueId val="{00000000-7AA1-4574-9523-162EE405AA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7AA1-4574-9523-162EE405AA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16323</c:v>
                </c:pt>
                <c:pt idx="1">
                  <c:v>16828</c:v>
                </c:pt>
                <c:pt idx="2">
                  <c:v>17557</c:v>
                </c:pt>
                <c:pt idx="3">
                  <c:v>18138</c:v>
                </c:pt>
                <c:pt idx="4">
                  <c:v>19066</c:v>
                </c:pt>
              </c:numCache>
            </c:numRef>
          </c:val>
          <c:extLst>
            <c:ext xmlns:c16="http://schemas.microsoft.com/office/drawing/2014/chart" uri="{C3380CC4-5D6E-409C-BE32-E72D297353CC}">
              <c16:uniqueId val="{00000000-923F-4584-983E-7DF0E04CE0D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923F-4584-983E-7DF0E04CE0D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62927</c:v>
                </c:pt>
                <c:pt idx="1">
                  <c:v>65041</c:v>
                </c:pt>
                <c:pt idx="2">
                  <c:v>66289</c:v>
                </c:pt>
                <c:pt idx="3">
                  <c:v>72244</c:v>
                </c:pt>
                <c:pt idx="4">
                  <c:v>74408</c:v>
                </c:pt>
              </c:numCache>
            </c:numRef>
          </c:val>
          <c:extLst>
            <c:ext xmlns:c16="http://schemas.microsoft.com/office/drawing/2014/chart" uri="{C3380CC4-5D6E-409C-BE32-E72D297353CC}">
              <c16:uniqueId val="{00000000-060F-4CA6-8AF0-53EBAA3B34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060F-4CA6-8AF0-53EBAA3B34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W39" zoomScale="145" zoomScaleNormal="14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青森県八戸市　八戸市民病院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 民間企業出身 学術・研究機関出身 その他</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572</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26</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50</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6</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628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223434</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49124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487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487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106</v>
      </c>
      <c r="Q33" s="129"/>
      <c r="R33" s="129"/>
      <c r="S33" s="129"/>
      <c r="T33" s="129"/>
      <c r="U33" s="129"/>
      <c r="V33" s="129"/>
      <c r="W33" s="129"/>
      <c r="X33" s="129"/>
      <c r="Y33" s="129"/>
      <c r="Z33" s="129"/>
      <c r="AA33" s="129"/>
      <c r="AB33" s="129"/>
      <c r="AC33" s="129"/>
      <c r="AD33" s="130"/>
      <c r="AE33" s="128">
        <f>データ!AJ7</f>
        <v>106.9</v>
      </c>
      <c r="AF33" s="129"/>
      <c r="AG33" s="129"/>
      <c r="AH33" s="129"/>
      <c r="AI33" s="129"/>
      <c r="AJ33" s="129"/>
      <c r="AK33" s="129"/>
      <c r="AL33" s="129"/>
      <c r="AM33" s="129"/>
      <c r="AN33" s="129"/>
      <c r="AO33" s="129"/>
      <c r="AP33" s="129"/>
      <c r="AQ33" s="129"/>
      <c r="AR33" s="129"/>
      <c r="AS33" s="130"/>
      <c r="AT33" s="128">
        <f>データ!AK7</f>
        <v>102.2</v>
      </c>
      <c r="AU33" s="129"/>
      <c r="AV33" s="129"/>
      <c r="AW33" s="129"/>
      <c r="AX33" s="129"/>
      <c r="AY33" s="129"/>
      <c r="AZ33" s="129"/>
      <c r="BA33" s="129"/>
      <c r="BB33" s="129"/>
      <c r="BC33" s="129"/>
      <c r="BD33" s="129"/>
      <c r="BE33" s="129"/>
      <c r="BF33" s="129"/>
      <c r="BG33" s="129"/>
      <c r="BH33" s="130"/>
      <c r="BI33" s="128">
        <f>データ!AL7</f>
        <v>108</v>
      </c>
      <c r="BJ33" s="129"/>
      <c r="BK33" s="129"/>
      <c r="BL33" s="129"/>
      <c r="BM33" s="129"/>
      <c r="BN33" s="129"/>
      <c r="BO33" s="129"/>
      <c r="BP33" s="129"/>
      <c r="BQ33" s="129"/>
      <c r="BR33" s="129"/>
      <c r="BS33" s="129"/>
      <c r="BT33" s="129"/>
      <c r="BU33" s="129"/>
      <c r="BV33" s="129"/>
      <c r="BW33" s="130"/>
      <c r="BX33" s="128">
        <f>データ!AM7</f>
        <v>105.7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101.6</v>
      </c>
      <c r="DE33" s="129"/>
      <c r="DF33" s="129"/>
      <c r="DG33" s="129"/>
      <c r="DH33" s="129"/>
      <c r="DI33" s="129"/>
      <c r="DJ33" s="129"/>
      <c r="DK33" s="129"/>
      <c r="DL33" s="129"/>
      <c r="DM33" s="129"/>
      <c r="DN33" s="129"/>
      <c r="DO33" s="129"/>
      <c r="DP33" s="129"/>
      <c r="DQ33" s="129"/>
      <c r="DR33" s="130"/>
      <c r="DS33" s="128">
        <f>データ!AU7</f>
        <v>102.4</v>
      </c>
      <c r="DT33" s="129"/>
      <c r="DU33" s="129"/>
      <c r="DV33" s="129"/>
      <c r="DW33" s="129"/>
      <c r="DX33" s="129"/>
      <c r="DY33" s="129"/>
      <c r="DZ33" s="129"/>
      <c r="EA33" s="129"/>
      <c r="EB33" s="129"/>
      <c r="EC33" s="129"/>
      <c r="ED33" s="129"/>
      <c r="EE33" s="129"/>
      <c r="EF33" s="129"/>
      <c r="EG33" s="130"/>
      <c r="EH33" s="128">
        <f>データ!AV7</f>
        <v>99</v>
      </c>
      <c r="EI33" s="129"/>
      <c r="EJ33" s="129"/>
      <c r="EK33" s="129"/>
      <c r="EL33" s="129"/>
      <c r="EM33" s="129"/>
      <c r="EN33" s="129"/>
      <c r="EO33" s="129"/>
      <c r="EP33" s="129"/>
      <c r="EQ33" s="129"/>
      <c r="ER33" s="129"/>
      <c r="ES33" s="129"/>
      <c r="ET33" s="129"/>
      <c r="EU33" s="129"/>
      <c r="EV33" s="130"/>
      <c r="EW33" s="128">
        <f>データ!AW7</f>
        <v>95.3</v>
      </c>
      <c r="EX33" s="129"/>
      <c r="EY33" s="129"/>
      <c r="EZ33" s="129"/>
      <c r="FA33" s="129"/>
      <c r="FB33" s="129"/>
      <c r="FC33" s="129"/>
      <c r="FD33" s="129"/>
      <c r="FE33" s="129"/>
      <c r="FF33" s="129"/>
      <c r="FG33" s="129"/>
      <c r="FH33" s="129"/>
      <c r="FI33" s="129"/>
      <c r="FJ33" s="129"/>
      <c r="FK33" s="130"/>
      <c r="FL33" s="128">
        <f>データ!AX7</f>
        <v>95.8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19.3</v>
      </c>
      <c r="GS33" s="129"/>
      <c r="GT33" s="129"/>
      <c r="GU33" s="129"/>
      <c r="GV33" s="129"/>
      <c r="GW33" s="129"/>
      <c r="GX33" s="129"/>
      <c r="GY33" s="129"/>
      <c r="GZ33" s="129"/>
      <c r="HA33" s="129"/>
      <c r="HB33" s="129"/>
      <c r="HC33" s="129"/>
      <c r="HD33" s="129"/>
      <c r="HE33" s="129"/>
      <c r="HF33" s="130"/>
      <c r="HG33" s="128">
        <f>データ!BF7</f>
        <v>9.3000000000000007</v>
      </c>
      <c r="HH33" s="129"/>
      <c r="HI33" s="129"/>
      <c r="HJ33" s="129"/>
      <c r="HK33" s="129"/>
      <c r="HL33" s="129"/>
      <c r="HM33" s="129"/>
      <c r="HN33" s="129"/>
      <c r="HO33" s="129"/>
      <c r="HP33" s="129"/>
      <c r="HQ33" s="129"/>
      <c r="HR33" s="129"/>
      <c r="HS33" s="129"/>
      <c r="HT33" s="129"/>
      <c r="HU33" s="130"/>
      <c r="HV33" s="128">
        <f>データ!BG7</f>
        <v>4</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86.1</v>
      </c>
      <c r="KG33" s="129"/>
      <c r="KH33" s="129"/>
      <c r="KI33" s="129"/>
      <c r="KJ33" s="129"/>
      <c r="KK33" s="129"/>
      <c r="KL33" s="129"/>
      <c r="KM33" s="129"/>
      <c r="KN33" s="129"/>
      <c r="KO33" s="129"/>
      <c r="KP33" s="129"/>
      <c r="KQ33" s="129"/>
      <c r="KR33" s="129"/>
      <c r="KS33" s="129"/>
      <c r="KT33" s="130"/>
      <c r="KU33" s="128">
        <f>データ!BQ7</f>
        <v>86.8</v>
      </c>
      <c r="KV33" s="129"/>
      <c r="KW33" s="129"/>
      <c r="KX33" s="129"/>
      <c r="KY33" s="129"/>
      <c r="KZ33" s="129"/>
      <c r="LA33" s="129"/>
      <c r="LB33" s="129"/>
      <c r="LC33" s="129"/>
      <c r="LD33" s="129"/>
      <c r="LE33" s="129"/>
      <c r="LF33" s="129"/>
      <c r="LG33" s="129"/>
      <c r="LH33" s="129"/>
      <c r="LI33" s="130"/>
      <c r="LJ33" s="128">
        <f>データ!BR7</f>
        <v>85.7</v>
      </c>
      <c r="LK33" s="129"/>
      <c r="LL33" s="129"/>
      <c r="LM33" s="129"/>
      <c r="LN33" s="129"/>
      <c r="LO33" s="129"/>
      <c r="LP33" s="129"/>
      <c r="LQ33" s="129"/>
      <c r="LR33" s="129"/>
      <c r="LS33" s="129"/>
      <c r="LT33" s="129"/>
      <c r="LU33" s="129"/>
      <c r="LV33" s="129"/>
      <c r="LW33" s="129"/>
      <c r="LX33" s="130"/>
      <c r="LY33" s="128">
        <f>データ!BS7</f>
        <v>77.099999999999994</v>
      </c>
      <c r="LZ33" s="129"/>
      <c r="MA33" s="129"/>
      <c r="MB33" s="129"/>
      <c r="MC33" s="129"/>
      <c r="MD33" s="129"/>
      <c r="ME33" s="129"/>
      <c r="MF33" s="129"/>
      <c r="MG33" s="129"/>
      <c r="MH33" s="129"/>
      <c r="MI33" s="129"/>
      <c r="MJ33" s="129"/>
      <c r="MK33" s="129"/>
      <c r="ML33" s="129"/>
      <c r="MM33" s="130"/>
      <c r="MN33" s="128">
        <f>データ!BT7</f>
        <v>79.7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181</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62927</v>
      </c>
      <c r="Q55" s="144"/>
      <c r="R55" s="144"/>
      <c r="S55" s="144"/>
      <c r="T55" s="144"/>
      <c r="U55" s="144"/>
      <c r="V55" s="144"/>
      <c r="W55" s="144"/>
      <c r="X55" s="144"/>
      <c r="Y55" s="144"/>
      <c r="Z55" s="144"/>
      <c r="AA55" s="144"/>
      <c r="AB55" s="144"/>
      <c r="AC55" s="144"/>
      <c r="AD55" s="145"/>
      <c r="AE55" s="143">
        <f>データ!CB7</f>
        <v>65041</v>
      </c>
      <c r="AF55" s="144"/>
      <c r="AG55" s="144"/>
      <c r="AH55" s="144"/>
      <c r="AI55" s="144"/>
      <c r="AJ55" s="144"/>
      <c r="AK55" s="144"/>
      <c r="AL55" s="144"/>
      <c r="AM55" s="144"/>
      <c r="AN55" s="144"/>
      <c r="AO55" s="144"/>
      <c r="AP55" s="144"/>
      <c r="AQ55" s="144"/>
      <c r="AR55" s="144"/>
      <c r="AS55" s="145"/>
      <c r="AT55" s="143">
        <f>データ!CC7</f>
        <v>66289</v>
      </c>
      <c r="AU55" s="144"/>
      <c r="AV55" s="144"/>
      <c r="AW55" s="144"/>
      <c r="AX55" s="144"/>
      <c r="AY55" s="144"/>
      <c r="AZ55" s="144"/>
      <c r="BA55" s="144"/>
      <c r="BB55" s="144"/>
      <c r="BC55" s="144"/>
      <c r="BD55" s="144"/>
      <c r="BE55" s="144"/>
      <c r="BF55" s="144"/>
      <c r="BG55" s="144"/>
      <c r="BH55" s="145"/>
      <c r="BI55" s="143">
        <f>データ!CD7</f>
        <v>72244</v>
      </c>
      <c r="BJ55" s="144"/>
      <c r="BK55" s="144"/>
      <c r="BL55" s="144"/>
      <c r="BM55" s="144"/>
      <c r="BN55" s="144"/>
      <c r="BO55" s="144"/>
      <c r="BP55" s="144"/>
      <c r="BQ55" s="144"/>
      <c r="BR55" s="144"/>
      <c r="BS55" s="144"/>
      <c r="BT55" s="144"/>
      <c r="BU55" s="144"/>
      <c r="BV55" s="144"/>
      <c r="BW55" s="145"/>
      <c r="BX55" s="143">
        <f>データ!CE7</f>
        <v>74408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16323</v>
      </c>
      <c r="DE55" s="144"/>
      <c r="DF55" s="144"/>
      <c r="DG55" s="144"/>
      <c r="DH55" s="144"/>
      <c r="DI55" s="144"/>
      <c r="DJ55" s="144"/>
      <c r="DK55" s="144"/>
      <c r="DL55" s="144"/>
      <c r="DM55" s="144"/>
      <c r="DN55" s="144"/>
      <c r="DO55" s="144"/>
      <c r="DP55" s="144"/>
      <c r="DQ55" s="144"/>
      <c r="DR55" s="145"/>
      <c r="DS55" s="143">
        <f>データ!CM7</f>
        <v>16828</v>
      </c>
      <c r="DT55" s="144"/>
      <c r="DU55" s="144"/>
      <c r="DV55" s="144"/>
      <c r="DW55" s="144"/>
      <c r="DX55" s="144"/>
      <c r="DY55" s="144"/>
      <c r="DZ55" s="144"/>
      <c r="EA55" s="144"/>
      <c r="EB55" s="144"/>
      <c r="EC55" s="144"/>
      <c r="ED55" s="144"/>
      <c r="EE55" s="144"/>
      <c r="EF55" s="144"/>
      <c r="EG55" s="145"/>
      <c r="EH55" s="143">
        <f>データ!CN7</f>
        <v>17557</v>
      </c>
      <c r="EI55" s="144"/>
      <c r="EJ55" s="144"/>
      <c r="EK55" s="144"/>
      <c r="EL55" s="144"/>
      <c r="EM55" s="144"/>
      <c r="EN55" s="144"/>
      <c r="EO55" s="144"/>
      <c r="EP55" s="144"/>
      <c r="EQ55" s="144"/>
      <c r="ER55" s="144"/>
      <c r="ES55" s="144"/>
      <c r="ET55" s="144"/>
      <c r="EU55" s="144"/>
      <c r="EV55" s="145"/>
      <c r="EW55" s="143">
        <f>データ!CO7</f>
        <v>18138</v>
      </c>
      <c r="EX55" s="144"/>
      <c r="EY55" s="144"/>
      <c r="EZ55" s="144"/>
      <c r="FA55" s="144"/>
      <c r="FB55" s="144"/>
      <c r="FC55" s="144"/>
      <c r="FD55" s="144"/>
      <c r="FE55" s="144"/>
      <c r="FF55" s="144"/>
      <c r="FG55" s="144"/>
      <c r="FH55" s="144"/>
      <c r="FI55" s="144"/>
      <c r="FJ55" s="144"/>
      <c r="FK55" s="145"/>
      <c r="FL55" s="143">
        <f>データ!CP7</f>
        <v>19066</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47.4</v>
      </c>
      <c r="GS55" s="129"/>
      <c r="GT55" s="129"/>
      <c r="GU55" s="129"/>
      <c r="GV55" s="129"/>
      <c r="GW55" s="129"/>
      <c r="GX55" s="129"/>
      <c r="GY55" s="129"/>
      <c r="GZ55" s="129"/>
      <c r="HA55" s="129"/>
      <c r="HB55" s="129"/>
      <c r="HC55" s="129"/>
      <c r="HD55" s="129"/>
      <c r="HE55" s="129"/>
      <c r="HF55" s="130"/>
      <c r="HG55" s="128">
        <f>データ!CX7</f>
        <v>47.3</v>
      </c>
      <c r="HH55" s="129"/>
      <c r="HI55" s="129"/>
      <c r="HJ55" s="129"/>
      <c r="HK55" s="129"/>
      <c r="HL55" s="129"/>
      <c r="HM55" s="129"/>
      <c r="HN55" s="129"/>
      <c r="HO55" s="129"/>
      <c r="HP55" s="129"/>
      <c r="HQ55" s="129"/>
      <c r="HR55" s="129"/>
      <c r="HS55" s="129"/>
      <c r="HT55" s="129"/>
      <c r="HU55" s="130"/>
      <c r="HV55" s="128">
        <f>データ!CY7</f>
        <v>49.2</v>
      </c>
      <c r="HW55" s="129"/>
      <c r="HX55" s="129"/>
      <c r="HY55" s="129"/>
      <c r="HZ55" s="129"/>
      <c r="IA55" s="129"/>
      <c r="IB55" s="129"/>
      <c r="IC55" s="129"/>
      <c r="ID55" s="129"/>
      <c r="IE55" s="129"/>
      <c r="IF55" s="129"/>
      <c r="IG55" s="129"/>
      <c r="IH55" s="129"/>
      <c r="II55" s="129"/>
      <c r="IJ55" s="130"/>
      <c r="IK55" s="128">
        <f>データ!CZ7</f>
        <v>51.3</v>
      </c>
      <c r="IL55" s="129"/>
      <c r="IM55" s="129"/>
      <c r="IN55" s="129"/>
      <c r="IO55" s="129"/>
      <c r="IP55" s="129"/>
      <c r="IQ55" s="129"/>
      <c r="IR55" s="129"/>
      <c r="IS55" s="129"/>
      <c r="IT55" s="129"/>
      <c r="IU55" s="129"/>
      <c r="IV55" s="129"/>
      <c r="IW55" s="129"/>
      <c r="IX55" s="129"/>
      <c r="IY55" s="130"/>
      <c r="IZ55" s="128">
        <f>データ!DA7</f>
        <v>48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26.9</v>
      </c>
      <c r="KG55" s="129"/>
      <c r="KH55" s="129"/>
      <c r="KI55" s="129"/>
      <c r="KJ55" s="129"/>
      <c r="KK55" s="129"/>
      <c r="KL55" s="129"/>
      <c r="KM55" s="129"/>
      <c r="KN55" s="129"/>
      <c r="KO55" s="129"/>
      <c r="KP55" s="129"/>
      <c r="KQ55" s="129"/>
      <c r="KR55" s="129"/>
      <c r="KS55" s="129"/>
      <c r="KT55" s="130"/>
      <c r="KU55" s="128">
        <f>データ!DI7</f>
        <v>27</v>
      </c>
      <c r="KV55" s="129"/>
      <c r="KW55" s="129"/>
      <c r="KX55" s="129"/>
      <c r="KY55" s="129"/>
      <c r="KZ55" s="129"/>
      <c r="LA55" s="129"/>
      <c r="LB55" s="129"/>
      <c r="LC55" s="129"/>
      <c r="LD55" s="129"/>
      <c r="LE55" s="129"/>
      <c r="LF55" s="129"/>
      <c r="LG55" s="129"/>
      <c r="LH55" s="129"/>
      <c r="LI55" s="130"/>
      <c r="LJ55" s="128">
        <f>データ!DJ7</f>
        <v>27.9</v>
      </c>
      <c r="LK55" s="129"/>
      <c r="LL55" s="129"/>
      <c r="LM55" s="129"/>
      <c r="LN55" s="129"/>
      <c r="LO55" s="129"/>
      <c r="LP55" s="129"/>
      <c r="LQ55" s="129"/>
      <c r="LR55" s="129"/>
      <c r="LS55" s="129"/>
      <c r="LT55" s="129"/>
      <c r="LU55" s="129"/>
      <c r="LV55" s="129"/>
      <c r="LW55" s="129"/>
      <c r="LX55" s="130"/>
      <c r="LY55" s="128">
        <f>データ!DK7</f>
        <v>28.4</v>
      </c>
      <c r="LZ55" s="129"/>
      <c r="MA55" s="129"/>
      <c r="MB55" s="129"/>
      <c r="MC55" s="129"/>
      <c r="MD55" s="129"/>
      <c r="ME55" s="129"/>
      <c r="MF55" s="129"/>
      <c r="MG55" s="129"/>
      <c r="MH55" s="129"/>
      <c r="MI55" s="129"/>
      <c r="MJ55" s="129"/>
      <c r="MK55" s="129"/>
      <c r="ML55" s="129"/>
      <c r="MM55" s="130"/>
      <c r="MN55" s="128">
        <f>データ!DL7</f>
        <v>29.3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66228</v>
      </c>
      <c r="Q56" s="144"/>
      <c r="R56" s="144"/>
      <c r="S56" s="144"/>
      <c r="T56" s="144"/>
      <c r="U56" s="144"/>
      <c r="V56" s="144"/>
      <c r="W56" s="144"/>
      <c r="X56" s="144"/>
      <c r="Y56" s="144"/>
      <c r="Z56" s="144"/>
      <c r="AA56" s="144"/>
      <c r="AB56" s="144"/>
      <c r="AC56" s="144"/>
      <c r="AD56" s="145"/>
      <c r="AE56" s="143">
        <f>データ!CG7</f>
        <v>68751</v>
      </c>
      <c r="AF56" s="144"/>
      <c r="AG56" s="144"/>
      <c r="AH56" s="144"/>
      <c r="AI56" s="144"/>
      <c r="AJ56" s="144"/>
      <c r="AK56" s="144"/>
      <c r="AL56" s="144"/>
      <c r="AM56" s="144"/>
      <c r="AN56" s="144"/>
      <c r="AO56" s="144"/>
      <c r="AP56" s="144"/>
      <c r="AQ56" s="144"/>
      <c r="AR56" s="144"/>
      <c r="AS56" s="145"/>
      <c r="AT56" s="143">
        <f>データ!CH7</f>
        <v>70630</v>
      </c>
      <c r="AU56" s="144"/>
      <c r="AV56" s="144"/>
      <c r="AW56" s="144"/>
      <c r="AX56" s="144"/>
      <c r="AY56" s="144"/>
      <c r="AZ56" s="144"/>
      <c r="BA56" s="144"/>
      <c r="BB56" s="144"/>
      <c r="BC56" s="144"/>
      <c r="BD56" s="144"/>
      <c r="BE56" s="144"/>
      <c r="BF56" s="144"/>
      <c r="BG56" s="144"/>
      <c r="BH56" s="145"/>
      <c r="BI56" s="143">
        <f>データ!CI7</f>
        <v>75766</v>
      </c>
      <c r="BJ56" s="144"/>
      <c r="BK56" s="144"/>
      <c r="BL56" s="144"/>
      <c r="BM56" s="144"/>
      <c r="BN56" s="144"/>
      <c r="BO56" s="144"/>
      <c r="BP56" s="144"/>
      <c r="BQ56" s="144"/>
      <c r="BR56" s="144"/>
      <c r="BS56" s="144"/>
      <c r="BT56" s="144"/>
      <c r="BU56" s="144"/>
      <c r="BV56" s="144"/>
      <c r="BW56" s="145"/>
      <c r="BX56" s="143">
        <f>データ!CJ7</f>
        <v>79610</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18393</v>
      </c>
      <c r="DE56" s="144"/>
      <c r="DF56" s="144"/>
      <c r="DG56" s="144"/>
      <c r="DH56" s="144"/>
      <c r="DI56" s="144"/>
      <c r="DJ56" s="144"/>
      <c r="DK56" s="144"/>
      <c r="DL56" s="144"/>
      <c r="DM56" s="144"/>
      <c r="DN56" s="144"/>
      <c r="DO56" s="144"/>
      <c r="DP56" s="144"/>
      <c r="DQ56" s="144"/>
      <c r="DR56" s="145"/>
      <c r="DS56" s="143">
        <f>データ!CR7</f>
        <v>19207</v>
      </c>
      <c r="DT56" s="144"/>
      <c r="DU56" s="144"/>
      <c r="DV56" s="144"/>
      <c r="DW56" s="144"/>
      <c r="DX56" s="144"/>
      <c r="DY56" s="144"/>
      <c r="DZ56" s="144"/>
      <c r="EA56" s="144"/>
      <c r="EB56" s="144"/>
      <c r="EC56" s="144"/>
      <c r="ED56" s="144"/>
      <c r="EE56" s="144"/>
      <c r="EF56" s="144"/>
      <c r="EG56" s="145"/>
      <c r="EH56" s="143">
        <f>データ!CS7</f>
        <v>20687</v>
      </c>
      <c r="EI56" s="144"/>
      <c r="EJ56" s="144"/>
      <c r="EK56" s="144"/>
      <c r="EL56" s="144"/>
      <c r="EM56" s="144"/>
      <c r="EN56" s="144"/>
      <c r="EO56" s="144"/>
      <c r="EP56" s="144"/>
      <c r="EQ56" s="144"/>
      <c r="ER56" s="144"/>
      <c r="ES56" s="144"/>
      <c r="ET56" s="144"/>
      <c r="EU56" s="144"/>
      <c r="EV56" s="145"/>
      <c r="EW56" s="143">
        <f>データ!CT7</f>
        <v>22637</v>
      </c>
      <c r="EX56" s="144"/>
      <c r="EY56" s="144"/>
      <c r="EZ56" s="144"/>
      <c r="FA56" s="144"/>
      <c r="FB56" s="144"/>
      <c r="FC56" s="144"/>
      <c r="FD56" s="144"/>
      <c r="FE56" s="144"/>
      <c r="FF56" s="144"/>
      <c r="FG56" s="144"/>
      <c r="FH56" s="144"/>
      <c r="FI56" s="144"/>
      <c r="FJ56" s="144"/>
      <c r="FK56" s="145"/>
      <c r="FL56" s="143">
        <f>データ!CU7</f>
        <v>23244</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46" t="s">
        <v>85</v>
      </c>
      <c r="NK68" s="147"/>
      <c r="NL68" s="147"/>
      <c r="NM68" s="147"/>
      <c r="NN68" s="147"/>
      <c r="NO68" s="147"/>
      <c r="NP68" s="147"/>
      <c r="NQ68" s="147"/>
      <c r="NR68" s="147"/>
      <c r="NS68" s="147"/>
      <c r="NT68" s="147"/>
      <c r="NU68" s="147"/>
      <c r="NV68" s="147"/>
      <c r="NW68" s="147"/>
      <c r="NX68" s="148"/>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49"/>
      <c r="NK69" s="150"/>
      <c r="NL69" s="150"/>
      <c r="NM69" s="150"/>
      <c r="NN69" s="150"/>
      <c r="NO69" s="150"/>
      <c r="NP69" s="150"/>
      <c r="NQ69" s="150"/>
      <c r="NR69" s="150"/>
      <c r="NS69" s="150"/>
      <c r="NT69" s="150"/>
      <c r="NU69" s="150"/>
      <c r="NV69" s="150"/>
      <c r="NW69" s="150"/>
      <c r="NX69" s="151"/>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180</v>
      </c>
      <c r="NK70" s="153"/>
      <c r="NL70" s="153"/>
      <c r="NM70" s="153"/>
      <c r="NN70" s="153"/>
      <c r="NO70" s="153"/>
      <c r="NP70" s="153"/>
      <c r="NQ70" s="153"/>
      <c r="NR70" s="153"/>
      <c r="NS70" s="153"/>
      <c r="NT70" s="153"/>
      <c r="NU70" s="153"/>
      <c r="NV70" s="153"/>
      <c r="NW70" s="153"/>
      <c r="NX70" s="154"/>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5"/>
      <c r="C79" s="5"/>
      <c r="D79" s="5"/>
      <c r="E79" s="5"/>
      <c r="F79" s="5"/>
      <c r="G79" s="26"/>
      <c r="H79" s="26"/>
      <c r="I79" s="30"/>
      <c r="J79" s="159" t="s">
        <v>57</v>
      </c>
      <c r="K79" s="160"/>
      <c r="L79" s="160"/>
      <c r="M79" s="160"/>
      <c r="N79" s="160"/>
      <c r="O79" s="160"/>
      <c r="P79" s="160"/>
      <c r="Q79" s="160"/>
      <c r="R79" s="160"/>
      <c r="S79" s="160"/>
      <c r="T79" s="161"/>
      <c r="U79" s="162">
        <f>データ!DS7</f>
        <v>63.1</v>
      </c>
      <c r="V79" s="162"/>
      <c r="W79" s="162"/>
      <c r="X79" s="162"/>
      <c r="Y79" s="162"/>
      <c r="Z79" s="162"/>
      <c r="AA79" s="162"/>
      <c r="AB79" s="162"/>
      <c r="AC79" s="162"/>
      <c r="AD79" s="162"/>
      <c r="AE79" s="162"/>
      <c r="AF79" s="162"/>
      <c r="AG79" s="162"/>
      <c r="AH79" s="162"/>
      <c r="AI79" s="162"/>
      <c r="AJ79" s="162"/>
      <c r="AK79" s="162"/>
      <c r="AL79" s="162"/>
      <c r="AM79" s="162"/>
      <c r="AN79" s="162">
        <f>データ!DT7</f>
        <v>64.400000000000006</v>
      </c>
      <c r="AO79" s="162"/>
      <c r="AP79" s="162"/>
      <c r="AQ79" s="162"/>
      <c r="AR79" s="162"/>
      <c r="AS79" s="162"/>
      <c r="AT79" s="162"/>
      <c r="AU79" s="162"/>
      <c r="AV79" s="162"/>
      <c r="AW79" s="162"/>
      <c r="AX79" s="162"/>
      <c r="AY79" s="162"/>
      <c r="AZ79" s="162"/>
      <c r="BA79" s="162"/>
      <c r="BB79" s="162"/>
      <c r="BC79" s="162"/>
      <c r="BD79" s="162"/>
      <c r="BE79" s="162"/>
      <c r="BF79" s="162"/>
      <c r="BG79" s="162">
        <f>データ!DU7</f>
        <v>65.8</v>
      </c>
      <c r="BH79" s="162"/>
      <c r="BI79" s="162"/>
      <c r="BJ79" s="162"/>
      <c r="BK79" s="162"/>
      <c r="BL79" s="162"/>
      <c r="BM79" s="162"/>
      <c r="BN79" s="162"/>
      <c r="BO79" s="162"/>
      <c r="BP79" s="162"/>
      <c r="BQ79" s="162"/>
      <c r="BR79" s="162"/>
      <c r="BS79" s="162"/>
      <c r="BT79" s="162"/>
      <c r="BU79" s="162"/>
      <c r="BV79" s="162"/>
      <c r="BW79" s="162"/>
      <c r="BX79" s="162"/>
      <c r="BY79" s="162"/>
      <c r="BZ79" s="162">
        <f>データ!DV7</f>
        <v>61.4</v>
      </c>
      <c r="CA79" s="162"/>
      <c r="CB79" s="162"/>
      <c r="CC79" s="162"/>
      <c r="CD79" s="162"/>
      <c r="CE79" s="162"/>
      <c r="CF79" s="162"/>
      <c r="CG79" s="162"/>
      <c r="CH79" s="162"/>
      <c r="CI79" s="162"/>
      <c r="CJ79" s="162"/>
      <c r="CK79" s="162"/>
      <c r="CL79" s="162"/>
      <c r="CM79" s="162"/>
      <c r="CN79" s="162"/>
      <c r="CO79" s="162"/>
      <c r="CP79" s="162"/>
      <c r="CQ79" s="162"/>
      <c r="CR79" s="162"/>
      <c r="CS79" s="162">
        <f>データ!DW7</f>
        <v>62.6</v>
      </c>
      <c r="CT79" s="162"/>
      <c r="CU79" s="162"/>
      <c r="CV79" s="162"/>
      <c r="CW79" s="162"/>
      <c r="CX79" s="162"/>
      <c r="CY79" s="162"/>
      <c r="CZ79" s="162"/>
      <c r="DA79" s="162"/>
      <c r="DB79" s="162"/>
      <c r="DC79" s="162"/>
      <c r="DD79" s="162"/>
      <c r="DE79" s="162"/>
      <c r="DF79" s="162"/>
      <c r="DG79" s="162"/>
      <c r="DH79" s="162"/>
      <c r="DI79" s="162"/>
      <c r="DJ79" s="162"/>
      <c r="DK79" s="162"/>
      <c r="DL79" s="31"/>
      <c r="DM79" s="31"/>
      <c r="DN79" s="31"/>
      <c r="DO79" s="31"/>
      <c r="DP79" s="31"/>
      <c r="DQ79" s="31"/>
      <c r="DR79" s="31"/>
      <c r="DS79" s="31"/>
      <c r="DT79" s="31"/>
      <c r="DU79" s="31"/>
      <c r="DV79" s="31"/>
      <c r="DW79" s="31"/>
      <c r="DX79" s="31"/>
      <c r="DY79" s="31"/>
      <c r="DZ79" s="31"/>
      <c r="ED79" s="159" t="s">
        <v>57</v>
      </c>
      <c r="EE79" s="160"/>
      <c r="EF79" s="160"/>
      <c r="EG79" s="160"/>
      <c r="EH79" s="160"/>
      <c r="EI79" s="160"/>
      <c r="EJ79" s="160"/>
      <c r="EK79" s="160"/>
      <c r="EL79" s="160"/>
      <c r="EM79" s="160"/>
      <c r="EN79" s="161"/>
      <c r="EO79" s="162">
        <f>データ!ED7</f>
        <v>73</v>
      </c>
      <c r="EP79" s="162"/>
      <c r="EQ79" s="162"/>
      <c r="ER79" s="162"/>
      <c r="ES79" s="162"/>
      <c r="ET79" s="162"/>
      <c r="EU79" s="162"/>
      <c r="EV79" s="162"/>
      <c r="EW79" s="162"/>
      <c r="EX79" s="162"/>
      <c r="EY79" s="162"/>
      <c r="EZ79" s="162"/>
      <c r="FA79" s="162"/>
      <c r="FB79" s="162"/>
      <c r="FC79" s="162"/>
      <c r="FD79" s="162"/>
      <c r="FE79" s="162"/>
      <c r="FF79" s="162"/>
      <c r="FG79" s="162"/>
      <c r="FH79" s="162">
        <f>データ!EE7</f>
        <v>74.8</v>
      </c>
      <c r="FI79" s="162"/>
      <c r="FJ79" s="162"/>
      <c r="FK79" s="162"/>
      <c r="FL79" s="162"/>
      <c r="FM79" s="162"/>
      <c r="FN79" s="162"/>
      <c r="FO79" s="162"/>
      <c r="FP79" s="162"/>
      <c r="FQ79" s="162"/>
      <c r="FR79" s="162"/>
      <c r="FS79" s="162"/>
      <c r="FT79" s="162"/>
      <c r="FU79" s="162"/>
      <c r="FV79" s="162"/>
      <c r="FW79" s="162"/>
      <c r="FX79" s="162"/>
      <c r="FY79" s="162"/>
      <c r="FZ79" s="162"/>
      <c r="GA79" s="162">
        <f>データ!EF7</f>
        <v>76.2</v>
      </c>
      <c r="GB79" s="162"/>
      <c r="GC79" s="162"/>
      <c r="GD79" s="162"/>
      <c r="GE79" s="162"/>
      <c r="GF79" s="162"/>
      <c r="GG79" s="162"/>
      <c r="GH79" s="162"/>
      <c r="GI79" s="162"/>
      <c r="GJ79" s="162"/>
      <c r="GK79" s="162"/>
      <c r="GL79" s="162"/>
      <c r="GM79" s="162"/>
      <c r="GN79" s="162"/>
      <c r="GO79" s="162"/>
      <c r="GP79" s="162"/>
      <c r="GQ79" s="162"/>
      <c r="GR79" s="162"/>
      <c r="GS79" s="162"/>
      <c r="GT79" s="162">
        <f>データ!EG7</f>
        <v>76.7</v>
      </c>
      <c r="GU79" s="162"/>
      <c r="GV79" s="162"/>
      <c r="GW79" s="162"/>
      <c r="GX79" s="162"/>
      <c r="GY79" s="162"/>
      <c r="GZ79" s="162"/>
      <c r="HA79" s="162"/>
      <c r="HB79" s="162"/>
      <c r="HC79" s="162"/>
      <c r="HD79" s="162"/>
      <c r="HE79" s="162"/>
      <c r="HF79" s="162"/>
      <c r="HG79" s="162"/>
      <c r="HH79" s="162"/>
      <c r="HI79" s="162"/>
      <c r="HJ79" s="162"/>
      <c r="HK79" s="162"/>
      <c r="HL79" s="162"/>
      <c r="HM79" s="162">
        <f>データ!EH7</f>
        <v>78.5</v>
      </c>
      <c r="HN79" s="162"/>
      <c r="HO79" s="162"/>
      <c r="HP79" s="162"/>
      <c r="HQ79" s="162"/>
      <c r="HR79" s="162"/>
      <c r="HS79" s="162"/>
      <c r="HT79" s="162"/>
      <c r="HU79" s="162"/>
      <c r="HV79" s="162"/>
      <c r="HW79" s="162"/>
      <c r="HX79" s="162"/>
      <c r="HY79" s="162"/>
      <c r="HZ79" s="162"/>
      <c r="IA79" s="162"/>
      <c r="IB79" s="162"/>
      <c r="IC79" s="162"/>
      <c r="ID79" s="162"/>
      <c r="IE79" s="162"/>
      <c r="IF79" s="32"/>
      <c r="IG79" s="32"/>
      <c r="IH79" s="32"/>
      <c r="II79" s="32"/>
      <c r="IJ79" s="32"/>
      <c r="IK79" s="32"/>
      <c r="IL79" s="32"/>
      <c r="IM79" s="32"/>
      <c r="IN79" s="32"/>
      <c r="IO79" s="32"/>
      <c r="IP79" s="32"/>
      <c r="IQ79" s="32"/>
      <c r="IY79" s="159" t="s">
        <v>57</v>
      </c>
      <c r="IZ79" s="160"/>
      <c r="JA79" s="160"/>
      <c r="JB79" s="160"/>
      <c r="JC79" s="160"/>
      <c r="JD79" s="160"/>
      <c r="JE79" s="160"/>
      <c r="JF79" s="160"/>
      <c r="JG79" s="160"/>
      <c r="JH79" s="160"/>
      <c r="JI79" s="161"/>
      <c r="JJ79" s="163">
        <f>データ!EO7</f>
        <v>58860049</v>
      </c>
      <c r="JK79" s="163"/>
      <c r="JL79" s="163"/>
      <c r="JM79" s="163"/>
      <c r="JN79" s="163"/>
      <c r="JO79" s="163"/>
      <c r="JP79" s="163"/>
      <c r="JQ79" s="163"/>
      <c r="JR79" s="163"/>
      <c r="JS79" s="163"/>
      <c r="JT79" s="163"/>
      <c r="JU79" s="163"/>
      <c r="JV79" s="163"/>
      <c r="JW79" s="163"/>
      <c r="JX79" s="163"/>
      <c r="JY79" s="163"/>
      <c r="JZ79" s="163"/>
      <c r="KA79" s="163"/>
      <c r="KB79" s="163"/>
      <c r="KC79" s="163">
        <f>データ!EP7</f>
        <v>59389998</v>
      </c>
      <c r="KD79" s="163"/>
      <c r="KE79" s="163"/>
      <c r="KF79" s="163"/>
      <c r="KG79" s="163"/>
      <c r="KH79" s="163"/>
      <c r="KI79" s="163"/>
      <c r="KJ79" s="163"/>
      <c r="KK79" s="163"/>
      <c r="KL79" s="163"/>
      <c r="KM79" s="163"/>
      <c r="KN79" s="163"/>
      <c r="KO79" s="163"/>
      <c r="KP79" s="163"/>
      <c r="KQ79" s="163"/>
      <c r="KR79" s="163"/>
      <c r="KS79" s="163"/>
      <c r="KT79" s="163"/>
      <c r="KU79" s="163"/>
      <c r="KV79" s="163">
        <f>データ!EQ7</f>
        <v>60353572</v>
      </c>
      <c r="KW79" s="163"/>
      <c r="KX79" s="163"/>
      <c r="KY79" s="163"/>
      <c r="KZ79" s="163"/>
      <c r="LA79" s="163"/>
      <c r="LB79" s="163"/>
      <c r="LC79" s="163"/>
      <c r="LD79" s="163"/>
      <c r="LE79" s="163"/>
      <c r="LF79" s="163"/>
      <c r="LG79" s="163"/>
      <c r="LH79" s="163"/>
      <c r="LI79" s="163"/>
      <c r="LJ79" s="163"/>
      <c r="LK79" s="163"/>
      <c r="LL79" s="163"/>
      <c r="LM79" s="163"/>
      <c r="LN79" s="163"/>
      <c r="LO79" s="163">
        <f>データ!ER7</f>
        <v>64814938</v>
      </c>
      <c r="LP79" s="163"/>
      <c r="LQ79" s="163"/>
      <c r="LR79" s="163"/>
      <c r="LS79" s="163"/>
      <c r="LT79" s="163"/>
      <c r="LU79" s="163"/>
      <c r="LV79" s="163"/>
      <c r="LW79" s="163"/>
      <c r="LX79" s="163"/>
      <c r="LY79" s="163"/>
      <c r="LZ79" s="163"/>
      <c r="MA79" s="163"/>
      <c r="MB79" s="163"/>
      <c r="MC79" s="163"/>
      <c r="MD79" s="163"/>
      <c r="ME79" s="163"/>
      <c r="MF79" s="163"/>
      <c r="MG79" s="163"/>
      <c r="MH79" s="163">
        <f>データ!ES7</f>
        <v>66163941</v>
      </c>
      <c r="MI79" s="163"/>
      <c r="MJ79" s="163"/>
      <c r="MK79" s="163"/>
      <c r="ML79" s="163"/>
      <c r="MM79" s="163"/>
      <c r="MN79" s="163"/>
      <c r="MO79" s="163"/>
      <c r="MP79" s="163"/>
      <c r="MQ79" s="163"/>
      <c r="MR79" s="163"/>
      <c r="MS79" s="163"/>
      <c r="MT79" s="163"/>
      <c r="MU79" s="163"/>
      <c r="MV79" s="163"/>
      <c r="MW79" s="163"/>
      <c r="MX79" s="163"/>
      <c r="MY79" s="163"/>
      <c r="MZ79" s="163"/>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5"/>
      <c r="C80" s="5"/>
      <c r="D80" s="5"/>
      <c r="E80" s="5"/>
      <c r="F80" s="5"/>
      <c r="G80" s="5"/>
      <c r="H80" s="5"/>
      <c r="I80" s="30"/>
      <c r="J80" s="159" t="s">
        <v>59</v>
      </c>
      <c r="K80" s="160"/>
      <c r="L80" s="160"/>
      <c r="M80" s="160"/>
      <c r="N80" s="160"/>
      <c r="O80" s="160"/>
      <c r="P80" s="160"/>
      <c r="Q80" s="160"/>
      <c r="R80" s="160"/>
      <c r="S80" s="160"/>
      <c r="T80" s="161"/>
      <c r="U80" s="162">
        <f>データ!DX7</f>
        <v>52</v>
      </c>
      <c r="V80" s="162"/>
      <c r="W80" s="162"/>
      <c r="X80" s="162"/>
      <c r="Y80" s="162"/>
      <c r="Z80" s="162"/>
      <c r="AA80" s="162"/>
      <c r="AB80" s="162"/>
      <c r="AC80" s="162"/>
      <c r="AD80" s="162"/>
      <c r="AE80" s="162"/>
      <c r="AF80" s="162"/>
      <c r="AG80" s="162"/>
      <c r="AH80" s="162"/>
      <c r="AI80" s="162"/>
      <c r="AJ80" s="162"/>
      <c r="AK80" s="162"/>
      <c r="AL80" s="162"/>
      <c r="AM80" s="162"/>
      <c r="AN80" s="162">
        <f>データ!DY7</f>
        <v>52.5</v>
      </c>
      <c r="AO80" s="162"/>
      <c r="AP80" s="162"/>
      <c r="AQ80" s="162"/>
      <c r="AR80" s="162"/>
      <c r="AS80" s="162"/>
      <c r="AT80" s="162"/>
      <c r="AU80" s="162"/>
      <c r="AV80" s="162"/>
      <c r="AW80" s="162"/>
      <c r="AX80" s="162"/>
      <c r="AY80" s="162"/>
      <c r="AZ80" s="162"/>
      <c r="BA80" s="162"/>
      <c r="BB80" s="162"/>
      <c r="BC80" s="162"/>
      <c r="BD80" s="162"/>
      <c r="BE80" s="162"/>
      <c r="BF80" s="162"/>
      <c r="BG80" s="162">
        <f>データ!DZ7</f>
        <v>52.5</v>
      </c>
      <c r="BH80" s="162"/>
      <c r="BI80" s="162"/>
      <c r="BJ80" s="162"/>
      <c r="BK80" s="162"/>
      <c r="BL80" s="162"/>
      <c r="BM80" s="162"/>
      <c r="BN80" s="162"/>
      <c r="BO80" s="162"/>
      <c r="BP80" s="162"/>
      <c r="BQ80" s="162"/>
      <c r="BR80" s="162"/>
      <c r="BS80" s="162"/>
      <c r="BT80" s="162"/>
      <c r="BU80" s="162"/>
      <c r="BV80" s="162"/>
      <c r="BW80" s="162"/>
      <c r="BX80" s="162"/>
      <c r="BY80" s="162"/>
      <c r="BZ80" s="162">
        <f>データ!EA7</f>
        <v>54</v>
      </c>
      <c r="CA80" s="162"/>
      <c r="CB80" s="162"/>
      <c r="CC80" s="162"/>
      <c r="CD80" s="162"/>
      <c r="CE80" s="162"/>
      <c r="CF80" s="162"/>
      <c r="CG80" s="162"/>
      <c r="CH80" s="162"/>
      <c r="CI80" s="162"/>
      <c r="CJ80" s="162"/>
      <c r="CK80" s="162"/>
      <c r="CL80" s="162"/>
      <c r="CM80" s="162"/>
      <c r="CN80" s="162"/>
      <c r="CO80" s="162"/>
      <c r="CP80" s="162"/>
      <c r="CQ80" s="162"/>
      <c r="CR80" s="162"/>
      <c r="CS80" s="162">
        <f>データ!EB7</f>
        <v>55.4</v>
      </c>
      <c r="CT80" s="162"/>
      <c r="CU80" s="162"/>
      <c r="CV80" s="162"/>
      <c r="CW80" s="162"/>
      <c r="CX80" s="162"/>
      <c r="CY80" s="162"/>
      <c r="CZ80" s="162"/>
      <c r="DA80" s="162"/>
      <c r="DB80" s="162"/>
      <c r="DC80" s="162"/>
      <c r="DD80" s="162"/>
      <c r="DE80" s="162"/>
      <c r="DF80" s="162"/>
      <c r="DG80" s="162"/>
      <c r="DH80" s="162"/>
      <c r="DI80" s="162"/>
      <c r="DJ80" s="162"/>
      <c r="DK80" s="162"/>
      <c r="DL80" s="31"/>
      <c r="DM80" s="31"/>
      <c r="DN80" s="31"/>
      <c r="DO80" s="31"/>
      <c r="DP80" s="31"/>
      <c r="DQ80" s="31"/>
      <c r="DR80" s="31"/>
      <c r="DS80" s="31"/>
      <c r="DT80" s="31"/>
      <c r="DU80" s="31"/>
      <c r="DV80" s="31"/>
      <c r="DW80" s="31"/>
      <c r="DX80" s="31"/>
      <c r="DY80" s="31"/>
      <c r="DZ80" s="31"/>
      <c r="ED80" s="159" t="s">
        <v>59</v>
      </c>
      <c r="EE80" s="160"/>
      <c r="EF80" s="160"/>
      <c r="EG80" s="160"/>
      <c r="EH80" s="160"/>
      <c r="EI80" s="160"/>
      <c r="EJ80" s="160"/>
      <c r="EK80" s="160"/>
      <c r="EL80" s="160"/>
      <c r="EM80" s="160"/>
      <c r="EN80" s="161"/>
      <c r="EO80" s="162">
        <f>データ!EI7</f>
        <v>66</v>
      </c>
      <c r="EP80" s="162"/>
      <c r="EQ80" s="162"/>
      <c r="ER80" s="162"/>
      <c r="ES80" s="162"/>
      <c r="ET80" s="162"/>
      <c r="EU80" s="162"/>
      <c r="EV80" s="162"/>
      <c r="EW80" s="162"/>
      <c r="EX80" s="162"/>
      <c r="EY80" s="162"/>
      <c r="EZ80" s="162"/>
      <c r="FA80" s="162"/>
      <c r="FB80" s="162"/>
      <c r="FC80" s="162"/>
      <c r="FD80" s="162"/>
      <c r="FE80" s="162"/>
      <c r="FF80" s="162"/>
      <c r="FG80" s="162"/>
      <c r="FH80" s="162">
        <f>データ!EJ7</f>
        <v>67.099999999999994</v>
      </c>
      <c r="FI80" s="162"/>
      <c r="FJ80" s="162"/>
      <c r="FK80" s="162"/>
      <c r="FL80" s="162"/>
      <c r="FM80" s="162"/>
      <c r="FN80" s="162"/>
      <c r="FO80" s="162"/>
      <c r="FP80" s="162"/>
      <c r="FQ80" s="162"/>
      <c r="FR80" s="162"/>
      <c r="FS80" s="162"/>
      <c r="FT80" s="162"/>
      <c r="FU80" s="162"/>
      <c r="FV80" s="162"/>
      <c r="FW80" s="162"/>
      <c r="FX80" s="162"/>
      <c r="FY80" s="162"/>
      <c r="FZ80" s="162"/>
      <c r="GA80" s="162">
        <f>データ!EK7</f>
        <v>67.900000000000006</v>
      </c>
      <c r="GB80" s="162"/>
      <c r="GC80" s="162"/>
      <c r="GD80" s="162"/>
      <c r="GE80" s="162"/>
      <c r="GF80" s="162"/>
      <c r="GG80" s="162"/>
      <c r="GH80" s="162"/>
      <c r="GI80" s="162"/>
      <c r="GJ80" s="162"/>
      <c r="GK80" s="162"/>
      <c r="GL80" s="162"/>
      <c r="GM80" s="162"/>
      <c r="GN80" s="162"/>
      <c r="GO80" s="162"/>
      <c r="GP80" s="162"/>
      <c r="GQ80" s="162"/>
      <c r="GR80" s="162"/>
      <c r="GS80" s="162"/>
      <c r="GT80" s="162">
        <f>データ!EL7</f>
        <v>69.2</v>
      </c>
      <c r="GU80" s="162"/>
      <c r="GV80" s="162"/>
      <c r="GW80" s="162"/>
      <c r="GX80" s="162"/>
      <c r="GY80" s="162"/>
      <c r="GZ80" s="162"/>
      <c r="HA80" s="162"/>
      <c r="HB80" s="162"/>
      <c r="HC80" s="162"/>
      <c r="HD80" s="162"/>
      <c r="HE80" s="162"/>
      <c r="HF80" s="162"/>
      <c r="HG80" s="162"/>
      <c r="HH80" s="162"/>
      <c r="HI80" s="162"/>
      <c r="HJ80" s="162"/>
      <c r="HK80" s="162"/>
      <c r="HL80" s="162"/>
      <c r="HM80" s="162">
        <f>データ!EM7</f>
        <v>70.8</v>
      </c>
      <c r="HN80" s="162"/>
      <c r="HO80" s="162"/>
      <c r="HP80" s="162"/>
      <c r="HQ80" s="162"/>
      <c r="HR80" s="162"/>
      <c r="HS80" s="162"/>
      <c r="HT80" s="162"/>
      <c r="HU80" s="162"/>
      <c r="HV80" s="162"/>
      <c r="HW80" s="162"/>
      <c r="HX80" s="162"/>
      <c r="HY80" s="162"/>
      <c r="HZ80" s="162"/>
      <c r="IA80" s="162"/>
      <c r="IB80" s="162"/>
      <c r="IC80" s="162"/>
      <c r="ID80" s="162"/>
      <c r="IE80" s="162"/>
      <c r="IF80" s="32"/>
      <c r="IG80" s="32"/>
      <c r="IH80" s="32"/>
      <c r="II80" s="32"/>
      <c r="IJ80" s="32"/>
      <c r="IK80" s="32"/>
      <c r="IL80" s="32"/>
      <c r="IM80" s="32"/>
      <c r="IN80" s="32"/>
      <c r="IO80" s="32"/>
      <c r="IP80" s="32"/>
      <c r="IQ80" s="32"/>
      <c r="IY80" s="159" t="s">
        <v>59</v>
      </c>
      <c r="IZ80" s="160"/>
      <c r="JA80" s="160"/>
      <c r="JB80" s="160"/>
      <c r="JC80" s="160"/>
      <c r="JD80" s="160"/>
      <c r="JE80" s="160"/>
      <c r="JF80" s="160"/>
      <c r="JG80" s="160"/>
      <c r="JH80" s="160"/>
      <c r="JI80" s="161"/>
      <c r="JJ80" s="163">
        <f>データ!ET7</f>
        <v>53351028</v>
      </c>
      <c r="JK80" s="163"/>
      <c r="JL80" s="163"/>
      <c r="JM80" s="163"/>
      <c r="JN80" s="163"/>
      <c r="JO80" s="163"/>
      <c r="JP80" s="163"/>
      <c r="JQ80" s="163"/>
      <c r="JR80" s="163"/>
      <c r="JS80" s="163"/>
      <c r="JT80" s="163"/>
      <c r="JU80" s="163"/>
      <c r="JV80" s="163"/>
      <c r="JW80" s="163"/>
      <c r="JX80" s="163"/>
      <c r="JY80" s="163"/>
      <c r="JZ80" s="163"/>
      <c r="KA80" s="163"/>
      <c r="KB80" s="163"/>
      <c r="KC80" s="163">
        <f>データ!EU7</f>
        <v>55620962</v>
      </c>
      <c r="KD80" s="163"/>
      <c r="KE80" s="163"/>
      <c r="KF80" s="163"/>
      <c r="KG80" s="163"/>
      <c r="KH80" s="163"/>
      <c r="KI80" s="163"/>
      <c r="KJ80" s="163"/>
      <c r="KK80" s="163"/>
      <c r="KL80" s="163"/>
      <c r="KM80" s="163"/>
      <c r="KN80" s="163"/>
      <c r="KO80" s="163"/>
      <c r="KP80" s="163"/>
      <c r="KQ80" s="163"/>
      <c r="KR80" s="163"/>
      <c r="KS80" s="163"/>
      <c r="KT80" s="163"/>
      <c r="KU80" s="163"/>
      <c r="KV80" s="163">
        <f>データ!EV7</f>
        <v>57155394</v>
      </c>
      <c r="KW80" s="163"/>
      <c r="KX80" s="163"/>
      <c r="KY80" s="163"/>
      <c r="KZ80" s="163"/>
      <c r="LA80" s="163"/>
      <c r="LB80" s="163"/>
      <c r="LC80" s="163"/>
      <c r="LD80" s="163"/>
      <c r="LE80" s="163"/>
      <c r="LF80" s="163"/>
      <c r="LG80" s="163"/>
      <c r="LH80" s="163"/>
      <c r="LI80" s="163"/>
      <c r="LJ80" s="163"/>
      <c r="LK80" s="163"/>
      <c r="LL80" s="163"/>
      <c r="LM80" s="163"/>
      <c r="LN80" s="163"/>
      <c r="LO80" s="163">
        <f>データ!EW7</f>
        <v>58042153</v>
      </c>
      <c r="LP80" s="163"/>
      <c r="LQ80" s="163"/>
      <c r="LR80" s="163"/>
      <c r="LS80" s="163"/>
      <c r="LT80" s="163"/>
      <c r="LU80" s="163"/>
      <c r="LV80" s="163"/>
      <c r="LW80" s="163"/>
      <c r="LX80" s="163"/>
      <c r="LY80" s="163"/>
      <c r="LZ80" s="163"/>
      <c r="MA80" s="163"/>
      <c r="MB80" s="163"/>
      <c r="MC80" s="163"/>
      <c r="MD80" s="163"/>
      <c r="ME80" s="163"/>
      <c r="MF80" s="163"/>
      <c r="MG80" s="163"/>
      <c r="MH80" s="163">
        <f>データ!EX7</f>
        <v>58985932</v>
      </c>
      <c r="MI80" s="163"/>
      <c r="MJ80" s="163"/>
      <c r="MK80" s="163"/>
      <c r="ML80" s="163"/>
      <c r="MM80" s="163"/>
      <c r="MN80" s="163"/>
      <c r="MO80" s="163"/>
      <c r="MP80" s="163"/>
      <c r="MQ80" s="163"/>
      <c r="MR80" s="163"/>
      <c r="MS80" s="163"/>
      <c r="MT80" s="163"/>
      <c r="MU80" s="163"/>
      <c r="MV80" s="163"/>
      <c r="MW80" s="163"/>
      <c r="MX80" s="163"/>
      <c r="MY80" s="163"/>
      <c r="MZ80" s="163"/>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KBJwSBZLFjZxO2UKMFyFRxDsEFXU1gRxVkywh6OI5/dDMWu2DM9daop6BhxF9LtaYCfkPu8PNYczCNZt3k9hA==" saltValue="OxPHnCwjmDVzg5j8E83Rl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154</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154</v>
      </c>
      <c r="BU5" s="52" t="s">
        <v>148</v>
      </c>
      <c r="BV5" s="52" t="s">
        <v>149</v>
      </c>
      <c r="BW5" s="52" t="s">
        <v>150</v>
      </c>
      <c r="BX5" s="52" t="s">
        <v>151</v>
      </c>
      <c r="BY5" s="52" t="s">
        <v>152</v>
      </c>
      <c r="BZ5" s="52" t="s">
        <v>153</v>
      </c>
      <c r="CA5" s="52" t="s">
        <v>143</v>
      </c>
      <c r="CB5" s="52" t="s">
        <v>144</v>
      </c>
      <c r="CC5" s="52" t="s">
        <v>145</v>
      </c>
      <c r="CD5" s="52" t="s">
        <v>146</v>
      </c>
      <c r="CE5" s="52" t="s">
        <v>154</v>
      </c>
      <c r="CF5" s="52" t="s">
        <v>148</v>
      </c>
      <c r="CG5" s="52" t="s">
        <v>149</v>
      </c>
      <c r="CH5" s="52" t="s">
        <v>150</v>
      </c>
      <c r="CI5" s="52" t="s">
        <v>151</v>
      </c>
      <c r="CJ5" s="52" t="s">
        <v>152</v>
      </c>
      <c r="CK5" s="52" t="s">
        <v>153</v>
      </c>
      <c r="CL5" s="52" t="s">
        <v>155</v>
      </c>
      <c r="CM5" s="52" t="s">
        <v>144</v>
      </c>
      <c r="CN5" s="52" t="s">
        <v>145</v>
      </c>
      <c r="CO5" s="52" t="s">
        <v>146</v>
      </c>
      <c r="CP5" s="52" t="s">
        <v>154</v>
      </c>
      <c r="CQ5" s="52" t="s">
        <v>148</v>
      </c>
      <c r="CR5" s="52" t="s">
        <v>149</v>
      </c>
      <c r="CS5" s="52" t="s">
        <v>150</v>
      </c>
      <c r="CT5" s="52" t="s">
        <v>151</v>
      </c>
      <c r="CU5" s="52" t="s">
        <v>152</v>
      </c>
      <c r="CV5" s="52" t="s">
        <v>153</v>
      </c>
      <c r="CW5" s="52" t="s">
        <v>143</v>
      </c>
      <c r="CX5" s="52" t="s">
        <v>144</v>
      </c>
      <c r="CY5" s="52" t="s">
        <v>145</v>
      </c>
      <c r="CZ5" s="52" t="s">
        <v>146</v>
      </c>
      <c r="DA5" s="52" t="s">
        <v>154</v>
      </c>
      <c r="DB5" s="52" t="s">
        <v>148</v>
      </c>
      <c r="DC5" s="52" t="s">
        <v>149</v>
      </c>
      <c r="DD5" s="52" t="s">
        <v>150</v>
      </c>
      <c r="DE5" s="52" t="s">
        <v>151</v>
      </c>
      <c r="DF5" s="52" t="s">
        <v>152</v>
      </c>
      <c r="DG5" s="52" t="s">
        <v>153</v>
      </c>
      <c r="DH5" s="52" t="s">
        <v>143</v>
      </c>
      <c r="DI5" s="52" t="s">
        <v>144</v>
      </c>
      <c r="DJ5" s="52" t="s">
        <v>145</v>
      </c>
      <c r="DK5" s="52" t="s">
        <v>146</v>
      </c>
      <c r="DL5" s="52" t="s">
        <v>154</v>
      </c>
      <c r="DM5" s="52" t="s">
        <v>148</v>
      </c>
      <c r="DN5" s="52" t="s">
        <v>149</v>
      </c>
      <c r="DO5" s="52" t="s">
        <v>150</v>
      </c>
      <c r="DP5" s="52" t="s">
        <v>151</v>
      </c>
      <c r="DQ5" s="52" t="s">
        <v>152</v>
      </c>
      <c r="DR5" s="52" t="s">
        <v>153</v>
      </c>
      <c r="DS5" s="52" t="s">
        <v>143</v>
      </c>
      <c r="DT5" s="52" t="s">
        <v>144</v>
      </c>
      <c r="DU5" s="52" t="s">
        <v>145</v>
      </c>
      <c r="DV5" s="52" t="s">
        <v>146</v>
      </c>
      <c r="DW5" s="52" t="s">
        <v>154</v>
      </c>
      <c r="DX5" s="52" t="s">
        <v>148</v>
      </c>
      <c r="DY5" s="52" t="s">
        <v>149</v>
      </c>
      <c r="DZ5" s="52" t="s">
        <v>150</v>
      </c>
      <c r="EA5" s="52" t="s">
        <v>151</v>
      </c>
      <c r="EB5" s="52" t="s">
        <v>152</v>
      </c>
      <c r="EC5" s="52" t="s">
        <v>153</v>
      </c>
      <c r="ED5" s="52" t="s">
        <v>155</v>
      </c>
      <c r="EE5" s="52" t="s">
        <v>144</v>
      </c>
      <c r="EF5" s="52" t="s">
        <v>145</v>
      </c>
      <c r="EG5" s="52" t="s">
        <v>146</v>
      </c>
      <c r="EH5" s="52" t="s">
        <v>154</v>
      </c>
      <c r="EI5" s="52" t="s">
        <v>148</v>
      </c>
      <c r="EJ5" s="52" t="s">
        <v>149</v>
      </c>
      <c r="EK5" s="52" t="s">
        <v>150</v>
      </c>
      <c r="EL5" s="52" t="s">
        <v>151</v>
      </c>
      <c r="EM5" s="52" t="s">
        <v>152</v>
      </c>
      <c r="EN5" s="52" t="s">
        <v>156</v>
      </c>
      <c r="EO5" s="52" t="s">
        <v>143</v>
      </c>
      <c r="EP5" s="52" t="s">
        <v>144</v>
      </c>
      <c r="EQ5" s="52" t="s">
        <v>145</v>
      </c>
      <c r="ER5" s="52" t="s">
        <v>146</v>
      </c>
      <c r="ES5" s="52" t="s">
        <v>154</v>
      </c>
      <c r="ET5" s="52" t="s">
        <v>148</v>
      </c>
      <c r="EU5" s="52" t="s">
        <v>149</v>
      </c>
      <c r="EV5" s="52" t="s">
        <v>150</v>
      </c>
      <c r="EW5" s="52" t="s">
        <v>151</v>
      </c>
      <c r="EX5" s="52" t="s">
        <v>152</v>
      </c>
      <c r="EY5" s="52" t="s">
        <v>153</v>
      </c>
    </row>
    <row r="6" spans="1:155" s="57" customFormat="1" x14ac:dyDescent="0.15">
      <c r="A6" s="38" t="s">
        <v>157</v>
      </c>
      <c r="B6" s="53">
        <f>B8</f>
        <v>2021</v>
      </c>
      <c r="C6" s="53">
        <f t="shared" ref="C6:M6" si="2">C8</f>
        <v>22039</v>
      </c>
      <c r="D6" s="53">
        <f t="shared" si="2"/>
        <v>46</v>
      </c>
      <c r="E6" s="53">
        <f t="shared" si="2"/>
        <v>6</v>
      </c>
      <c r="F6" s="53">
        <f t="shared" si="2"/>
        <v>0</v>
      </c>
      <c r="G6" s="53">
        <f t="shared" si="2"/>
        <v>1</v>
      </c>
      <c r="H6" s="167" t="str">
        <f>IF(H8&lt;&gt;I8,H8,"")&amp;IF(I8&lt;&gt;J8,I8,"")&amp;"　"&amp;J8</f>
        <v>青森県八戸市　八戸市民病院</v>
      </c>
      <c r="I6" s="168"/>
      <c r="J6" s="169"/>
      <c r="K6" s="53" t="str">
        <f t="shared" si="2"/>
        <v>条例全部</v>
      </c>
      <c r="L6" s="53" t="str">
        <f t="shared" si="2"/>
        <v>病院事業</v>
      </c>
      <c r="M6" s="53" t="str">
        <f t="shared" si="2"/>
        <v>一般病院</v>
      </c>
      <c r="N6" s="53" t="str">
        <f>N8</f>
        <v>500床以上</v>
      </c>
      <c r="O6" s="53" t="str">
        <f>O8</f>
        <v>自治体職員 民間企業出身 学術・研究機関出身 その他</v>
      </c>
      <c r="P6" s="53" t="str">
        <f>P8</f>
        <v>直営</v>
      </c>
      <c r="Q6" s="54">
        <f t="shared" ref="Q6:AH6" si="3">Q8</f>
        <v>26</v>
      </c>
      <c r="R6" s="53" t="str">
        <f t="shared" si="3"/>
        <v>対象</v>
      </c>
      <c r="S6" s="53" t="str">
        <f t="shared" si="3"/>
        <v>透 I 未 訓 ガ</v>
      </c>
      <c r="T6" s="53" t="str">
        <f t="shared" si="3"/>
        <v>救 臨 が 感 災 地 輪</v>
      </c>
      <c r="U6" s="54">
        <f>U8</f>
        <v>223434</v>
      </c>
      <c r="V6" s="54">
        <f>V8</f>
        <v>49124</v>
      </c>
      <c r="W6" s="53" t="str">
        <f>W8</f>
        <v>非該当</v>
      </c>
      <c r="X6" s="53" t="str">
        <f t="shared" ref="X6" si="4">X8</f>
        <v>非該当</v>
      </c>
      <c r="Y6" s="53" t="str">
        <f t="shared" si="3"/>
        <v>７：１</v>
      </c>
      <c r="Z6" s="54">
        <f t="shared" si="3"/>
        <v>572</v>
      </c>
      <c r="AA6" s="54" t="str">
        <f t="shared" si="3"/>
        <v>-</v>
      </c>
      <c r="AB6" s="54" t="str">
        <f t="shared" si="3"/>
        <v>-</v>
      </c>
      <c r="AC6" s="54">
        <f t="shared" si="3"/>
        <v>50</v>
      </c>
      <c r="AD6" s="54">
        <f t="shared" si="3"/>
        <v>6</v>
      </c>
      <c r="AE6" s="54">
        <f t="shared" si="3"/>
        <v>628</v>
      </c>
      <c r="AF6" s="54">
        <f t="shared" si="3"/>
        <v>487</v>
      </c>
      <c r="AG6" s="54" t="str">
        <f t="shared" si="3"/>
        <v>-</v>
      </c>
      <c r="AH6" s="54">
        <f t="shared" si="3"/>
        <v>487</v>
      </c>
      <c r="AI6" s="55">
        <f>IF(AI8="-",NA(),AI8)</f>
        <v>106</v>
      </c>
      <c r="AJ6" s="55">
        <f t="shared" ref="AJ6:AR6" si="5">IF(AJ8="-",NA(),AJ8)</f>
        <v>106.9</v>
      </c>
      <c r="AK6" s="55">
        <f t="shared" si="5"/>
        <v>102.2</v>
      </c>
      <c r="AL6" s="55">
        <f t="shared" si="5"/>
        <v>108</v>
      </c>
      <c r="AM6" s="55">
        <f t="shared" si="5"/>
        <v>105.7</v>
      </c>
      <c r="AN6" s="55">
        <f t="shared" si="5"/>
        <v>100.1</v>
      </c>
      <c r="AO6" s="55">
        <f t="shared" si="5"/>
        <v>100</v>
      </c>
      <c r="AP6" s="55">
        <f t="shared" si="5"/>
        <v>99.2</v>
      </c>
      <c r="AQ6" s="55">
        <f t="shared" si="5"/>
        <v>102.9</v>
      </c>
      <c r="AR6" s="55">
        <f t="shared" si="5"/>
        <v>106.1</v>
      </c>
      <c r="AS6" s="55" t="str">
        <f>IF(AS8="-","【-】","【"&amp;SUBSTITUTE(TEXT(AS8,"#,##0.0"),"-","△")&amp;"】")</f>
        <v>【106.2】</v>
      </c>
      <c r="AT6" s="55">
        <f>IF(AT8="-",NA(),AT8)</f>
        <v>101.6</v>
      </c>
      <c r="AU6" s="55">
        <f t="shared" ref="AU6:BC6" si="6">IF(AU8="-",NA(),AU8)</f>
        <v>102.4</v>
      </c>
      <c r="AV6" s="55">
        <f t="shared" si="6"/>
        <v>99</v>
      </c>
      <c r="AW6" s="55">
        <f t="shared" si="6"/>
        <v>95.3</v>
      </c>
      <c r="AX6" s="55">
        <f t="shared" si="6"/>
        <v>95.8</v>
      </c>
      <c r="AY6" s="55">
        <f t="shared" si="6"/>
        <v>94</v>
      </c>
      <c r="AZ6" s="55">
        <f t="shared" si="6"/>
        <v>94.1</v>
      </c>
      <c r="BA6" s="55">
        <f t="shared" si="6"/>
        <v>93.7</v>
      </c>
      <c r="BB6" s="55">
        <f t="shared" si="6"/>
        <v>88.7</v>
      </c>
      <c r="BC6" s="55">
        <f t="shared" si="6"/>
        <v>90.6</v>
      </c>
      <c r="BD6" s="55" t="str">
        <f>IF(BD8="-","【-】","【"&amp;SUBSTITUTE(TEXT(BD8,"#,##0.0"),"-","△")&amp;"】")</f>
        <v>【86.6】</v>
      </c>
      <c r="BE6" s="55">
        <f>IF(BE8="-",NA(),BE8)</f>
        <v>19.3</v>
      </c>
      <c r="BF6" s="55">
        <f t="shared" ref="BF6:BN6" si="7">IF(BF8="-",NA(),BF8)</f>
        <v>9.3000000000000007</v>
      </c>
      <c r="BG6" s="55">
        <f t="shared" si="7"/>
        <v>4</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86.1</v>
      </c>
      <c r="BQ6" s="55">
        <f t="shared" ref="BQ6:BY6" si="8">IF(BQ8="-",NA(),BQ8)</f>
        <v>86.8</v>
      </c>
      <c r="BR6" s="55">
        <f t="shared" si="8"/>
        <v>85.7</v>
      </c>
      <c r="BS6" s="55">
        <f t="shared" si="8"/>
        <v>77.099999999999994</v>
      </c>
      <c r="BT6" s="55">
        <f t="shared" si="8"/>
        <v>79.7</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62927</v>
      </c>
      <c r="CB6" s="56">
        <f t="shared" ref="CB6:CJ6" si="9">IF(CB8="-",NA(),CB8)</f>
        <v>65041</v>
      </c>
      <c r="CC6" s="56">
        <f t="shared" si="9"/>
        <v>66289</v>
      </c>
      <c r="CD6" s="56">
        <f t="shared" si="9"/>
        <v>72244</v>
      </c>
      <c r="CE6" s="56">
        <f t="shared" si="9"/>
        <v>74408</v>
      </c>
      <c r="CF6" s="56">
        <f t="shared" si="9"/>
        <v>66228</v>
      </c>
      <c r="CG6" s="56">
        <f t="shared" si="9"/>
        <v>68751</v>
      </c>
      <c r="CH6" s="56">
        <f t="shared" si="9"/>
        <v>70630</v>
      </c>
      <c r="CI6" s="56">
        <f t="shared" si="9"/>
        <v>75766</v>
      </c>
      <c r="CJ6" s="56">
        <f t="shared" si="9"/>
        <v>79610</v>
      </c>
      <c r="CK6" s="55" t="str">
        <f>IF(CK8="-","【-】","【"&amp;SUBSTITUTE(TEXT(CK8,"#,##0"),"-","△")&amp;"】")</f>
        <v>【59,287】</v>
      </c>
      <c r="CL6" s="56">
        <f>IF(CL8="-",NA(),CL8)</f>
        <v>16323</v>
      </c>
      <c r="CM6" s="56">
        <f t="shared" ref="CM6:CU6" si="10">IF(CM8="-",NA(),CM8)</f>
        <v>16828</v>
      </c>
      <c r="CN6" s="56">
        <f t="shared" si="10"/>
        <v>17557</v>
      </c>
      <c r="CO6" s="56">
        <f t="shared" si="10"/>
        <v>18138</v>
      </c>
      <c r="CP6" s="56">
        <f t="shared" si="10"/>
        <v>19066</v>
      </c>
      <c r="CQ6" s="56">
        <f t="shared" si="10"/>
        <v>18393</v>
      </c>
      <c r="CR6" s="56">
        <f t="shared" si="10"/>
        <v>19207</v>
      </c>
      <c r="CS6" s="56">
        <f t="shared" si="10"/>
        <v>20687</v>
      </c>
      <c r="CT6" s="56">
        <f t="shared" si="10"/>
        <v>22637</v>
      </c>
      <c r="CU6" s="56">
        <f t="shared" si="10"/>
        <v>23244</v>
      </c>
      <c r="CV6" s="55" t="str">
        <f>IF(CV8="-","【-】","【"&amp;SUBSTITUTE(TEXT(CV8,"#,##0"),"-","△")&amp;"】")</f>
        <v>【17,202】</v>
      </c>
      <c r="CW6" s="55">
        <f>IF(CW8="-",NA(),CW8)</f>
        <v>47.4</v>
      </c>
      <c r="CX6" s="55">
        <f t="shared" ref="CX6:DF6" si="11">IF(CX8="-",NA(),CX8)</f>
        <v>47.3</v>
      </c>
      <c r="CY6" s="55">
        <f t="shared" si="11"/>
        <v>49.2</v>
      </c>
      <c r="CZ6" s="55">
        <f t="shared" si="11"/>
        <v>51.3</v>
      </c>
      <c r="DA6" s="55">
        <f t="shared" si="11"/>
        <v>48</v>
      </c>
      <c r="DB6" s="55">
        <f t="shared" si="11"/>
        <v>48.7</v>
      </c>
      <c r="DC6" s="55">
        <f t="shared" si="11"/>
        <v>48.3</v>
      </c>
      <c r="DD6" s="55">
        <f t="shared" si="11"/>
        <v>47.7</v>
      </c>
      <c r="DE6" s="55">
        <f t="shared" si="11"/>
        <v>51.8</v>
      </c>
      <c r="DF6" s="55">
        <f t="shared" si="11"/>
        <v>49.6</v>
      </c>
      <c r="DG6" s="55" t="str">
        <f>IF(DG8="-","【-】","【"&amp;SUBSTITUTE(TEXT(DG8,"#,##0.0"),"-","△")&amp;"】")</f>
        <v>【56.4】</v>
      </c>
      <c r="DH6" s="55">
        <f>IF(DH8="-",NA(),DH8)</f>
        <v>26.9</v>
      </c>
      <c r="DI6" s="55">
        <f t="shared" ref="DI6:DQ6" si="12">IF(DI8="-",NA(),DI8)</f>
        <v>27</v>
      </c>
      <c r="DJ6" s="55">
        <f t="shared" si="12"/>
        <v>27.9</v>
      </c>
      <c r="DK6" s="55">
        <f t="shared" si="12"/>
        <v>28.4</v>
      </c>
      <c r="DL6" s="55">
        <f t="shared" si="12"/>
        <v>29.3</v>
      </c>
      <c r="DM6" s="55">
        <f t="shared" si="12"/>
        <v>27.8</v>
      </c>
      <c r="DN6" s="55">
        <f t="shared" si="12"/>
        <v>28.1</v>
      </c>
      <c r="DO6" s="55">
        <f t="shared" si="12"/>
        <v>29.2</v>
      </c>
      <c r="DP6" s="55">
        <f t="shared" si="12"/>
        <v>29</v>
      </c>
      <c r="DQ6" s="55">
        <f t="shared" si="12"/>
        <v>29.2</v>
      </c>
      <c r="DR6" s="55" t="str">
        <f>IF(DR8="-","【-】","【"&amp;SUBSTITUTE(TEXT(DR8,"#,##0.0"),"-","△")&amp;"】")</f>
        <v>【24.8】</v>
      </c>
      <c r="DS6" s="55">
        <f>IF(DS8="-",NA(),DS8)</f>
        <v>63.1</v>
      </c>
      <c r="DT6" s="55">
        <f t="shared" ref="DT6:EB6" si="13">IF(DT8="-",NA(),DT8)</f>
        <v>64.400000000000006</v>
      </c>
      <c r="DU6" s="55">
        <f t="shared" si="13"/>
        <v>65.8</v>
      </c>
      <c r="DV6" s="55">
        <f t="shared" si="13"/>
        <v>61.4</v>
      </c>
      <c r="DW6" s="55">
        <f t="shared" si="13"/>
        <v>62.6</v>
      </c>
      <c r="DX6" s="55">
        <f t="shared" si="13"/>
        <v>52</v>
      </c>
      <c r="DY6" s="55">
        <f t="shared" si="13"/>
        <v>52.5</v>
      </c>
      <c r="DZ6" s="55">
        <f t="shared" si="13"/>
        <v>52.5</v>
      </c>
      <c r="EA6" s="55">
        <f t="shared" si="13"/>
        <v>54</v>
      </c>
      <c r="EB6" s="55">
        <f t="shared" si="13"/>
        <v>55.4</v>
      </c>
      <c r="EC6" s="55" t="str">
        <f>IF(EC8="-","【-】","【"&amp;SUBSTITUTE(TEXT(EC8,"#,##0.0"),"-","△")&amp;"】")</f>
        <v>【56.0】</v>
      </c>
      <c r="ED6" s="55">
        <f>IF(ED8="-",NA(),ED8)</f>
        <v>73</v>
      </c>
      <c r="EE6" s="55">
        <f t="shared" ref="EE6:EM6" si="14">IF(EE8="-",NA(),EE8)</f>
        <v>74.8</v>
      </c>
      <c r="EF6" s="55">
        <f t="shared" si="14"/>
        <v>76.2</v>
      </c>
      <c r="EG6" s="55">
        <f t="shared" si="14"/>
        <v>76.7</v>
      </c>
      <c r="EH6" s="55">
        <f t="shared" si="14"/>
        <v>78.5</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58860049</v>
      </c>
      <c r="EP6" s="56">
        <f t="shared" ref="EP6:EX6" si="15">IF(EP8="-",NA(),EP8)</f>
        <v>59389998</v>
      </c>
      <c r="EQ6" s="56">
        <f t="shared" si="15"/>
        <v>60353572</v>
      </c>
      <c r="ER6" s="56">
        <f t="shared" si="15"/>
        <v>64814938</v>
      </c>
      <c r="ES6" s="56">
        <f t="shared" si="15"/>
        <v>66163941</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158</v>
      </c>
      <c r="B7" s="53">
        <f t="shared" ref="B7:AH7" si="16">B8</f>
        <v>2021</v>
      </c>
      <c r="C7" s="53">
        <f t="shared" si="16"/>
        <v>22039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 民間企業出身 学術・研究機関出身 その他</v>
      </c>
      <c r="P7" s="53" t="str">
        <f>P8</f>
        <v>直営</v>
      </c>
      <c r="Q7" s="54">
        <f t="shared" si="16"/>
        <v>26</v>
      </c>
      <c r="R7" s="53" t="str">
        <f t="shared" si="16"/>
        <v>対象</v>
      </c>
      <c r="S7" s="53" t="str">
        <f t="shared" si="16"/>
        <v>透 I 未 訓 ガ</v>
      </c>
      <c r="T7" s="53" t="str">
        <f t="shared" si="16"/>
        <v>救 臨 が 感 災 地 輪</v>
      </c>
      <c r="U7" s="54">
        <f>U8</f>
        <v>223434</v>
      </c>
      <c r="V7" s="54">
        <f>V8</f>
        <v>49124</v>
      </c>
      <c r="W7" s="53" t="str">
        <f>W8</f>
        <v>非該当</v>
      </c>
      <c r="X7" s="53" t="str">
        <f t="shared" si="16"/>
        <v>非該当</v>
      </c>
      <c r="Y7" s="53" t="str">
        <f t="shared" si="16"/>
        <v>７：１</v>
      </c>
      <c r="Z7" s="54">
        <f t="shared" si="16"/>
        <v>572</v>
      </c>
      <c r="AA7" s="54" t="str">
        <f t="shared" si="16"/>
        <v>-</v>
      </c>
      <c r="AB7" s="54" t="str">
        <f t="shared" si="16"/>
        <v>-</v>
      </c>
      <c r="AC7" s="54">
        <f t="shared" si="16"/>
        <v>50</v>
      </c>
      <c r="AD7" s="54">
        <f t="shared" si="16"/>
        <v>6</v>
      </c>
      <c r="AE7" s="54">
        <f t="shared" si="16"/>
        <v>628</v>
      </c>
      <c r="AF7" s="54">
        <f t="shared" si="16"/>
        <v>487</v>
      </c>
      <c r="AG7" s="54" t="str">
        <f t="shared" si="16"/>
        <v>-</v>
      </c>
      <c r="AH7" s="54">
        <f t="shared" si="16"/>
        <v>487</v>
      </c>
      <c r="AI7" s="55">
        <f>AI8</f>
        <v>106</v>
      </c>
      <c r="AJ7" s="55">
        <f t="shared" ref="AJ7:AR7" si="17">AJ8</f>
        <v>106.9</v>
      </c>
      <c r="AK7" s="55">
        <f t="shared" si="17"/>
        <v>102.2</v>
      </c>
      <c r="AL7" s="55">
        <f t="shared" si="17"/>
        <v>108</v>
      </c>
      <c r="AM7" s="55">
        <f t="shared" si="17"/>
        <v>105.7</v>
      </c>
      <c r="AN7" s="55">
        <f t="shared" si="17"/>
        <v>100.1</v>
      </c>
      <c r="AO7" s="55">
        <f t="shared" si="17"/>
        <v>100</v>
      </c>
      <c r="AP7" s="55">
        <f t="shared" si="17"/>
        <v>99.2</v>
      </c>
      <c r="AQ7" s="55">
        <f t="shared" si="17"/>
        <v>102.9</v>
      </c>
      <c r="AR7" s="55">
        <f t="shared" si="17"/>
        <v>106.1</v>
      </c>
      <c r="AS7" s="55"/>
      <c r="AT7" s="55">
        <f>AT8</f>
        <v>101.6</v>
      </c>
      <c r="AU7" s="55">
        <f t="shared" ref="AU7:BC7" si="18">AU8</f>
        <v>102.4</v>
      </c>
      <c r="AV7" s="55">
        <f t="shared" si="18"/>
        <v>99</v>
      </c>
      <c r="AW7" s="55">
        <f t="shared" si="18"/>
        <v>95.3</v>
      </c>
      <c r="AX7" s="55">
        <f t="shared" si="18"/>
        <v>95.8</v>
      </c>
      <c r="AY7" s="55">
        <f t="shared" si="18"/>
        <v>94</v>
      </c>
      <c r="AZ7" s="55">
        <f t="shared" si="18"/>
        <v>94.1</v>
      </c>
      <c r="BA7" s="55">
        <f t="shared" si="18"/>
        <v>93.7</v>
      </c>
      <c r="BB7" s="55">
        <f t="shared" si="18"/>
        <v>88.7</v>
      </c>
      <c r="BC7" s="55">
        <f t="shared" si="18"/>
        <v>90.6</v>
      </c>
      <c r="BD7" s="55"/>
      <c r="BE7" s="55">
        <f>BE8</f>
        <v>19.3</v>
      </c>
      <c r="BF7" s="55">
        <f t="shared" ref="BF7:BN7" si="19">BF8</f>
        <v>9.3000000000000007</v>
      </c>
      <c r="BG7" s="55">
        <f t="shared" si="19"/>
        <v>4</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86.1</v>
      </c>
      <c r="BQ7" s="55">
        <f t="shared" ref="BQ7:BY7" si="20">BQ8</f>
        <v>86.8</v>
      </c>
      <c r="BR7" s="55">
        <f t="shared" si="20"/>
        <v>85.7</v>
      </c>
      <c r="BS7" s="55">
        <f t="shared" si="20"/>
        <v>77.099999999999994</v>
      </c>
      <c r="BT7" s="55">
        <f t="shared" si="20"/>
        <v>79.7</v>
      </c>
      <c r="BU7" s="55">
        <f t="shared" si="20"/>
        <v>79.900000000000006</v>
      </c>
      <c r="BV7" s="55">
        <f t="shared" si="20"/>
        <v>80.2</v>
      </c>
      <c r="BW7" s="55">
        <f t="shared" si="20"/>
        <v>79.8</v>
      </c>
      <c r="BX7" s="55">
        <f t="shared" si="20"/>
        <v>70.599999999999994</v>
      </c>
      <c r="BY7" s="55">
        <f t="shared" si="20"/>
        <v>71.400000000000006</v>
      </c>
      <c r="BZ7" s="55"/>
      <c r="CA7" s="56">
        <f>CA8</f>
        <v>62927</v>
      </c>
      <c r="CB7" s="56">
        <f t="shared" ref="CB7:CJ7" si="21">CB8</f>
        <v>65041</v>
      </c>
      <c r="CC7" s="56">
        <f t="shared" si="21"/>
        <v>66289</v>
      </c>
      <c r="CD7" s="56">
        <f t="shared" si="21"/>
        <v>72244</v>
      </c>
      <c r="CE7" s="56">
        <f t="shared" si="21"/>
        <v>74408</v>
      </c>
      <c r="CF7" s="56">
        <f t="shared" si="21"/>
        <v>66228</v>
      </c>
      <c r="CG7" s="56">
        <f t="shared" si="21"/>
        <v>68751</v>
      </c>
      <c r="CH7" s="56">
        <f t="shared" si="21"/>
        <v>70630</v>
      </c>
      <c r="CI7" s="56">
        <f t="shared" si="21"/>
        <v>75766</v>
      </c>
      <c r="CJ7" s="56">
        <f t="shared" si="21"/>
        <v>79610</v>
      </c>
      <c r="CK7" s="55"/>
      <c r="CL7" s="56">
        <f>CL8</f>
        <v>16323</v>
      </c>
      <c r="CM7" s="56">
        <f t="shared" ref="CM7:CU7" si="22">CM8</f>
        <v>16828</v>
      </c>
      <c r="CN7" s="56">
        <f t="shared" si="22"/>
        <v>17557</v>
      </c>
      <c r="CO7" s="56">
        <f t="shared" si="22"/>
        <v>18138</v>
      </c>
      <c r="CP7" s="56">
        <f t="shared" si="22"/>
        <v>19066</v>
      </c>
      <c r="CQ7" s="56">
        <f t="shared" si="22"/>
        <v>18393</v>
      </c>
      <c r="CR7" s="56">
        <f t="shared" si="22"/>
        <v>19207</v>
      </c>
      <c r="CS7" s="56">
        <f t="shared" si="22"/>
        <v>20687</v>
      </c>
      <c r="CT7" s="56">
        <f t="shared" si="22"/>
        <v>22637</v>
      </c>
      <c r="CU7" s="56">
        <f t="shared" si="22"/>
        <v>23244</v>
      </c>
      <c r="CV7" s="55"/>
      <c r="CW7" s="55">
        <f>CW8</f>
        <v>47.4</v>
      </c>
      <c r="CX7" s="55">
        <f t="shared" ref="CX7:DF7" si="23">CX8</f>
        <v>47.3</v>
      </c>
      <c r="CY7" s="55">
        <f t="shared" si="23"/>
        <v>49.2</v>
      </c>
      <c r="CZ7" s="55">
        <f t="shared" si="23"/>
        <v>51.3</v>
      </c>
      <c r="DA7" s="55">
        <f t="shared" si="23"/>
        <v>48</v>
      </c>
      <c r="DB7" s="55">
        <f t="shared" si="23"/>
        <v>48.7</v>
      </c>
      <c r="DC7" s="55">
        <f t="shared" si="23"/>
        <v>48.3</v>
      </c>
      <c r="DD7" s="55">
        <f t="shared" si="23"/>
        <v>47.7</v>
      </c>
      <c r="DE7" s="55">
        <f t="shared" si="23"/>
        <v>51.8</v>
      </c>
      <c r="DF7" s="55">
        <f t="shared" si="23"/>
        <v>49.6</v>
      </c>
      <c r="DG7" s="55"/>
      <c r="DH7" s="55">
        <f>DH8</f>
        <v>26.9</v>
      </c>
      <c r="DI7" s="55">
        <f t="shared" ref="DI7:DQ7" si="24">DI8</f>
        <v>27</v>
      </c>
      <c r="DJ7" s="55">
        <f t="shared" si="24"/>
        <v>27.9</v>
      </c>
      <c r="DK7" s="55">
        <f t="shared" si="24"/>
        <v>28.4</v>
      </c>
      <c r="DL7" s="55">
        <f t="shared" si="24"/>
        <v>29.3</v>
      </c>
      <c r="DM7" s="55">
        <f t="shared" si="24"/>
        <v>27.8</v>
      </c>
      <c r="DN7" s="55">
        <f t="shared" si="24"/>
        <v>28.1</v>
      </c>
      <c r="DO7" s="55">
        <f t="shared" si="24"/>
        <v>29.2</v>
      </c>
      <c r="DP7" s="55">
        <f t="shared" si="24"/>
        <v>29</v>
      </c>
      <c r="DQ7" s="55">
        <f t="shared" si="24"/>
        <v>29.2</v>
      </c>
      <c r="DR7" s="55"/>
      <c r="DS7" s="55">
        <f>DS8</f>
        <v>63.1</v>
      </c>
      <c r="DT7" s="55">
        <f t="shared" ref="DT7:EB7" si="25">DT8</f>
        <v>64.400000000000006</v>
      </c>
      <c r="DU7" s="55">
        <f t="shared" si="25"/>
        <v>65.8</v>
      </c>
      <c r="DV7" s="55">
        <f t="shared" si="25"/>
        <v>61.4</v>
      </c>
      <c r="DW7" s="55">
        <f t="shared" si="25"/>
        <v>62.6</v>
      </c>
      <c r="DX7" s="55">
        <f t="shared" si="25"/>
        <v>52</v>
      </c>
      <c r="DY7" s="55">
        <f t="shared" si="25"/>
        <v>52.5</v>
      </c>
      <c r="DZ7" s="55">
        <f t="shared" si="25"/>
        <v>52.5</v>
      </c>
      <c r="EA7" s="55">
        <f t="shared" si="25"/>
        <v>54</v>
      </c>
      <c r="EB7" s="55">
        <f t="shared" si="25"/>
        <v>55.4</v>
      </c>
      <c r="EC7" s="55"/>
      <c r="ED7" s="55">
        <f>ED8</f>
        <v>73</v>
      </c>
      <c r="EE7" s="55">
        <f t="shared" ref="EE7:EM7" si="26">EE8</f>
        <v>74.8</v>
      </c>
      <c r="EF7" s="55">
        <f t="shared" si="26"/>
        <v>76.2</v>
      </c>
      <c r="EG7" s="55">
        <f t="shared" si="26"/>
        <v>76.7</v>
      </c>
      <c r="EH7" s="55">
        <f t="shared" si="26"/>
        <v>78.5</v>
      </c>
      <c r="EI7" s="55">
        <f t="shared" si="26"/>
        <v>66</v>
      </c>
      <c r="EJ7" s="55">
        <f t="shared" si="26"/>
        <v>67.099999999999994</v>
      </c>
      <c r="EK7" s="55">
        <f t="shared" si="26"/>
        <v>67.900000000000006</v>
      </c>
      <c r="EL7" s="55">
        <f t="shared" si="26"/>
        <v>69.2</v>
      </c>
      <c r="EM7" s="55">
        <f t="shared" si="26"/>
        <v>70.8</v>
      </c>
      <c r="EN7" s="55"/>
      <c r="EO7" s="56">
        <f>EO8</f>
        <v>58860049</v>
      </c>
      <c r="EP7" s="56">
        <f t="shared" ref="EP7:EX7" si="27">EP8</f>
        <v>59389998</v>
      </c>
      <c r="EQ7" s="56">
        <f t="shared" si="27"/>
        <v>60353572</v>
      </c>
      <c r="ER7" s="56">
        <f t="shared" si="27"/>
        <v>64814938</v>
      </c>
      <c r="ES7" s="56">
        <f t="shared" si="27"/>
        <v>66163941</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22039</v>
      </c>
      <c r="D8" s="58">
        <v>46</v>
      </c>
      <c r="E8" s="58">
        <v>6</v>
      </c>
      <c r="F8" s="58">
        <v>0</v>
      </c>
      <c r="G8" s="58">
        <v>1</v>
      </c>
      <c r="H8" s="58" t="s">
        <v>159</v>
      </c>
      <c r="I8" s="58" t="s">
        <v>160</v>
      </c>
      <c r="J8" s="58" t="s">
        <v>161</v>
      </c>
      <c r="K8" s="58" t="s">
        <v>162</v>
      </c>
      <c r="L8" s="58" t="s">
        <v>163</v>
      </c>
      <c r="M8" s="58" t="s">
        <v>164</v>
      </c>
      <c r="N8" s="58" t="s">
        <v>165</v>
      </c>
      <c r="O8" s="58" t="s">
        <v>166</v>
      </c>
      <c r="P8" s="58" t="s">
        <v>167</v>
      </c>
      <c r="Q8" s="59">
        <v>26</v>
      </c>
      <c r="R8" s="58" t="s">
        <v>168</v>
      </c>
      <c r="S8" s="58" t="s">
        <v>169</v>
      </c>
      <c r="T8" s="58" t="s">
        <v>170</v>
      </c>
      <c r="U8" s="59">
        <v>223434</v>
      </c>
      <c r="V8" s="59">
        <v>49124</v>
      </c>
      <c r="W8" s="58" t="s">
        <v>171</v>
      </c>
      <c r="X8" s="58" t="s">
        <v>171</v>
      </c>
      <c r="Y8" s="60" t="s">
        <v>172</v>
      </c>
      <c r="Z8" s="59">
        <v>572</v>
      </c>
      <c r="AA8" s="59" t="s">
        <v>39</v>
      </c>
      <c r="AB8" s="59" t="s">
        <v>39</v>
      </c>
      <c r="AC8" s="59">
        <v>50</v>
      </c>
      <c r="AD8" s="59">
        <v>6</v>
      </c>
      <c r="AE8" s="59">
        <v>628</v>
      </c>
      <c r="AF8" s="59">
        <v>487</v>
      </c>
      <c r="AG8" s="59" t="s">
        <v>39</v>
      </c>
      <c r="AH8" s="59">
        <v>487</v>
      </c>
      <c r="AI8" s="61">
        <v>106</v>
      </c>
      <c r="AJ8" s="61">
        <v>106.9</v>
      </c>
      <c r="AK8" s="61">
        <v>102.2</v>
      </c>
      <c r="AL8" s="61">
        <v>108</v>
      </c>
      <c r="AM8" s="61">
        <v>105.7</v>
      </c>
      <c r="AN8" s="61">
        <v>100.1</v>
      </c>
      <c r="AO8" s="61">
        <v>100</v>
      </c>
      <c r="AP8" s="61">
        <v>99.2</v>
      </c>
      <c r="AQ8" s="61">
        <v>102.9</v>
      </c>
      <c r="AR8" s="61">
        <v>106.1</v>
      </c>
      <c r="AS8" s="61">
        <v>106.2</v>
      </c>
      <c r="AT8" s="61">
        <v>101.6</v>
      </c>
      <c r="AU8" s="61">
        <v>102.4</v>
      </c>
      <c r="AV8" s="61">
        <v>99</v>
      </c>
      <c r="AW8" s="61">
        <v>95.3</v>
      </c>
      <c r="AX8" s="61">
        <v>95.8</v>
      </c>
      <c r="AY8" s="61">
        <v>94</v>
      </c>
      <c r="AZ8" s="61">
        <v>94.1</v>
      </c>
      <c r="BA8" s="61">
        <v>93.7</v>
      </c>
      <c r="BB8" s="61">
        <v>88.7</v>
      </c>
      <c r="BC8" s="61">
        <v>90.6</v>
      </c>
      <c r="BD8" s="61">
        <v>86.6</v>
      </c>
      <c r="BE8" s="62">
        <v>19.3</v>
      </c>
      <c r="BF8" s="62">
        <v>9.3000000000000007</v>
      </c>
      <c r="BG8" s="62">
        <v>4</v>
      </c>
      <c r="BH8" s="62">
        <v>0</v>
      </c>
      <c r="BI8" s="62">
        <v>0</v>
      </c>
      <c r="BJ8" s="62">
        <v>34.9</v>
      </c>
      <c r="BK8" s="62">
        <v>32.6</v>
      </c>
      <c r="BL8" s="62">
        <v>27</v>
      </c>
      <c r="BM8" s="62">
        <v>34.200000000000003</v>
      </c>
      <c r="BN8" s="62">
        <v>29.2</v>
      </c>
      <c r="BO8" s="62">
        <v>70.7</v>
      </c>
      <c r="BP8" s="61">
        <v>86.1</v>
      </c>
      <c r="BQ8" s="61">
        <v>86.8</v>
      </c>
      <c r="BR8" s="61">
        <v>85.7</v>
      </c>
      <c r="BS8" s="61">
        <v>77.099999999999994</v>
      </c>
      <c r="BT8" s="61">
        <v>79.7</v>
      </c>
      <c r="BU8" s="61">
        <v>79.900000000000006</v>
      </c>
      <c r="BV8" s="61">
        <v>80.2</v>
      </c>
      <c r="BW8" s="61">
        <v>79.8</v>
      </c>
      <c r="BX8" s="61">
        <v>70.599999999999994</v>
      </c>
      <c r="BY8" s="61">
        <v>71.400000000000006</v>
      </c>
      <c r="BZ8" s="61">
        <v>67.099999999999994</v>
      </c>
      <c r="CA8" s="62">
        <v>62927</v>
      </c>
      <c r="CB8" s="62">
        <v>65041</v>
      </c>
      <c r="CC8" s="62">
        <v>66289</v>
      </c>
      <c r="CD8" s="62">
        <v>72244</v>
      </c>
      <c r="CE8" s="62">
        <v>74408</v>
      </c>
      <c r="CF8" s="62">
        <v>66228</v>
      </c>
      <c r="CG8" s="62">
        <v>68751</v>
      </c>
      <c r="CH8" s="62">
        <v>70630</v>
      </c>
      <c r="CI8" s="62">
        <v>75766</v>
      </c>
      <c r="CJ8" s="62">
        <v>79610</v>
      </c>
      <c r="CK8" s="61">
        <v>59287</v>
      </c>
      <c r="CL8" s="62">
        <v>16323</v>
      </c>
      <c r="CM8" s="62">
        <v>16828</v>
      </c>
      <c r="CN8" s="62">
        <v>17557</v>
      </c>
      <c r="CO8" s="62">
        <v>18138</v>
      </c>
      <c r="CP8" s="62">
        <v>19066</v>
      </c>
      <c r="CQ8" s="62">
        <v>18393</v>
      </c>
      <c r="CR8" s="62">
        <v>19207</v>
      </c>
      <c r="CS8" s="62">
        <v>20687</v>
      </c>
      <c r="CT8" s="62">
        <v>22637</v>
      </c>
      <c r="CU8" s="62">
        <v>23244</v>
      </c>
      <c r="CV8" s="61">
        <v>17202</v>
      </c>
      <c r="CW8" s="62">
        <v>47.4</v>
      </c>
      <c r="CX8" s="62">
        <v>47.3</v>
      </c>
      <c r="CY8" s="62">
        <v>49.2</v>
      </c>
      <c r="CZ8" s="62">
        <v>51.3</v>
      </c>
      <c r="DA8" s="62">
        <v>48</v>
      </c>
      <c r="DB8" s="62">
        <v>48.7</v>
      </c>
      <c r="DC8" s="62">
        <v>48.3</v>
      </c>
      <c r="DD8" s="62">
        <v>47.7</v>
      </c>
      <c r="DE8" s="62">
        <v>51.8</v>
      </c>
      <c r="DF8" s="62">
        <v>49.6</v>
      </c>
      <c r="DG8" s="62">
        <v>56.4</v>
      </c>
      <c r="DH8" s="62">
        <v>26.9</v>
      </c>
      <c r="DI8" s="62">
        <v>27</v>
      </c>
      <c r="DJ8" s="62">
        <v>27.9</v>
      </c>
      <c r="DK8" s="62">
        <v>28.4</v>
      </c>
      <c r="DL8" s="62">
        <v>29.3</v>
      </c>
      <c r="DM8" s="62">
        <v>27.8</v>
      </c>
      <c r="DN8" s="62">
        <v>28.1</v>
      </c>
      <c r="DO8" s="62">
        <v>29.2</v>
      </c>
      <c r="DP8" s="62">
        <v>29</v>
      </c>
      <c r="DQ8" s="62">
        <v>29.2</v>
      </c>
      <c r="DR8" s="62">
        <v>24.8</v>
      </c>
      <c r="DS8" s="61">
        <v>63.1</v>
      </c>
      <c r="DT8" s="61">
        <v>64.400000000000006</v>
      </c>
      <c r="DU8" s="61">
        <v>65.8</v>
      </c>
      <c r="DV8" s="61">
        <v>61.4</v>
      </c>
      <c r="DW8" s="61">
        <v>62.6</v>
      </c>
      <c r="DX8" s="61">
        <v>52</v>
      </c>
      <c r="DY8" s="61">
        <v>52.5</v>
      </c>
      <c r="DZ8" s="61">
        <v>52.5</v>
      </c>
      <c r="EA8" s="61">
        <v>54</v>
      </c>
      <c r="EB8" s="61">
        <v>55.4</v>
      </c>
      <c r="EC8" s="61">
        <v>56</v>
      </c>
      <c r="ED8" s="61">
        <v>73</v>
      </c>
      <c r="EE8" s="61">
        <v>74.8</v>
      </c>
      <c r="EF8" s="61">
        <v>76.2</v>
      </c>
      <c r="EG8" s="61">
        <v>76.7</v>
      </c>
      <c r="EH8" s="61">
        <v>78.5</v>
      </c>
      <c r="EI8" s="61">
        <v>66</v>
      </c>
      <c r="EJ8" s="61">
        <v>67.099999999999994</v>
      </c>
      <c r="EK8" s="61">
        <v>67.900000000000006</v>
      </c>
      <c r="EL8" s="61">
        <v>69.2</v>
      </c>
      <c r="EM8" s="61">
        <v>70.8</v>
      </c>
      <c r="EN8" s="61">
        <v>70.7</v>
      </c>
      <c r="EO8" s="62">
        <v>58860049</v>
      </c>
      <c r="EP8" s="62">
        <v>59389998</v>
      </c>
      <c r="EQ8" s="62">
        <v>60353572</v>
      </c>
      <c r="ER8" s="62">
        <v>64814938</v>
      </c>
      <c r="ES8" s="62">
        <v>66163941</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kar_ebina</cp:lastModifiedBy>
  <cp:lastPrinted>2023-01-13T00:30:05Z</cp:lastPrinted>
  <dcterms:created xsi:type="dcterms:W3CDTF">2022-12-01T02:16:03Z</dcterms:created>
  <dcterms:modified xsi:type="dcterms:W3CDTF">2023-01-13T00:30:06Z</dcterms:modified>
  <cp:category/>
</cp:coreProperties>
</file>