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wnas01\NasJyouGesuidou\【管理課ファイル移行先】J10管理課\02管理係\70-会計業務\06-経営比較分析表\R3経営比較分析表\（提出用）経営比較分析表\"/>
    </mc:Choice>
  </mc:AlternateContent>
  <workbookProtection workbookAlgorithmName="SHA-512" workbookHashValue="a+NyJZ3s/tf523X1Xo0xEHalMJqlp6oA+b50ay2JWf60WMEO8RWfTIcxEdnXoykjrYke0jS1y3w6oA3uKQuhgg==" workbookSaltValue="wJk9IUyT6ugmHHuwhVMzQ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T8" i="4"/>
  <c r="AL8" i="4"/>
  <c r="W8" i="4"/>
  <c r="P8" i="4"/>
  <c r="I8" i="4"/>
  <c r="B6" i="4"/>
</calcChain>
</file>

<file path=xl/sharedStrings.xml><?xml version="1.0" encoding="utf-8"?>
<sst xmlns="http://schemas.openxmlformats.org/spreadsheetml/2006/main" count="231" uniqueCount="117">
  <si>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</si>
  <si>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</si>
  <si>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</si>
  <si>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</si>
  <si>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</si>
  <si>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</si>
  <si>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</si>
  <si>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</si>
  <si>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</si>
  <si>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</si>
  <si>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</si>
  <si>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</si>
  <si>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</si>
  <si>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</si>
  <si>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</si>
  <si>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</si>
  <si>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</si>
  <si>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</si>
  <si>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</si>
  <si>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</si>
  <si>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</si>
  <si>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</si>
  <si>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</si>
  <si>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</si>
  <si>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</si>
  <si>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</si>
  <si>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</si>
  <si>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</si>
  <si>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</si>
  <si>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</si>
  <si>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</si>
  <si>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</si>
  <si>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</si>
  <si>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</si>
  <si>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</si>
  <si>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</si>
  <si>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</si>
  <si>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</si>
  <si>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</si>
  <si>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</si>
  <si>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</si>
  <si>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</si>
  <si>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</si>
  <si>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</si>
  <si>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</si>
  <si>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</si>
  <si>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</si>
  <si>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</si>
  <si>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</si>
  <si>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</si>
  <si>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</si>
  <si>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</si>
  <si>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</si>
  <si>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</si>
  <si>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</si>
  <si>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</si>
  <si>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</si>
  <si>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</si>
  <si>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</si>
  <si>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</si>
  <si>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</si>
  <si>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</si>
  <si>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</si>
  <si>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</si>
  <si>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</si>
  <si>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</si>
  <si>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</si>
  <si>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</si>
  <si>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</si>
  <si>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</si>
  <si>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</si>
  <si>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</si>
  <si>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</si>
  <si>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</si>
  <si>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</si>
  <si>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</si>
  <si>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</si>
  <si>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</si>
  <si>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</si>
  <si>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</si>
  <si>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</si>
  <si>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</si>
  <si>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</si>
  <si>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</si>
  <si>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</si>
  <si>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</si>
  <si>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</si>
  <si>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</si>
  <si>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</si>
  <si>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</si>
  <si>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</si>
  <si>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</si>
  <si>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</si>
  <si>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</si>
  <si>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</si>
  <si>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</si>
  <si>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十和田市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</si>
  <si>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</si>
  <si>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</si>
  <si>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</si>
  <si>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</si>
  <si>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</si>
  <si>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</si>
  <si>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</si>
  <si>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</si>
  <si>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</si>
  <si>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</si>
  <si>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</si>
  <si>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</si>
  <si>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</si>
  <si>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</si>
  <si>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</si>
  <si>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</si>
  <si>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</si>
  <si>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「有形固定資産減価償却率」は増加傾向にあり、類似団体より高い水準で推移している。平成28年度～令和３年度の処理施設更新事業により固定資産が増え、今後比率が下がると予想される。
「管渠老朽化率」「管渠改善率」は供用開始から32年であるため耐用年数（50年）を超えている管渠がなく、未だ０％である。
</t>
    <rPh sb="44" eb="46">
      <t>ネンド</t>
    </rPh>
    <rPh sb="47" eb="49">
      <t>レイワ</t>
    </rPh>
    <rPh sb="72" eb="74">
      <t>コンゴ</t>
    </rPh>
    <rPh sb="97" eb="99">
      <t>カンキョ</t>
    </rPh>
    <rPh sb="99" eb="101">
      <t>カイゼン</t>
    </rPh>
    <rPh sb="101" eb="102">
      <t>リツ</t>
    </rPh>
    <phoneticPr fontId="4"/>
  </si>
  <si>
    <t>「経常収支比率」、「累積欠損金比率」は分流式経費に係る一般会計からの繰入金が大幅に減少したことにより、前年度よりも低くなっており、類似団体より不良な状態となっている。
「流動比率」は資本費平準化債に係る企業債の借入により現金が増加したことから前年度よりも良好となっているが、平成26年度に会計基準の見直しにより大幅に減となったことにより、依然類似団体より低い水準である。
「企業債残高対事業規模比率」は過去の企業債完済等により前年度より減少はしているものの、依然類似団体より高い。
「経費回収率」「汚水処理原価」は使用料が多少減少したが、その減少率よりも維持管理に係る費用の減少率が高かったことから、前年度よりも良好となっているが、類似団体より不良な状態となっている。
「施設利用率」はほぼ横ばい状況にあり、類似団体より低い水準であるため、今後予測される人口減少による処理能力の余剰部分の有効利用を検討する必要がある。
「水洗化率」は類似団体より高い水準であるが、ここ５年ほぼ横ばい状態であるため、加入率の向上を図る必要がある。</t>
    <rPh sb="10" eb="12">
      <t>ルイセキ</t>
    </rPh>
    <rPh sb="12" eb="14">
      <t>ケッソン</t>
    </rPh>
    <rPh sb="14" eb="15">
      <t>キン</t>
    </rPh>
    <rPh sb="15" eb="17">
      <t>ヒリツ</t>
    </rPh>
    <rPh sb="19" eb="21">
      <t>ブンリュウ</t>
    </rPh>
    <rPh sb="21" eb="22">
      <t>シキ</t>
    </rPh>
    <rPh sb="22" eb="24">
      <t>ケイヒ</t>
    </rPh>
    <rPh sb="25" eb="26">
      <t>カカ</t>
    </rPh>
    <rPh sb="27" eb="29">
      <t>イッパン</t>
    </rPh>
    <rPh sb="29" eb="31">
      <t>カイケイ</t>
    </rPh>
    <rPh sb="34" eb="36">
      <t>クリイレ</t>
    </rPh>
    <rPh sb="36" eb="37">
      <t>キン</t>
    </rPh>
    <rPh sb="38" eb="40">
      <t>オオハバ</t>
    </rPh>
    <rPh sb="41" eb="43">
      <t>ゲンショウ</t>
    </rPh>
    <rPh sb="51" eb="54">
      <t>ゼンネンド</t>
    </rPh>
    <rPh sb="57" eb="58">
      <t>ヒク</t>
    </rPh>
    <rPh sb="65" eb="67">
      <t>ルイジ</t>
    </rPh>
    <rPh sb="67" eb="69">
      <t>ダンタイ</t>
    </rPh>
    <rPh sb="71" eb="73">
      <t>フリョウ</t>
    </rPh>
    <rPh sb="74" eb="76">
      <t>ジョウタイ</t>
    </rPh>
    <rPh sb="87" eb="89">
      <t>ヒリツ</t>
    </rPh>
    <rPh sb="91" eb="93">
      <t>シホン</t>
    </rPh>
    <rPh sb="93" eb="94">
      <t>ヒ</t>
    </rPh>
    <rPh sb="94" eb="97">
      <t>ヘイジュンカ</t>
    </rPh>
    <rPh sb="97" eb="98">
      <t>サイ</t>
    </rPh>
    <rPh sb="99" eb="100">
      <t>カカ</t>
    </rPh>
    <rPh sb="101" eb="103">
      <t>キギョウ</t>
    </rPh>
    <rPh sb="103" eb="104">
      <t>サイ</t>
    </rPh>
    <rPh sb="105" eb="107">
      <t>カリイレ</t>
    </rPh>
    <rPh sb="110" eb="112">
      <t>ゲンキン</t>
    </rPh>
    <rPh sb="113" eb="115">
      <t>ゾウカ</t>
    </rPh>
    <rPh sb="121" eb="124">
      <t>ゼンネンド</t>
    </rPh>
    <rPh sb="127" eb="129">
      <t>リョウコウ</t>
    </rPh>
    <rPh sb="169" eb="171">
      <t>イゼン</t>
    </rPh>
    <rPh sb="179" eb="181">
      <t>スイジュン</t>
    </rPh>
    <rPh sb="201" eb="203">
      <t>カコ</t>
    </rPh>
    <rPh sb="204" eb="206">
      <t>キギョウ</t>
    </rPh>
    <rPh sb="206" eb="207">
      <t>サイ</t>
    </rPh>
    <rPh sb="207" eb="209">
      <t>カンサイ</t>
    </rPh>
    <rPh sb="209" eb="210">
      <t>トウ</t>
    </rPh>
    <rPh sb="218" eb="220">
      <t>ゲンショウ</t>
    </rPh>
    <rPh sb="362" eb="364">
      <t>スイジュン</t>
    </rPh>
    <rPh sb="370" eb="372">
      <t>コンゴ</t>
    </rPh>
    <rPh sb="372" eb="374">
      <t>ヨソク</t>
    </rPh>
    <rPh sb="377" eb="379">
      <t>ジンコウ</t>
    </rPh>
    <rPh sb="379" eb="381">
      <t>ゲンショウ</t>
    </rPh>
    <rPh sb="384" eb="386">
      <t>ショリ</t>
    </rPh>
    <rPh sb="386" eb="388">
      <t>ノウリョク</t>
    </rPh>
    <rPh sb="389" eb="391">
      <t>ヨジョウ</t>
    </rPh>
    <rPh sb="391" eb="393">
      <t>ブブン</t>
    </rPh>
    <rPh sb="394" eb="396">
      <t>ユウコウ</t>
    </rPh>
    <rPh sb="396" eb="398">
      <t>リヨウ</t>
    </rPh>
    <rPh sb="399" eb="401">
      <t>ケントウ</t>
    </rPh>
    <rPh sb="403" eb="405">
      <t>ヒツヨウ</t>
    </rPh>
    <rPh sb="417" eb="419">
      <t>ルイジ</t>
    </rPh>
    <rPh sb="419" eb="421">
      <t>ダンタイ</t>
    </rPh>
    <rPh sb="423" eb="424">
      <t>タカ</t>
    </rPh>
    <rPh sb="425" eb="427">
      <t>スイジュン</t>
    </rPh>
    <rPh sb="449" eb="451">
      <t>カニュウ</t>
    </rPh>
    <rPh sb="451" eb="452">
      <t>リツ</t>
    </rPh>
    <rPh sb="453" eb="455">
      <t>コウジョウ</t>
    </rPh>
    <rPh sb="456" eb="457">
      <t>ハカ</t>
    </rPh>
    <rPh sb="458" eb="460">
      <t>ヒツヨウ</t>
    </rPh>
    <phoneticPr fontId="4"/>
  </si>
  <si>
    <t>　経営の健全性・効率性については、使用料の増加及び水洗化率の大幅な向上はあまり見込めないため、効率的な維持管理により経費を抑えるとともに、不明水対策を強化することで有収率を上げ、累積欠損金を減らすことが必要である。さらに平成28年度～令和3年度の処理施設更新事業により借入額が増加するが、計画に基づいた事業実施で事業費の平準化を図り、借入額を償還額内に収めることにより、着実に企業債残高を減らしていかなければならない。
　老朽化の状況については、ストックマネジメント計画を策定し、それに基づき耐用年数までに更新・改善工事に取り組んでいく必要がある。
　なお、上記の各種取り組みを盛り込んだ経営戦略を令和４年12月５日に改定済である。</t>
    <rPh sb="30" eb="32">
      <t>オオハバ</t>
    </rPh>
    <rPh sb="114" eb="116">
      <t>ネンド</t>
    </rPh>
    <rPh sb="117" eb="119">
      <t>レイワ</t>
    </rPh>
    <rPh sb="120" eb="122">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</si>
</sst>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6E3-4123-9E25-9EE3FAB745E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0.02</c:v>
                </c:pt>
                <c:pt idx="4">
                  <c:v>0.01</c:v>
                </c:pt>
              </c:numCache>
            </c:numRef>
          </c:val>
          <c:smooth val="0"/>
          <c:extLst>
            <c:ext xmlns:c16="http://schemas.microsoft.com/office/drawing/2014/chart" uri="{C3380CC4-5D6E-409C-BE32-E72D297353CC}">
              <c16:uniqueId val="{00000001-B6E3-4123-9E25-9EE3FAB745E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36.64</c:v>
                </c:pt>
                <c:pt idx="1">
                  <c:v>35.46</c:v>
                </c:pt>
                <c:pt idx="2">
                  <c:v>34.6</c:v>
                </c:pt>
                <c:pt idx="3">
                  <c:v>34.64</c:v>
                </c:pt>
                <c:pt idx="4">
                  <c:v>33.03</c:v>
                </c:pt>
              </c:numCache>
            </c:numRef>
          </c:val>
          <c:extLst>
            <c:ext xmlns:c16="http://schemas.microsoft.com/office/drawing/2014/chart" uri="{C3380CC4-5D6E-409C-BE32-E72D297353CC}">
              <c16:uniqueId val="{00000000-5FE6-481E-AE5E-5B317575C28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55.26</c:v>
                </c:pt>
                <c:pt idx="4">
                  <c:v>54.54</c:v>
                </c:pt>
              </c:numCache>
            </c:numRef>
          </c:val>
          <c:smooth val="0"/>
          <c:extLst>
            <c:ext xmlns:c16="http://schemas.microsoft.com/office/drawing/2014/chart" uri="{C3380CC4-5D6E-409C-BE32-E72D297353CC}">
              <c16:uniqueId val="{00000001-5FE6-481E-AE5E-5B317575C28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95.46</c:v>
                </c:pt>
                <c:pt idx="1">
                  <c:v>95.52</c:v>
                </c:pt>
                <c:pt idx="2">
                  <c:v>95.68</c:v>
                </c:pt>
                <c:pt idx="3">
                  <c:v>95.92</c:v>
                </c:pt>
                <c:pt idx="4">
                  <c:v>96.03</c:v>
                </c:pt>
              </c:numCache>
            </c:numRef>
          </c:val>
          <c:extLst>
            <c:ext xmlns:c16="http://schemas.microsoft.com/office/drawing/2014/chart" uri="{C3380CC4-5D6E-409C-BE32-E72D297353CC}">
              <c16:uniqueId val="{00000000-C371-483C-9C9B-02A5FA94FEF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90.52</c:v>
                </c:pt>
                <c:pt idx="4">
                  <c:v>90.3</c:v>
                </c:pt>
              </c:numCache>
            </c:numRef>
          </c:val>
          <c:smooth val="0"/>
          <c:extLst>
            <c:ext xmlns:c16="http://schemas.microsoft.com/office/drawing/2014/chart" uri="{C3380CC4-5D6E-409C-BE32-E72D297353CC}">
              <c16:uniqueId val="{00000001-C371-483C-9C9B-02A5FA94FEF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100.77</c:v>
                </c:pt>
                <c:pt idx="1">
                  <c:v>99.89</c:v>
                </c:pt>
                <c:pt idx="2">
                  <c:v>100.67</c:v>
                </c:pt>
                <c:pt idx="3">
                  <c:v>100.43</c:v>
                </c:pt>
                <c:pt idx="4">
                  <c:v>92.87</c:v>
                </c:pt>
              </c:numCache>
            </c:numRef>
          </c:val>
          <c:extLst>
            <c:ext xmlns:c16="http://schemas.microsoft.com/office/drawing/2014/chart" uri="{C3380CC4-5D6E-409C-BE32-E72D297353CC}">
              <c16:uniqueId val="{00000000-025E-46DD-A4FA-CD6E4AF2C2A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100.95</c:v>
                </c:pt>
                <c:pt idx="1">
                  <c:v>101.77</c:v>
                </c:pt>
                <c:pt idx="2">
                  <c:v>103.6</c:v>
                </c:pt>
                <c:pt idx="3">
                  <c:v>103.09</c:v>
                </c:pt>
                <c:pt idx="4">
                  <c:v>102.11</c:v>
                </c:pt>
              </c:numCache>
            </c:numRef>
          </c:val>
          <c:smooth val="0"/>
          <c:extLst>
            <c:ext xmlns:c16="http://schemas.microsoft.com/office/drawing/2014/chart" uri="{C3380CC4-5D6E-409C-BE32-E72D297353CC}">
              <c16:uniqueId val="{00000001-025E-46DD-A4FA-CD6E4AF2C2A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35.380000000000003</c:v>
                </c:pt>
                <c:pt idx="1">
                  <c:v>37.17</c:v>
                </c:pt>
                <c:pt idx="2">
                  <c:v>38.909999999999997</c:v>
                </c:pt>
                <c:pt idx="3">
                  <c:v>40.590000000000003</c:v>
                </c:pt>
                <c:pt idx="4">
                  <c:v>42.33</c:v>
                </c:pt>
              </c:numCache>
            </c:numRef>
          </c:val>
          <c:extLst>
            <c:ext xmlns:c16="http://schemas.microsoft.com/office/drawing/2014/chart" uri="{C3380CC4-5D6E-409C-BE32-E72D297353CC}">
              <c16:uniqueId val="{00000000-27BC-4122-A54F-5F400896EC8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24.87</c:v>
                </c:pt>
                <c:pt idx="1">
                  <c:v>24.13</c:v>
                </c:pt>
                <c:pt idx="2">
                  <c:v>23.06</c:v>
                </c:pt>
                <c:pt idx="3">
                  <c:v>24.8</c:v>
                </c:pt>
                <c:pt idx="4">
                  <c:v>28.12</c:v>
                </c:pt>
              </c:numCache>
            </c:numRef>
          </c:val>
          <c:smooth val="0"/>
          <c:extLst>
            <c:ext xmlns:c16="http://schemas.microsoft.com/office/drawing/2014/chart" uri="{C3380CC4-5D6E-409C-BE32-E72D297353CC}">
              <c16:uniqueId val="{00000001-27BC-4122-A54F-5F400896EC8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21C-4536-BF5C-9111D13D549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21C-4536-BF5C-9111D13D549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1128.5899999999999</c:v>
                </c:pt>
                <c:pt idx="1">
                  <c:v>1161.76</c:v>
                </c:pt>
                <c:pt idx="2">
                  <c:v>1163.44</c:v>
                </c:pt>
                <c:pt idx="3">
                  <c:v>1169.06</c:v>
                </c:pt>
                <c:pt idx="4">
                  <c:v>1224</c:v>
                </c:pt>
              </c:numCache>
            </c:numRef>
          </c:val>
          <c:extLst>
            <c:ext xmlns:c16="http://schemas.microsoft.com/office/drawing/2014/chart" uri="{C3380CC4-5D6E-409C-BE32-E72D297353CC}">
              <c16:uniqueId val="{00000000-C78D-4D8C-9E49-BE9C7ED3A70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224.04</c:v>
                </c:pt>
                <c:pt idx="1">
                  <c:v>227.4</c:v>
                </c:pt>
                <c:pt idx="2">
                  <c:v>193.99</c:v>
                </c:pt>
                <c:pt idx="3">
                  <c:v>101.24</c:v>
                </c:pt>
                <c:pt idx="4">
                  <c:v>124.9</c:v>
                </c:pt>
              </c:numCache>
            </c:numRef>
          </c:val>
          <c:smooth val="0"/>
          <c:extLst>
            <c:ext xmlns:c16="http://schemas.microsoft.com/office/drawing/2014/chart" uri="{C3380CC4-5D6E-409C-BE32-E72D297353CC}">
              <c16:uniqueId val="{00000001-C78D-4D8C-9E49-BE9C7ED3A70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23.65</c:v>
                </c:pt>
                <c:pt idx="1">
                  <c:v>23.02</c:v>
                </c:pt>
                <c:pt idx="2">
                  <c:v>23.55</c:v>
                </c:pt>
                <c:pt idx="3">
                  <c:v>23.24</c:v>
                </c:pt>
                <c:pt idx="4">
                  <c:v>29.45</c:v>
                </c:pt>
              </c:numCache>
            </c:numRef>
          </c:val>
          <c:extLst>
            <c:ext xmlns:c16="http://schemas.microsoft.com/office/drawing/2014/chart" uri="{C3380CC4-5D6E-409C-BE32-E72D297353CC}">
              <c16:uniqueId val="{00000000-0C6D-484F-85A5-6E99BAE6183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29.91</c:v>
                </c:pt>
                <c:pt idx="1">
                  <c:v>29.54</c:v>
                </c:pt>
                <c:pt idx="2">
                  <c:v>26.99</c:v>
                </c:pt>
                <c:pt idx="3">
                  <c:v>37.24</c:v>
                </c:pt>
                <c:pt idx="4">
                  <c:v>33.58</c:v>
                </c:pt>
              </c:numCache>
            </c:numRef>
          </c:val>
          <c:smooth val="0"/>
          <c:extLst>
            <c:ext xmlns:c16="http://schemas.microsoft.com/office/drawing/2014/chart" uri="{C3380CC4-5D6E-409C-BE32-E72D297353CC}">
              <c16:uniqueId val="{00000001-0C6D-484F-85A5-6E99BAE6183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1591.15</c:v>
                </c:pt>
                <c:pt idx="1">
                  <c:v>1624.62</c:v>
                </c:pt>
                <c:pt idx="2">
                  <c:v>1469.23</c:v>
                </c:pt>
                <c:pt idx="3">
                  <c:v>1288.82</c:v>
                </c:pt>
                <c:pt idx="4">
                  <c:v>1112.74</c:v>
                </c:pt>
              </c:numCache>
            </c:numRef>
          </c:val>
          <c:extLst>
            <c:ext xmlns:c16="http://schemas.microsoft.com/office/drawing/2014/chart" uri="{C3380CC4-5D6E-409C-BE32-E72D297353CC}">
              <c16:uniqueId val="{00000000-C9F6-4B92-BAEE-42A53CD0DCF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783.8</c:v>
                </c:pt>
                <c:pt idx="4">
                  <c:v>778.81</c:v>
                </c:pt>
              </c:numCache>
            </c:numRef>
          </c:val>
          <c:smooth val="0"/>
          <c:extLst>
            <c:ext xmlns:c16="http://schemas.microsoft.com/office/drawing/2014/chart" uri="{C3380CC4-5D6E-409C-BE32-E72D297353CC}">
              <c16:uniqueId val="{00000001-C9F6-4B92-BAEE-42A53CD0DCF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76.66</c:v>
                </c:pt>
                <c:pt idx="1">
                  <c:v>79.78</c:v>
                </c:pt>
                <c:pt idx="2">
                  <c:v>77.510000000000005</c:v>
                </c:pt>
                <c:pt idx="3">
                  <c:v>64.900000000000006</c:v>
                </c:pt>
                <c:pt idx="4">
                  <c:v>70.069999999999993</c:v>
                </c:pt>
              </c:numCache>
            </c:numRef>
          </c:val>
          <c:extLst>
            <c:ext xmlns:c16="http://schemas.microsoft.com/office/drawing/2014/chart" uri="{C3380CC4-5D6E-409C-BE32-E72D297353CC}">
              <c16:uniqueId val="{00000000-35AD-4E95-9F79-5B95F913121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68.11</c:v>
                </c:pt>
                <c:pt idx="4">
                  <c:v>67.23</c:v>
                </c:pt>
              </c:numCache>
            </c:numRef>
          </c:val>
          <c:smooth val="0"/>
          <c:extLst>
            <c:ext xmlns:c16="http://schemas.microsoft.com/office/drawing/2014/chart" uri="{C3380CC4-5D6E-409C-BE32-E72D297353CC}">
              <c16:uniqueId val="{00000001-35AD-4E95-9F79-5B95F913121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266.67</c:v>
                </c:pt>
                <c:pt idx="1">
                  <c:v>256.2</c:v>
                </c:pt>
                <c:pt idx="2">
                  <c:v>265.16000000000003</c:v>
                </c:pt>
                <c:pt idx="3">
                  <c:v>317.36</c:v>
                </c:pt>
                <c:pt idx="4">
                  <c:v>294.3</c:v>
                </c:pt>
              </c:numCache>
            </c:numRef>
          </c:val>
          <c:extLst>
            <c:ext xmlns:c16="http://schemas.microsoft.com/office/drawing/2014/chart" uri="{C3380CC4-5D6E-409C-BE32-E72D297353CC}">
              <c16:uniqueId val="{00000000-AD1B-434A-B889-05D303FBC3F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222.41</c:v>
                </c:pt>
                <c:pt idx="4">
                  <c:v>228.21</c:v>
                </c:pt>
              </c:numCache>
            </c:numRef>
          </c:val>
          <c:smooth val="0"/>
          <c:extLst>
            <c:ext xmlns:c16="http://schemas.microsoft.com/office/drawing/2014/chart" uri="{C3380CC4-5D6E-409C-BE32-E72D297353CC}">
              <c16:uniqueId val="{00000001-AD1B-434A-B889-05D303FBC3F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52" zoomScale="70" zoomScaleNormal="7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青森県　十和田市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F1</v>
      </c>
      <c r="X8" s="40"/>
      <c r="Y8" s="40"/>
      <c r="Z8" s="40"/>
      <c r="AA8" s="40"/>
      <c r="AB8" s="40"/>
      <c r="AC8" s="40"/>
      <c r="AD8" s="41" t="str">
        <f>データ!$M$6</f>
        <v>非設置</v>
      </c>
      <c r="AE8" s="41"/>
      <c r="AF8" s="41"/>
      <c r="AG8" s="41"/>
      <c r="AH8" s="41"/>
      <c r="AI8" s="41"/>
      <c r="AJ8" s="41"/>
      <c r="AK8" s="3"/>
      <c r="AL8" s="42">
        <f>データ!S6</f>
        <v>59666</v>
      </c>
      <c r="AM8" s="42"/>
      <c r="AN8" s="42"/>
      <c r="AO8" s="42"/>
      <c r="AP8" s="42"/>
      <c r="AQ8" s="42"/>
      <c r="AR8" s="42"/>
      <c r="AS8" s="42"/>
      <c r="AT8" s="35">
        <f>データ!T6</f>
        <v>725.65</v>
      </c>
      <c r="AU8" s="35"/>
      <c r="AV8" s="35"/>
      <c r="AW8" s="35"/>
      <c r="AX8" s="35"/>
      <c r="AY8" s="35"/>
      <c r="AZ8" s="35"/>
      <c r="BA8" s="35"/>
      <c r="BB8" s="35">
        <f>データ!U6</f>
        <v>82.22</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59.97</v>
      </c>
      <c r="J10" s="35"/>
      <c r="K10" s="35"/>
      <c r="L10" s="35"/>
      <c r="M10" s="35"/>
      <c r="N10" s="35"/>
      <c r="O10" s="35"/>
      <c r="P10" s="35">
        <f>データ!P6</f>
        <v>11.65</v>
      </c>
      <c r="Q10" s="35"/>
      <c r="R10" s="35"/>
      <c r="S10" s="35"/>
      <c r="T10" s="35"/>
      <c r="U10" s="35"/>
      <c r="V10" s="35"/>
      <c r="W10" s="35">
        <f>データ!Q6</f>
        <v>98.7</v>
      </c>
      <c r="X10" s="35"/>
      <c r="Y10" s="35"/>
      <c r="Z10" s="35"/>
      <c r="AA10" s="35"/>
      <c r="AB10" s="35"/>
      <c r="AC10" s="35"/>
      <c r="AD10" s="42">
        <f>データ!R6</f>
        <v>4045</v>
      </c>
      <c r="AE10" s="42"/>
      <c r="AF10" s="42"/>
      <c r="AG10" s="42"/>
      <c r="AH10" s="42"/>
      <c r="AI10" s="42"/>
      <c r="AJ10" s="42"/>
      <c r="AK10" s="2"/>
      <c r="AL10" s="42">
        <f>データ!V6</f>
        <v>6897</v>
      </c>
      <c r="AM10" s="42"/>
      <c r="AN10" s="42"/>
      <c r="AO10" s="42"/>
      <c r="AP10" s="42"/>
      <c r="AQ10" s="42"/>
      <c r="AR10" s="42"/>
      <c r="AS10" s="42"/>
      <c r="AT10" s="35">
        <f>データ!W6</f>
        <v>7.77</v>
      </c>
      <c r="AU10" s="35"/>
      <c r="AV10" s="35"/>
      <c r="AW10" s="35"/>
      <c r="AX10" s="35"/>
      <c r="AY10" s="35"/>
      <c r="AZ10" s="35"/>
      <c r="BA10" s="35"/>
      <c r="BB10" s="35">
        <f>データ!X6</f>
        <v>887.64</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IbbXPdUubYY/PgbSsTg0ML/PDiaNfCZ8pVy/IPv/p+2Q/AqYdz7UEWP1hTEL+kskAUHCCX4YQeV+tvIMqXG7pg==" saltValue="mI1nmLTeCmt7qrZZT0PDf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22063</v>
      </c>
      <c r="D6" s="19">
        <f t="shared" si="3"/>
        <v>46</v>
      </c>
      <c r="E6" s="19">
        <f t="shared" si="3"/>
        <v>17</v>
      </c>
      <c r="F6" s="19">
        <f t="shared" si="3"/>
        <v>5</v>
      </c>
      <c r="G6" s="19">
        <f t="shared" si="3"/>
        <v>0</v>
      </c>
      <c r="H6" s="19" t="str">
        <f t="shared" si="3"/>
        <v>青森県　十和田市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59.97</v>
      </c>
      <c r="P6" s="20">
        <f t="shared" si="3"/>
        <v>11.65</v>
      </c>
      <c r="Q6" s="20">
        <f t="shared" si="3"/>
        <v>98.7</v>
      </c>
      <c r="R6" s="20">
        <f t="shared" si="3"/>
        <v>4045</v>
      </c>
      <c r="S6" s="20">
        <f t="shared" si="3"/>
        <v>59666</v>
      </c>
      <c r="T6" s="20">
        <f t="shared" si="3"/>
        <v>725.65</v>
      </c>
      <c r="U6" s="20">
        <f t="shared" si="3"/>
        <v>82.22</v>
      </c>
      <c r="V6" s="20">
        <f t="shared" si="3"/>
        <v>6897</v>
      </c>
      <c r="W6" s="20">
        <f t="shared" si="3"/>
        <v>7.77</v>
      </c>
      <c r="X6" s="20">
        <f t="shared" si="3"/>
        <v>887.64</v>
      </c>
      <c r="Y6" s="21">
        <f>IF(Y7="",NA(),Y7)</f>
        <v>100.77</v>
      </c>
      <c r="Z6" s="21">
        <f t="shared" ref="Z6:AH6" si="4">IF(Z7="",NA(),Z7)</f>
        <v>99.89</v>
      </c>
      <c r="AA6" s="21">
        <f t="shared" si="4"/>
        <v>100.67</v>
      </c>
      <c r="AB6" s="21">
        <f t="shared" si="4"/>
        <v>100.43</v>
      </c>
      <c r="AC6" s="21">
        <f t="shared" si="4"/>
        <v>92.87</v>
      </c>
      <c r="AD6" s="21">
        <f t="shared" si="4"/>
        <v>100.95</v>
      </c>
      <c r="AE6" s="21">
        <f t="shared" si="4"/>
        <v>101.77</v>
      </c>
      <c r="AF6" s="21">
        <f t="shared" si="4"/>
        <v>103.6</v>
      </c>
      <c r="AG6" s="21">
        <f t="shared" si="4"/>
        <v>103.09</v>
      </c>
      <c r="AH6" s="21">
        <f t="shared" si="4"/>
        <v>102.11</v>
      </c>
      <c r="AI6" s="20" t="str">
        <f>IF(AI7="","",IF(AI7="-","【-】","【"&amp;SUBSTITUTE(TEXT(AI7,"#,##0.00"),"-","△")&amp;"】"))</f>
        <v>【104.16】</v>
      </c>
      <c r="AJ6" s="21">
        <f>IF(AJ7="",NA(),AJ7)</f>
        <v>1128.5899999999999</v>
      </c>
      <c r="AK6" s="21">
        <f t="shared" ref="AK6:AS6" si="5">IF(AK7="",NA(),AK7)</f>
        <v>1161.76</v>
      </c>
      <c r="AL6" s="21">
        <f t="shared" si="5"/>
        <v>1163.44</v>
      </c>
      <c r="AM6" s="21">
        <f t="shared" si="5"/>
        <v>1169.06</v>
      </c>
      <c r="AN6" s="21">
        <f t="shared" si="5"/>
        <v>1224</v>
      </c>
      <c r="AO6" s="21">
        <f t="shared" si="5"/>
        <v>224.04</v>
      </c>
      <c r="AP6" s="21">
        <f t="shared" si="5"/>
        <v>227.4</v>
      </c>
      <c r="AQ6" s="21">
        <f t="shared" si="5"/>
        <v>193.99</v>
      </c>
      <c r="AR6" s="21">
        <f t="shared" si="5"/>
        <v>101.24</v>
      </c>
      <c r="AS6" s="21">
        <f t="shared" si="5"/>
        <v>124.9</v>
      </c>
      <c r="AT6" s="20" t="str">
        <f>IF(AT7="","",IF(AT7="-","【-】","【"&amp;SUBSTITUTE(TEXT(AT7,"#,##0.00"),"-","△")&amp;"】"))</f>
        <v>【128.23】</v>
      </c>
      <c r="AU6" s="21">
        <f>IF(AU7="",NA(),AU7)</f>
        <v>23.65</v>
      </c>
      <c r="AV6" s="21">
        <f t="shared" ref="AV6:BD6" si="6">IF(AV7="",NA(),AV7)</f>
        <v>23.02</v>
      </c>
      <c r="AW6" s="21">
        <f t="shared" si="6"/>
        <v>23.55</v>
      </c>
      <c r="AX6" s="21">
        <f t="shared" si="6"/>
        <v>23.24</v>
      </c>
      <c r="AY6" s="21">
        <f t="shared" si="6"/>
        <v>29.45</v>
      </c>
      <c r="AZ6" s="21">
        <f t="shared" si="6"/>
        <v>29.91</v>
      </c>
      <c r="BA6" s="21">
        <f t="shared" si="6"/>
        <v>29.54</v>
      </c>
      <c r="BB6" s="21">
        <f t="shared" si="6"/>
        <v>26.99</v>
      </c>
      <c r="BC6" s="21">
        <f t="shared" si="6"/>
        <v>37.24</v>
      </c>
      <c r="BD6" s="21">
        <f t="shared" si="6"/>
        <v>33.58</v>
      </c>
      <c r="BE6" s="20" t="str">
        <f>IF(BE7="","",IF(BE7="-","【-】","【"&amp;SUBSTITUTE(TEXT(BE7,"#,##0.00"),"-","△")&amp;"】"))</f>
        <v>【34.77】</v>
      </c>
      <c r="BF6" s="21">
        <f>IF(BF7="",NA(),BF7)</f>
        <v>1591.15</v>
      </c>
      <c r="BG6" s="21">
        <f t="shared" ref="BG6:BO6" si="7">IF(BG7="",NA(),BG7)</f>
        <v>1624.62</v>
      </c>
      <c r="BH6" s="21">
        <f t="shared" si="7"/>
        <v>1469.23</v>
      </c>
      <c r="BI6" s="21">
        <f t="shared" si="7"/>
        <v>1288.82</v>
      </c>
      <c r="BJ6" s="21">
        <f t="shared" si="7"/>
        <v>1112.74</v>
      </c>
      <c r="BK6" s="21">
        <f t="shared" si="7"/>
        <v>855.8</v>
      </c>
      <c r="BL6" s="21">
        <f t="shared" si="7"/>
        <v>789.46</v>
      </c>
      <c r="BM6" s="21">
        <f t="shared" si="7"/>
        <v>826.83</v>
      </c>
      <c r="BN6" s="21">
        <f t="shared" si="7"/>
        <v>783.8</v>
      </c>
      <c r="BO6" s="21">
        <f t="shared" si="7"/>
        <v>778.81</v>
      </c>
      <c r="BP6" s="20" t="str">
        <f>IF(BP7="","",IF(BP7="-","【-】","【"&amp;SUBSTITUTE(TEXT(BP7,"#,##0.00"),"-","△")&amp;"】"))</f>
        <v>【786.37】</v>
      </c>
      <c r="BQ6" s="21">
        <f>IF(BQ7="",NA(),BQ7)</f>
        <v>76.66</v>
      </c>
      <c r="BR6" s="21">
        <f t="shared" ref="BR6:BZ6" si="8">IF(BR7="",NA(),BR7)</f>
        <v>79.78</v>
      </c>
      <c r="BS6" s="21">
        <f t="shared" si="8"/>
        <v>77.510000000000005</v>
      </c>
      <c r="BT6" s="21">
        <f t="shared" si="8"/>
        <v>64.900000000000006</v>
      </c>
      <c r="BU6" s="21">
        <f t="shared" si="8"/>
        <v>70.069999999999993</v>
      </c>
      <c r="BV6" s="21">
        <f t="shared" si="8"/>
        <v>59.8</v>
      </c>
      <c r="BW6" s="21">
        <f t="shared" si="8"/>
        <v>57.77</v>
      </c>
      <c r="BX6" s="21">
        <f t="shared" si="8"/>
        <v>57.31</v>
      </c>
      <c r="BY6" s="21">
        <f t="shared" si="8"/>
        <v>68.11</v>
      </c>
      <c r="BZ6" s="21">
        <f t="shared" si="8"/>
        <v>67.23</v>
      </c>
      <c r="CA6" s="20" t="str">
        <f>IF(CA7="","",IF(CA7="-","【-】","【"&amp;SUBSTITUTE(TEXT(CA7,"#,##0.00"),"-","△")&amp;"】"))</f>
        <v>【60.65】</v>
      </c>
      <c r="CB6" s="21">
        <f>IF(CB7="",NA(),CB7)</f>
        <v>266.67</v>
      </c>
      <c r="CC6" s="21">
        <f t="shared" ref="CC6:CK6" si="9">IF(CC7="",NA(),CC7)</f>
        <v>256.2</v>
      </c>
      <c r="CD6" s="21">
        <f t="shared" si="9"/>
        <v>265.16000000000003</v>
      </c>
      <c r="CE6" s="21">
        <f t="shared" si="9"/>
        <v>317.36</v>
      </c>
      <c r="CF6" s="21">
        <f t="shared" si="9"/>
        <v>294.3</v>
      </c>
      <c r="CG6" s="21">
        <f t="shared" si="9"/>
        <v>263.76</v>
      </c>
      <c r="CH6" s="21">
        <f t="shared" si="9"/>
        <v>274.35000000000002</v>
      </c>
      <c r="CI6" s="21">
        <f t="shared" si="9"/>
        <v>273.52</v>
      </c>
      <c r="CJ6" s="21">
        <f t="shared" si="9"/>
        <v>222.41</v>
      </c>
      <c r="CK6" s="21">
        <f t="shared" si="9"/>
        <v>228.21</v>
      </c>
      <c r="CL6" s="20" t="str">
        <f>IF(CL7="","",IF(CL7="-","【-】","【"&amp;SUBSTITUTE(TEXT(CL7,"#,##0.00"),"-","△")&amp;"】"))</f>
        <v>【256.97】</v>
      </c>
      <c r="CM6" s="21">
        <f>IF(CM7="",NA(),CM7)</f>
        <v>36.64</v>
      </c>
      <c r="CN6" s="21">
        <f t="shared" ref="CN6:CV6" si="10">IF(CN7="",NA(),CN7)</f>
        <v>35.46</v>
      </c>
      <c r="CO6" s="21">
        <f t="shared" si="10"/>
        <v>34.6</v>
      </c>
      <c r="CP6" s="21">
        <f t="shared" si="10"/>
        <v>34.64</v>
      </c>
      <c r="CQ6" s="21">
        <f t="shared" si="10"/>
        <v>33.03</v>
      </c>
      <c r="CR6" s="21">
        <f t="shared" si="10"/>
        <v>51.75</v>
      </c>
      <c r="CS6" s="21">
        <f t="shared" si="10"/>
        <v>50.68</v>
      </c>
      <c r="CT6" s="21">
        <f t="shared" si="10"/>
        <v>50.14</v>
      </c>
      <c r="CU6" s="21">
        <f t="shared" si="10"/>
        <v>55.26</v>
      </c>
      <c r="CV6" s="21">
        <f t="shared" si="10"/>
        <v>54.54</v>
      </c>
      <c r="CW6" s="20" t="str">
        <f>IF(CW7="","",IF(CW7="-","【-】","【"&amp;SUBSTITUTE(TEXT(CW7,"#,##0.00"),"-","△")&amp;"】"))</f>
        <v>【61.14】</v>
      </c>
      <c r="CX6" s="21">
        <f>IF(CX7="",NA(),CX7)</f>
        <v>95.46</v>
      </c>
      <c r="CY6" s="21">
        <f t="shared" ref="CY6:DG6" si="11">IF(CY7="",NA(),CY7)</f>
        <v>95.52</v>
      </c>
      <c r="CZ6" s="21">
        <f t="shared" si="11"/>
        <v>95.68</v>
      </c>
      <c r="DA6" s="21">
        <f t="shared" si="11"/>
        <v>95.92</v>
      </c>
      <c r="DB6" s="21">
        <f t="shared" si="11"/>
        <v>96.03</v>
      </c>
      <c r="DC6" s="21">
        <f t="shared" si="11"/>
        <v>84.84</v>
      </c>
      <c r="DD6" s="21">
        <f t="shared" si="11"/>
        <v>84.86</v>
      </c>
      <c r="DE6" s="21">
        <f t="shared" si="11"/>
        <v>84.98</v>
      </c>
      <c r="DF6" s="21">
        <f t="shared" si="11"/>
        <v>90.52</v>
      </c>
      <c r="DG6" s="21">
        <f t="shared" si="11"/>
        <v>90.3</v>
      </c>
      <c r="DH6" s="20" t="str">
        <f>IF(DH7="","",IF(DH7="-","【-】","【"&amp;SUBSTITUTE(TEXT(DH7,"#,##0.00"),"-","△")&amp;"】"))</f>
        <v>【86.91】</v>
      </c>
      <c r="DI6" s="21">
        <f>IF(DI7="",NA(),DI7)</f>
        <v>35.380000000000003</v>
      </c>
      <c r="DJ6" s="21">
        <f t="shared" ref="DJ6:DR6" si="12">IF(DJ7="",NA(),DJ7)</f>
        <v>37.17</v>
      </c>
      <c r="DK6" s="21">
        <f t="shared" si="12"/>
        <v>38.909999999999997</v>
      </c>
      <c r="DL6" s="21">
        <f t="shared" si="12"/>
        <v>40.590000000000003</v>
      </c>
      <c r="DM6" s="21">
        <f t="shared" si="12"/>
        <v>42.33</v>
      </c>
      <c r="DN6" s="21">
        <f t="shared" si="12"/>
        <v>24.87</v>
      </c>
      <c r="DO6" s="21">
        <f t="shared" si="12"/>
        <v>24.13</v>
      </c>
      <c r="DP6" s="21">
        <f t="shared" si="12"/>
        <v>23.06</v>
      </c>
      <c r="DQ6" s="21">
        <f t="shared" si="12"/>
        <v>24.8</v>
      </c>
      <c r="DR6" s="21">
        <f t="shared" si="12"/>
        <v>28.12</v>
      </c>
      <c r="DS6" s="20" t="str">
        <f>IF(DS7="","",IF(DS7="-","【-】","【"&amp;SUBSTITUTE(TEXT(DS7,"#,##0.00"),"-","△")&amp;"】"))</f>
        <v>【24.95】</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0.02</v>
      </c>
      <c r="EN6" s="21">
        <f t="shared" si="14"/>
        <v>0.01</v>
      </c>
      <c r="EO6" s="20" t="str">
        <f>IF(EO7="","",IF(EO7="-","【-】","【"&amp;SUBSTITUTE(TEXT(EO7,"#,##0.00"),"-","△")&amp;"】"))</f>
        <v>【0.03】</v>
      </c>
    </row>
    <row r="7" spans="1:148" s="22" customFormat="1" x14ac:dyDescent="0.15">
      <c r="A7" s="14"/>
      <c r="B7" s="23">
        <v>2021</v>
      </c>
      <c r="C7" s="23">
        <v>22063</v>
      </c>
      <c r="D7" s="23">
        <v>46</v>
      </c>
      <c r="E7" s="23">
        <v>17</v>
      </c>
      <c r="F7" s="23">
        <v>5</v>
      </c>
      <c r="G7" s="23">
        <v>0</v>
      </c>
      <c r="H7" s="23" t="s">
        <v>96</v>
      </c>
      <c r="I7" s="23" t="s">
        <v>97</v>
      </c>
      <c r="J7" s="23" t="s">
        <v>98</v>
      </c>
      <c r="K7" s="23" t="s">
        <v>99</v>
      </c>
      <c r="L7" s="23" t="s">
        <v>100</v>
      </c>
      <c r="M7" s="23" t="s">
        <v>101</v>
      </c>
      <c r="N7" s="24" t="s">
        <v>102</v>
      </c>
      <c r="O7" s="24">
        <v>59.97</v>
      </c>
      <c r="P7" s="24">
        <v>11.65</v>
      </c>
      <c r="Q7" s="24">
        <v>98.7</v>
      </c>
      <c r="R7" s="24">
        <v>4045</v>
      </c>
      <c r="S7" s="24">
        <v>59666</v>
      </c>
      <c r="T7" s="24">
        <v>725.65</v>
      </c>
      <c r="U7" s="24">
        <v>82.22</v>
      </c>
      <c r="V7" s="24">
        <v>6897</v>
      </c>
      <c r="W7" s="24">
        <v>7.77</v>
      </c>
      <c r="X7" s="24">
        <v>887.64</v>
      </c>
      <c r="Y7" s="24">
        <v>100.77</v>
      </c>
      <c r="Z7" s="24">
        <v>99.89</v>
      </c>
      <c r="AA7" s="24">
        <v>100.67</v>
      </c>
      <c r="AB7" s="24">
        <v>100.43</v>
      </c>
      <c r="AC7" s="24">
        <v>92.87</v>
      </c>
      <c r="AD7" s="24">
        <v>100.95</v>
      </c>
      <c r="AE7" s="24">
        <v>101.77</v>
      </c>
      <c r="AF7" s="24">
        <v>103.6</v>
      </c>
      <c r="AG7" s="24">
        <v>103.09</v>
      </c>
      <c r="AH7" s="24">
        <v>102.11</v>
      </c>
      <c r="AI7" s="24">
        <v>104.16</v>
      </c>
      <c r="AJ7" s="24">
        <v>1128.5899999999999</v>
      </c>
      <c r="AK7" s="24">
        <v>1161.76</v>
      </c>
      <c r="AL7" s="24">
        <v>1163.44</v>
      </c>
      <c r="AM7" s="24">
        <v>1169.06</v>
      </c>
      <c r="AN7" s="24">
        <v>1224</v>
      </c>
      <c r="AO7" s="24">
        <v>224.04</v>
      </c>
      <c r="AP7" s="24">
        <v>227.4</v>
      </c>
      <c r="AQ7" s="24">
        <v>193.99</v>
      </c>
      <c r="AR7" s="24">
        <v>101.24</v>
      </c>
      <c r="AS7" s="24">
        <v>124.9</v>
      </c>
      <c r="AT7" s="24">
        <v>128.22999999999999</v>
      </c>
      <c r="AU7" s="24">
        <v>23.65</v>
      </c>
      <c r="AV7" s="24">
        <v>23.02</v>
      </c>
      <c r="AW7" s="24">
        <v>23.55</v>
      </c>
      <c r="AX7" s="24">
        <v>23.24</v>
      </c>
      <c r="AY7" s="24">
        <v>29.45</v>
      </c>
      <c r="AZ7" s="24">
        <v>29.91</v>
      </c>
      <c r="BA7" s="24">
        <v>29.54</v>
      </c>
      <c r="BB7" s="24">
        <v>26.99</v>
      </c>
      <c r="BC7" s="24">
        <v>37.24</v>
      </c>
      <c r="BD7" s="24">
        <v>33.58</v>
      </c>
      <c r="BE7" s="24">
        <v>34.770000000000003</v>
      </c>
      <c r="BF7" s="24">
        <v>1591.15</v>
      </c>
      <c r="BG7" s="24">
        <v>1624.62</v>
      </c>
      <c r="BH7" s="24">
        <v>1469.23</v>
      </c>
      <c r="BI7" s="24">
        <v>1288.82</v>
      </c>
      <c r="BJ7" s="24">
        <v>1112.74</v>
      </c>
      <c r="BK7" s="24">
        <v>855.8</v>
      </c>
      <c r="BL7" s="24">
        <v>789.46</v>
      </c>
      <c r="BM7" s="24">
        <v>826.83</v>
      </c>
      <c r="BN7" s="24">
        <v>783.8</v>
      </c>
      <c r="BO7" s="24">
        <v>778.81</v>
      </c>
      <c r="BP7" s="24">
        <v>786.37</v>
      </c>
      <c r="BQ7" s="24">
        <v>76.66</v>
      </c>
      <c r="BR7" s="24">
        <v>79.78</v>
      </c>
      <c r="BS7" s="24">
        <v>77.510000000000005</v>
      </c>
      <c r="BT7" s="24">
        <v>64.900000000000006</v>
      </c>
      <c r="BU7" s="24">
        <v>70.069999999999993</v>
      </c>
      <c r="BV7" s="24">
        <v>59.8</v>
      </c>
      <c r="BW7" s="24">
        <v>57.77</v>
      </c>
      <c r="BX7" s="24">
        <v>57.31</v>
      </c>
      <c r="BY7" s="24">
        <v>68.11</v>
      </c>
      <c r="BZ7" s="24">
        <v>67.23</v>
      </c>
      <c r="CA7" s="24">
        <v>60.65</v>
      </c>
      <c r="CB7" s="24">
        <v>266.67</v>
      </c>
      <c r="CC7" s="24">
        <v>256.2</v>
      </c>
      <c r="CD7" s="24">
        <v>265.16000000000003</v>
      </c>
      <c r="CE7" s="24">
        <v>317.36</v>
      </c>
      <c r="CF7" s="24">
        <v>294.3</v>
      </c>
      <c r="CG7" s="24">
        <v>263.76</v>
      </c>
      <c r="CH7" s="24">
        <v>274.35000000000002</v>
      </c>
      <c r="CI7" s="24">
        <v>273.52</v>
      </c>
      <c r="CJ7" s="24">
        <v>222.41</v>
      </c>
      <c r="CK7" s="24">
        <v>228.21</v>
      </c>
      <c r="CL7" s="24">
        <v>256.97000000000003</v>
      </c>
      <c r="CM7" s="24">
        <v>36.64</v>
      </c>
      <c r="CN7" s="24">
        <v>35.46</v>
      </c>
      <c r="CO7" s="24">
        <v>34.6</v>
      </c>
      <c r="CP7" s="24">
        <v>34.64</v>
      </c>
      <c r="CQ7" s="24">
        <v>33.03</v>
      </c>
      <c r="CR7" s="24">
        <v>51.75</v>
      </c>
      <c r="CS7" s="24">
        <v>50.68</v>
      </c>
      <c r="CT7" s="24">
        <v>50.14</v>
      </c>
      <c r="CU7" s="24">
        <v>55.26</v>
      </c>
      <c r="CV7" s="24">
        <v>54.54</v>
      </c>
      <c r="CW7" s="24">
        <v>61.14</v>
      </c>
      <c r="CX7" s="24">
        <v>95.46</v>
      </c>
      <c r="CY7" s="24">
        <v>95.52</v>
      </c>
      <c r="CZ7" s="24">
        <v>95.68</v>
      </c>
      <c r="DA7" s="24">
        <v>95.92</v>
      </c>
      <c r="DB7" s="24">
        <v>96.03</v>
      </c>
      <c r="DC7" s="24">
        <v>84.84</v>
      </c>
      <c r="DD7" s="24">
        <v>84.86</v>
      </c>
      <c r="DE7" s="24">
        <v>84.98</v>
      </c>
      <c r="DF7" s="24">
        <v>90.52</v>
      </c>
      <c r="DG7" s="24">
        <v>90.3</v>
      </c>
      <c r="DH7" s="24">
        <v>86.91</v>
      </c>
      <c r="DI7" s="24">
        <v>35.380000000000003</v>
      </c>
      <c r="DJ7" s="24">
        <v>37.17</v>
      </c>
      <c r="DK7" s="24">
        <v>38.909999999999997</v>
      </c>
      <c r="DL7" s="24">
        <v>40.590000000000003</v>
      </c>
      <c r="DM7" s="24">
        <v>42.33</v>
      </c>
      <c r="DN7" s="24">
        <v>24.87</v>
      </c>
      <c r="DO7" s="24">
        <v>24.13</v>
      </c>
      <c r="DP7" s="24">
        <v>23.06</v>
      </c>
      <c r="DQ7" s="24">
        <v>24.8</v>
      </c>
      <c r="DR7" s="24">
        <v>28.12</v>
      </c>
      <c r="DS7" s="24">
        <v>24.95</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0.01</v>
      </c>
      <c r="EK7" s="24">
        <v>0.01</v>
      </c>
      <c r="EL7" s="24">
        <v>0.02</v>
      </c>
      <c r="EM7" s="24">
        <v>0.02</v>
      </c>
      <c r="EN7" s="24">
        <v>0.01</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suido-044</cp:lastModifiedBy>
  <dcterms:created xsi:type="dcterms:W3CDTF">2022-12-01T01:32:02Z</dcterms:created>
  <dcterms:modified xsi:type="dcterms:W3CDTF">2023-01-18T01:08:30Z</dcterms:modified>
  <cp:category/>
</cp:coreProperties>
</file>