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01\NasJyouGesuidou\【管理課ファイル移行先】J10管理課\02管理係\70-会計業務\06-経営比較分析表\R3経営比較分析表\（提出用）経営比較分析表\"/>
    </mc:Choice>
  </mc:AlternateContent>
  <workbookProtection workbookAlgorithmName="SHA-512" workbookHashValue="KLOQpiygX8aLNnWaYTWcfdIso95f6VyRDaim7qUta1K1B23gAlCbh1MNJuXAIeMUEZtDfA8YJwvYP/iYG9mVCA==" workbookSaltValue="g6jI11/P2qvOkXqBGe1dc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<sst xmlns="http://schemas.openxmlformats.org/spreadsheetml/2006/main" count="231" uniqueCount="117">
  <si>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</si>
  <si>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</si>
  <si>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</si>
  <si>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</si>
  <si>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</si>
  <si>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</si>
  <si>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</si>
  <si>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</si>
  <si>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</si>
  <si>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</si>
  <si>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</si>
  <si>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</si>
  <si>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</si>
  <si>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</si>
  <si>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</si>
  <si>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</si>
  <si>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</si>
  <si>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</si>
  <si>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</si>
  <si>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</si>
  <si>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</si>
  <si>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</si>
  <si>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</si>
  <si>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</si>
  <si>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</si>
  <si>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</si>
  <si>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</si>
  <si>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</si>
  <si>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</si>
  <si>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</si>
  <si>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</si>
  <si>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</si>
  <si>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</si>
  <si>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</si>
  <si>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</si>
  <si>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</si>
  <si>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</si>
  <si>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</si>
  <si>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</si>
  <si>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</si>
  <si>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</si>
  <si>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</si>
  <si>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</si>
  <si>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</si>
  <si>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</si>
  <si>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</si>
  <si>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</si>
  <si>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</si>
  <si>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</si>
  <si>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</si>
  <si>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</si>
  <si>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</si>
  <si>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</si>
  <si>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</si>
  <si>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</si>
  <si>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</si>
  <si>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</si>
  <si>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</si>
  <si>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</si>
  <si>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</si>
  <si>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</si>
  <si>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</si>
  <si>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</si>
  <si>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</si>
  <si>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</si>
  <si>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</si>
  <si>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</si>
  <si>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</si>
  <si>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</si>
  <si>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</si>
  <si>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</si>
  <si>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</si>
  <si>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</si>
  <si>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</si>
  <si>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</si>
  <si>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</si>
  <si>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</si>
  <si>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</si>
  <si>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</si>
  <si>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</si>
  <si>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</si>
  <si>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</si>
  <si>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</si>
  <si>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</si>
  <si>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</si>
  <si>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</si>
  <si>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</si>
  <si>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</si>
  <si>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</si>
  <si>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</si>
  <si>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</si>
  <si>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</si>
  <si>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</si>
  <si>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</si>
  <si>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</si>
  <si>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</si>
  <si>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</si>
  <si>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</si>
  <si>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</si>
  <si>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</si>
  <si>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</si>
  <si>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</si>
  <si>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</si>
  <si>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</si>
  <si>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</si>
  <si>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</si>
  <si>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</si>
  <si>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</si>
  <si>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</si>
  <si>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</si>
  <si>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</si>
  <si>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</si>
  <si>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</si>
  <si>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</si>
  <si>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「有形固定資産減価償却率」は増加傾向にあり、類似団体より高い水準で推移している。
「管渠老朽化率」「管渠改善率」は供用開始から21年であるため耐用年数（50年）を超えている管渠がなく、未だ０％である。
</t>
    <rPh sb="50" eb="52">
      <t>カンキョ</t>
    </rPh>
    <rPh sb="52" eb="54">
      <t>カイゼン</t>
    </rPh>
    <rPh sb="54" eb="55">
      <t>リツ</t>
    </rPh>
    <phoneticPr fontId="4"/>
  </si>
  <si>
    <t>「経常収支比率」は、簿外公債償還に係る繰入金が大幅に減少したことにより、前年度よりも減少しており、類似団体よりも不良な状態である。
「累積欠損金比率」、「企業債残高対事業規模比率」、「経費回収率」、「汚水処理原価」は、前年度実施していたコロナウイルス感染症の影響による収入減少等に係る下水道使用料減免を今年後実施しなかったことにより、使用料が増加したため、前年度より良好となっているが、類似団体より不良な状態となっている。
「施設利用率」は横ばい状態であり、類似団体よりもかなり低い水準となっているため、稼働率の分析や処理能力の余剰部分の有効利用を検討する必要性がある。
「水洗化率」は前年度より改善しているが、類似団体よりも低い水準となっているため、今後も加入率の向上を図る必要性がある。</t>
    <rPh sb="36" eb="39">
      <t>ゼンネンド</t>
    </rPh>
    <rPh sb="42" eb="44">
      <t>ゲンショウ</t>
    </rPh>
    <rPh sb="49" eb="51">
      <t>ルイジ</t>
    </rPh>
    <rPh sb="51" eb="53">
      <t>ダンタイ</t>
    </rPh>
    <rPh sb="56" eb="58">
      <t>フリョウ</t>
    </rPh>
    <rPh sb="59" eb="61">
      <t>ジョウタイ</t>
    </rPh>
    <rPh sb="67" eb="69">
      <t>ルイセキ</t>
    </rPh>
    <rPh sb="69" eb="71">
      <t>ケッソン</t>
    </rPh>
    <rPh sb="71" eb="72">
      <t>キン</t>
    </rPh>
    <rPh sb="72" eb="74">
      <t>ヒリツ</t>
    </rPh>
    <rPh sb="92" eb="94">
      <t>ケイヒ</t>
    </rPh>
    <rPh sb="94" eb="96">
      <t>カイシュウ</t>
    </rPh>
    <rPh sb="96" eb="97">
      <t>リツ</t>
    </rPh>
    <rPh sb="100" eb="102">
      <t>オスイ</t>
    </rPh>
    <rPh sb="102" eb="104">
      <t>ショリ</t>
    </rPh>
    <rPh sb="104" eb="106">
      <t>ゲンカ</t>
    </rPh>
    <rPh sb="109" eb="112">
      <t>ゼンネンド</t>
    </rPh>
    <rPh sb="112" eb="114">
      <t>ジッシ</t>
    </rPh>
    <rPh sb="125" eb="128">
      <t>カンセンショウ</t>
    </rPh>
    <rPh sb="151" eb="153">
      <t>コンネン</t>
    </rPh>
    <rPh sb="153" eb="154">
      <t>ゴ</t>
    </rPh>
    <rPh sb="154" eb="156">
      <t>ジッシ</t>
    </rPh>
    <rPh sb="167" eb="170">
      <t>シヨウリョウ</t>
    </rPh>
    <rPh sb="171" eb="173">
      <t>ゾウカ</t>
    </rPh>
    <rPh sb="178" eb="181">
      <t>ゼンネンド</t>
    </rPh>
    <rPh sb="183" eb="185">
      <t>リョウコウ</t>
    </rPh>
    <rPh sb="193" eb="195">
      <t>ルイジ</t>
    </rPh>
    <rPh sb="195" eb="197">
      <t>ダンタイ</t>
    </rPh>
    <rPh sb="199" eb="201">
      <t>フリョウ</t>
    </rPh>
    <rPh sb="202" eb="204">
      <t>ジョウタイ</t>
    </rPh>
    <rPh sb="213" eb="215">
      <t>シセツ</t>
    </rPh>
    <rPh sb="215" eb="217">
      <t>リヨウ</t>
    </rPh>
    <rPh sb="217" eb="218">
      <t>リツ</t>
    </rPh>
    <rPh sb="220" eb="221">
      <t>ヨコ</t>
    </rPh>
    <rPh sb="223" eb="225">
      <t>ジョウタイ</t>
    </rPh>
    <rPh sb="229" eb="231">
      <t>ルイジ</t>
    </rPh>
    <rPh sb="231" eb="233">
      <t>ダンタイ</t>
    </rPh>
    <rPh sb="239" eb="240">
      <t>ヒク</t>
    </rPh>
    <rPh sb="241" eb="243">
      <t>スイジュン</t>
    </rPh>
    <rPh sb="252" eb="254">
      <t>カドウ</t>
    </rPh>
    <rPh sb="254" eb="255">
      <t>リツ</t>
    </rPh>
    <rPh sb="256" eb="258">
      <t>ブンセキ</t>
    </rPh>
    <rPh sb="259" eb="261">
      <t>ショリ</t>
    </rPh>
    <rPh sb="261" eb="263">
      <t>ノウリョク</t>
    </rPh>
    <rPh sb="264" eb="266">
      <t>ヨジョウ</t>
    </rPh>
    <rPh sb="266" eb="268">
      <t>ブブン</t>
    </rPh>
    <rPh sb="269" eb="271">
      <t>ユウコウ</t>
    </rPh>
    <rPh sb="271" eb="273">
      <t>リヨウ</t>
    </rPh>
    <rPh sb="274" eb="276">
      <t>ケントウ</t>
    </rPh>
    <rPh sb="278" eb="281">
      <t>ヒツヨウセイ</t>
    </rPh>
    <rPh sb="287" eb="290">
      <t>スイセンカ</t>
    </rPh>
    <rPh sb="290" eb="291">
      <t>リツ</t>
    </rPh>
    <rPh sb="298" eb="300">
      <t>カイゼン</t>
    </rPh>
    <rPh sb="306" eb="308">
      <t>ルイジ</t>
    </rPh>
    <rPh sb="308" eb="310">
      <t>ダンタイ</t>
    </rPh>
    <rPh sb="313" eb="314">
      <t>ヒク</t>
    </rPh>
    <rPh sb="315" eb="317">
      <t>スイジュン</t>
    </rPh>
    <rPh sb="326" eb="328">
      <t>コンゴ</t>
    </rPh>
    <rPh sb="329" eb="331">
      <t>カニュウ</t>
    </rPh>
    <rPh sb="331" eb="332">
      <t>リツ</t>
    </rPh>
    <rPh sb="333" eb="335">
      <t>コウジョウ</t>
    </rPh>
    <rPh sb="336" eb="337">
      <t>ハカ</t>
    </rPh>
    <rPh sb="338" eb="341">
      <t>ヒツヨウセイ</t>
    </rPh>
    <phoneticPr fontId="4"/>
  </si>
  <si>
    <t>　経営の健全性・効率性については、前年度実施していた使用料減免措置等を実施しなかったことにより、前年度よりも良好となっているが、今後は大幅な使用料の増加及び水洗化率の向上は見込めないため、処理施設においての効率的な維持管理方法等の検討を行い、経費の削減に努め、累積欠損金を減らしていかなければならない。また、本事業においては水洗化率の向上も喫緊の課題である。温泉観光地であり古い建物が多く下水道への個人接続工事費用負担が大きいため水洗化率が向上しないという現状だが、ＰＲ活動及び戸別訪問等による接続推進に向けた取組みを今後さらに充実していくことが必要である。
　老朽化の状況については、ストックマネジメント計画を策定し、それに基づき耐用年数までに更新・改善工事に取り組んでいく必要がある。
　なお、上記の各種取り組みを盛り込んだ経営戦略を令和４年12月５日に改定済である。</t>
    <rPh sb="17" eb="20">
      <t>ゼンネンド</t>
    </rPh>
    <rPh sb="20" eb="22">
      <t>ジッシ</t>
    </rPh>
    <rPh sb="26" eb="29">
      <t>シヨウリョウ</t>
    </rPh>
    <rPh sb="29" eb="31">
      <t>ゲンメン</t>
    </rPh>
    <rPh sb="31" eb="33">
      <t>ソチ</t>
    </rPh>
    <rPh sb="33" eb="34">
      <t>トウ</t>
    </rPh>
    <rPh sb="35" eb="37">
      <t>ジッシ</t>
    </rPh>
    <rPh sb="48" eb="51">
      <t>ゼンネンド</t>
    </rPh>
    <rPh sb="54" eb="56">
      <t>リョウコウ</t>
    </rPh>
    <rPh sb="64" eb="66">
      <t>コンゴ</t>
    </rPh>
    <rPh sb="67" eb="69">
      <t>オオハバ</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</si>
</sst>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37-4995-8FDA-6B79BEC949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0.27</c:v>
                </c:pt>
              </c:numCache>
            </c:numRef>
          </c:val>
          <c:smooth val="0"/>
          <c:extLst>
            <c:ext xmlns:c16="http://schemas.microsoft.com/office/drawing/2014/chart" uri="{C3380CC4-5D6E-409C-BE32-E72D297353CC}">
              <c16:uniqueId val="{00000001-F437-4995-8FDA-6B79BEC949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9.4499999999999993</c:v>
                </c:pt>
                <c:pt idx="1">
                  <c:v>10.210000000000001</c:v>
                </c:pt>
                <c:pt idx="2">
                  <c:v>10.210000000000001</c:v>
                </c:pt>
                <c:pt idx="3">
                  <c:v>9.3000000000000007</c:v>
                </c:pt>
                <c:pt idx="4">
                  <c:v>9.7100000000000009</c:v>
                </c:pt>
              </c:numCache>
            </c:numRef>
          </c:val>
          <c:extLst>
            <c:ext xmlns:c16="http://schemas.microsoft.com/office/drawing/2014/chart" uri="{C3380CC4-5D6E-409C-BE32-E72D297353CC}">
              <c16:uniqueId val="{00000000-EDC2-4301-9CE0-A211893A082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44.24</c:v>
                </c:pt>
              </c:numCache>
            </c:numRef>
          </c:val>
          <c:smooth val="0"/>
          <c:extLst>
            <c:ext xmlns:c16="http://schemas.microsoft.com/office/drawing/2014/chart" uri="{C3380CC4-5D6E-409C-BE32-E72D297353CC}">
              <c16:uniqueId val="{00000001-EDC2-4301-9CE0-A211893A082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57.02</c:v>
                </c:pt>
                <c:pt idx="1">
                  <c:v>61.79</c:v>
                </c:pt>
                <c:pt idx="2">
                  <c:v>63.33</c:v>
                </c:pt>
                <c:pt idx="3">
                  <c:v>73.680000000000007</c:v>
                </c:pt>
                <c:pt idx="4">
                  <c:v>77.569999999999993</c:v>
                </c:pt>
              </c:numCache>
            </c:numRef>
          </c:val>
          <c:extLst>
            <c:ext xmlns:c16="http://schemas.microsoft.com/office/drawing/2014/chart" uri="{C3380CC4-5D6E-409C-BE32-E72D297353CC}">
              <c16:uniqueId val="{00000000-3858-489E-9E49-CDA3C20F28C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88.15</c:v>
                </c:pt>
              </c:numCache>
            </c:numRef>
          </c:val>
          <c:smooth val="0"/>
          <c:extLst>
            <c:ext xmlns:c16="http://schemas.microsoft.com/office/drawing/2014/chart" uri="{C3380CC4-5D6E-409C-BE32-E72D297353CC}">
              <c16:uniqueId val="{00000001-3858-489E-9E49-CDA3C20F28C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88.88</c:v>
                </c:pt>
                <c:pt idx="1">
                  <c:v>85.78</c:v>
                </c:pt>
                <c:pt idx="2">
                  <c:v>96.04</c:v>
                </c:pt>
                <c:pt idx="3">
                  <c:v>89.96</c:v>
                </c:pt>
                <c:pt idx="4">
                  <c:v>65.22</c:v>
                </c:pt>
              </c:numCache>
            </c:numRef>
          </c:val>
          <c:extLst>
            <c:ext xmlns:c16="http://schemas.microsoft.com/office/drawing/2014/chart" uri="{C3380CC4-5D6E-409C-BE32-E72D297353CC}">
              <c16:uniqueId val="{00000000-4901-4D40-B720-89265D386D5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104.11</c:v>
                </c:pt>
              </c:numCache>
            </c:numRef>
          </c:val>
          <c:smooth val="0"/>
          <c:extLst>
            <c:ext xmlns:c16="http://schemas.microsoft.com/office/drawing/2014/chart" uri="{C3380CC4-5D6E-409C-BE32-E72D297353CC}">
              <c16:uniqueId val="{00000001-4901-4D40-B720-89265D386D5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32.770000000000003</c:v>
                </c:pt>
                <c:pt idx="1">
                  <c:v>34.630000000000003</c:v>
                </c:pt>
                <c:pt idx="2">
                  <c:v>36.5</c:v>
                </c:pt>
                <c:pt idx="3">
                  <c:v>38.36</c:v>
                </c:pt>
                <c:pt idx="4">
                  <c:v>40.18</c:v>
                </c:pt>
              </c:numCache>
            </c:numRef>
          </c:val>
          <c:extLst>
            <c:ext xmlns:c16="http://schemas.microsoft.com/office/drawing/2014/chart" uri="{C3380CC4-5D6E-409C-BE32-E72D297353CC}">
              <c16:uniqueId val="{00000000-6907-4347-94F5-F4B0189CCF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31.73</c:v>
                </c:pt>
              </c:numCache>
            </c:numRef>
          </c:val>
          <c:smooth val="0"/>
          <c:extLst>
            <c:ext xmlns:c16="http://schemas.microsoft.com/office/drawing/2014/chart" uri="{C3380CC4-5D6E-409C-BE32-E72D297353CC}">
              <c16:uniqueId val="{00000001-6907-4347-94F5-F4B0189CCF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22-42DB-888B-3AB49C9F8F3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formatCode="#,##0.00;&quot;△&quot;#,##0.00">
                  <c:v>0</c:v>
                </c:pt>
              </c:numCache>
            </c:numRef>
          </c:val>
          <c:smooth val="0"/>
          <c:extLst>
            <c:ext xmlns:c16="http://schemas.microsoft.com/office/drawing/2014/chart" uri="{C3380CC4-5D6E-409C-BE32-E72D297353CC}">
              <c16:uniqueId val="{00000001-4C22-42DB-888B-3AB49C9F8F3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4603.37</c:v>
                </c:pt>
                <c:pt idx="1">
                  <c:v>4933.53</c:v>
                </c:pt>
                <c:pt idx="2">
                  <c:v>4417.2299999999996</c:v>
                </c:pt>
                <c:pt idx="3">
                  <c:v>15218.55</c:v>
                </c:pt>
                <c:pt idx="4">
                  <c:v>6335.02</c:v>
                </c:pt>
              </c:numCache>
            </c:numRef>
          </c:val>
          <c:extLst>
            <c:ext xmlns:c16="http://schemas.microsoft.com/office/drawing/2014/chart" uri="{C3380CC4-5D6E-409C-BE32-E72D297353CC}">
              <c16:uniqueId val="{00000000-455A-499B-812A-16F072A2E50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46.91</c:v>
                </c:pt>
              </c:numCache>
            </c:numRef>
          </c:val>
          <c:smooth val="0"/>
          <c:extLst>
            <c:ext xmlns:c16="http://schemas.microsoft.com/office/drawing/2014/chart" uri="{C3380CC4-5D6E-409C-BE32-E72D297353CC}">
              <c16:uniqueId val="{00000001-455A-499B-812A-16F072A2E50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98.01</c:v>
                </c:pt>
                <c:pt idx="1">
                  <c:v>86.81</c:v>
                </c:pt>
                <c:pt idx="2">
                  <c:v>80.599999999999994</c:v>
                </c:pt>
                <c:pt idx="3">
                  <c:v>74.260000000000005</c:v>
                </c:pt>
                <c:pt idx="4">
                  <c:v>66.06</c:v>
                </c:pt>
              </c:numCache>
            </c:numRef>
          </c:val>
          <c:extLst>
            <c:ext xmlns:c16="http://schemas.microsoft.com/office/drawing/2014/chart" uri="{C3380CC4-5D6E-409C-BE32-E72D297353CC}">
              <c16:uniqueId val="{00000000-B3AD-4734-A4FE-060FD54C95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44.35</c:v>
                </c:pt>
              </c:numCache>
            </c:numRef>
          </c:val>
          <c:smooth val="0"/>
          <c:extLst>
            <c:ext xmlns:c16="http://schemas.microsoft.com/office/drawing/2014/chart" uri="{C3380CC4-5D6E-409C-BE32-E72D297353CC}">
              <c16:uniqueId val="{00000001-B3AD-4734-A4FE-060FD54C95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3329.32</c:v>
                </c:pt>
                <c:pt idx="1">
                  <c:v>3567.81</c:v>
                </c:pt>
                <c:pt idx="2">
                  <c:v>3057.76</c:v>
                </c:pt>
                <c:pt idx="3">
                  <c:v>10153.61</c:v>
                </c:pt>
                <c:pt idx="4">
                  <c:v>4201.45</c:v>
                </c:pt>
              </c:numCache>
            </c:numRef>
          </c:val>
          <c:extLst>
            <c:ext xmlns:c16="http://schemas.microsoft.com/office/drawing/2014/chart" uri="{C3380CC4-5D6E-409C-BE32-E72D297353CC}">
              <c16:uniqueId val="{00000000-160E-4629-B618-9D986B23BCB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1283.69</c:v>
                </c:pt>
              </c:numCache>
            </c:numRef>
          </c:val>
          <c:smooth val="0"/>
          <c:extLst>
            <c:ext xmlns:c16="http://schemas.microsoft.com/office/drawing/2014/chart" uri="{C3380CC4-5D6E-409C-BE32-E72D297353CC}">
              <c16:uniqueId val="{00000001-160E-4629-B618-9D986B23BCB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63.29</c:v>
                </c:pt>
                <c:pt idx="1">
                  <c:v>63.03</c:v>
                </c:pt>
                <c:pt idx="2">
                  <c:v>67.569999999999993</c:v>
                </c:pt>
                <c:pt idx="3">
                  <c:v>23.02</c:v>
                </c:pt>
                <c:pt idx="4">
                  <c:v>60.92</c:v>
                </c:pt>
              </c:numCache>
            </c:numRef>
          </c:val>
          <c:extLst>
            <c:ext xmlns:c16="http://schemas.microsoft.com/office/drawing/2014/chart" uri="{C3380CC4-5D6E-409C-BE32-E72D297353CC}">
              <c16:uniqueId val="{00000000-4245-4E08-ACE4-765375D99D3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82.53</c:v>
                </c:pt>
              </c:numCache>
            </c:numRef>
          </c:val>
          <c:smooth val="0"/>
          <c:extLst>
            <c:ext xmlns:c16="http://schemas.microsoft.com/office/drawing/2014/chart" uri="{C3380CC4-5D6E-409C-BE32-E72D297353CC}">
              <c16:uniqueId val="{00000001-4245-4E08-ACE4-765375D99D3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371.42</c:v>
                </c:pt>
                <c:pt idx="1">
                  <c:v>364.89</c:v>
                </c:pt>
                <c:pt idx="2">
                  <c:v>341.75</c:v>
                </c:pt>
                <c:pt idx="3">
                  <c:v>400.3</c:v>
                </c:pt>
                <c:pt idx="4">
                  <c:v>371.37</c:v>
                </c:pt>
              </c:numCache>
            </c:numRef>
          </c:val>
          <c:extLst>
            <c:ext xmlns:c16="http://schemas.microsoft.com/office/drawing/2014/chart" uri="{C3380CC4-5D6E-409C-BE32-E72D297353CC}">
              <c16:uniqueId val="{00000000-CF39-4429-A526-BE286A878C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190.48</c:v>
                </c:pt>
              </c:numCache>
            </c:numRef>
          </c:val>
          <c:smooth val="0"/>
          <c:extLst>
            <c:ext xmlns:c16="http://schemas.microsoft.com/office/drawing/2014/chart" uri="{C3380CC4-5D6E-409C-BE32-E72D297353CC}">
              <c16:uniqueId val="{00000001-CF39-4429-A526-BE286A878C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53"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十和田市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59666</v>
      </c>
      <c r="AM8" s="42"/>
      <c r="AN8" s="42"/>
      <c r="AO8" s="42"/>
      <c r="AP8" s="42"/>
      <c r="AQ8" s="42"/>
      <c r="AR8" s="42"/>
      <c r="AS8" s="42"/>
      <c r="AT8" s="35">
        <f>データ!T6</f>
        <v>725.65</v>
      </c>
      <c r="AU8" s="35"/>
      <c r="AV8" s="35"/>
      <c r="AW8" s="35"/>
      <c r="AX8" s="35"/>
      <c r="AY8" s="35"/>
      <c r="AZ8" s="35"/>
      <c r="BA8" s="35"/>
      <c r="BB8" s="35">
        <f>データ!U6</f>
        <v>82.22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41.46</v>
      </c>
      <c r="J10" s="35"/>
      <c r="K10" s="35"/>
      <c r="L10" s="35"/>
      <c r="M10" s="35"/>
      <c r="N10" s="35"/>
      <c r="O10" s="35"/>
      <c r="P10" s="35">
        <f>データ!P6</f>
        <v>0.18</v>
      </c>
      <c r="Q10" s="35"/>
      <c r="R10" s="35"/>
      <c r="S10" s="35"/>
      <c r="T10" s="35"/>
      <c r="U10" s="35"/>
      <c r="V10" s="35"/>
      <c r="W10" s="35">
        <f>データ!Q6</f>
        <v>238.78</v>
      </c>
      <c r="X10" s="35"/>
      <c r="Y10" s="35"/>
      <c r="Z10" s="35"/>
      <c r="AA10" s="35"/>
      <c r="AB10" s="35"/>
      <c r="AC10" s="35"/>
      <c r="AD10" s="42">
        <f>データ!R6</f>
        <v>4045</v>
      </c>
      <c r="AE10" s="42"/>
      <c r="AF10" s="42"/>
      <c r="AG10" s="42"/>
      <c r="AH10" s="42"/>
      <c r="AI10" s="42"/>
      <c r="AJ10" s="42"/>
      <c r="AK10" s="2"/>
      <c r="AL10" s="42">
        <f>データ!V6</f>
        <v>107</v>
      </c>
      <c r="AM10" s="42"/>
      <c r="AN10" s="42"/>
      <c r="AO10" s="42"/>
      <c r="AP10" s="42"/>
      <c r="AQ10" s="42"/>
      <c r="AR10" s="42"/>
      <c r="AS10" s="42"/>
      <c r="AT10" s="35">
        <f>データ!W6</f>
        <v>0.43</v>
      </c>
      <c r="AU10" s="35"/>
      <c r="AV10" s="35"/>
      <c r="AW10" s="35"/>
      <c r="AX10" s="35"/>
      <c r="AY10" s="35"/>
      <c r="AZ10" s="35"/>
      <c r="BA10" s="35"/>
      <c r="BB10" s="35">
        <f>データ!X6</f>
        <v>248.84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M7FfVXHKTSGhcMv4ooRcJQp8JA8KjrbZhRZCnSGyBAV5sE13v5jrReyTrG+143y+w9hCaBnV9L9SCzjo3QwNRw==" saltValue="hjtuLy+k/XM6ekY/W/IHQ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22063</v>
      </c>
      <c r="D6" s="19">
        <f t="shared" si="3"/>
        <v>46</v>
      </c>
      <c r="E6" s="19">
        <f t="shared" si="3"/>
        <v>17</v>
      </c>
      <c r="F6" s="19">
        <f t="shared" si="3"/>
        <v>4</v>
      </c>
      <c r="G6" s="19">
        <f t="shared" si="3"/>
        <v>0</v>
      </c>
      <c r="H6" s="19" t="str">
        <f t="shared" si="3"/>
        <v>青森県　十和田市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41.46</v>
      </c>
      <c r="P6" s="20">
        <f t="shared" si="3"/>
        <v>0.18</v>
      </c>
      <c r="Q6" s="20">
        <f t="shared" si="3"/>
        <v>238.78</v>
      </c>
      <c r="R6" s="20">
        <f t="shared" si="3"/>
        <v>4045</v>
      </c>
      <c r="S6" s="20">
        <f t="shared" si="3"/>
        <v>59666</v>
      </c>
      <c r="T6" s="20">
        <f t="shared" si="3"/>
        <v>725.65</v>
      </c>
      <c r="U6" s="20">
        <f t="shared" si="3"/>
        <v>82.22</v>
      </c>
      <c r="V6" s="20">
        <f t="shared" si="3"/>
        <v>107</v>
      </c>
      <c r="W6" s="20">
        <f t="shared" si="3"/>
        <v>0.43</v>
      </c>
      <c r="X6" s="20">
        <f t="shared" si="3"/>
        <v>248.84</v>
      </c>
      <c r="Y6" s="21">
        <f>IF(Y7="",NA(),Y7)</f>
        <v>88.88</v>
      </c>
      <c r="Z6" s="21">
        <f t="shared" ref="Z6:AH6" si="4">IF(Z7="",NA(),Z7)</f>
        <v>85.78</v>
      </c>
      <c r="AA6" s="21">
        <f t="shared" si="4"/>
        <v>96.04</v>
      </c>
      <c r="AB6" s="21">
        <f t="shared" si="4"/>
        <v>89.96</v>
      </c>
      <c r="AC6" s="21">
        <f t="shared" si="4"/>
        <v>65.22</v>
      </c>
      <c r="AD6" s="21">
        <f t="shared" si="4"/>
        <v>102.13</v>
      </c>
      <c r="AE6" s="21">
        <f t="shared" si="4"/>
        <v>101.72</v>
      </c>
      <c r="AF6" s="21">
        <f t="shared" si="4"/>
        <v>102.73</v>
      </c>
      <c r="AG6" s="21">
        <f t="shared" si="4"/>
        <v>105.78</v>
      </c>
      <c r="AH6" s="21">
        <f t="shared" si="4"/>
        <v>104.11</v>
      </c>
      <c r="AI6" s="20" t="str">
        <f>IF(AI7="","",IF(AI7="-","【-】","【"&amp;SUBSTITUTE(TEXT(AI7,"#,##0.00"),"-","△")&amp;"】"))</f>
        <v>【105.35】</v>
      </c>
      <c r="AJ6" s="21">
        <f>IF(AJ7="",NA(),AJ7)</f>
        <v>4603.37</v>
      </c>
      <c r="AK6" s="21">
        <f t="shared" ref="AK6:AS6" si="5">IF(AK7="",NA(),AK7)</f>
        <v>4933.53</v>
      </c>
      <c r="AL6" s="21">
        <f t="shared" si="5"/>
        <v>4417.2299999999996</v>
      </c>
      <c r="AM6" s="21">
        <f t="shared" si="5"/>
        <v>15218.55</v>
      </c>
      <c r="AN6" s="21">
        <f t="shared" si="5"/>
        <v>6335.02</v>
      </c>
      <c r="AO6" s="21">
        <f t="shared" si="5"/>
        <v>109.51</v>
      </c>
      <c r="AP6" s="21">
        <f t="shared" si="5"/>
        <v>112.88</v>
      </c>
      <c r="AQ6" s="21">
        <f t="shared" si="5"/>
        <v>94.97</v>
      </c>
      <c r="AR6" s="21">
        <f t="shared" si="5"/>
        <v>63.96</v>
      </c>
      <c r="AS6" s="21">
        <f t="shared" si="5"/>
        <v>46.91</v>
      </c>
      <c r="AT6" s="20" t="str">
        <f>IF(AT7="","",IF(AT7="-","【-】","【"&amp;SUBSTITUTE(TEXT(AT7,"#,##0.00"),"-","△")&amp;"】"))</f>
        <v>【63.89】</v>
      </c>
      <c r="AU6" s="21">
        <f>IF(AU7="",NA(),AU7)</f>
        <v>98.01</v>
      </c>
      <c r="AV6" s="21">
        <f t="shared" ref="AV6:BD6" si="6">IF(AV7="",NA(),AV7)</f>
        <v>86.81</v>
      </c>
      <c r="AW6" s="21">
        <f t="shared" si="6"/>
        <v>80.599999999999994</v>
      </c>
      <c r="AX6" s="21">
        <f t="shared" si="6"/>
        <v>74.260000000000005</v>
      </c>
      <c r="AY6" s="21">
        <f t="shared" si="6"/>
        <v>66.06</v>
      </c>
      <c r="AZ6" s="21">
        <f t="shared" si="6"/>
        <v>47.44</v>
      </c>
      <c r="BA6" s="21">
        <f t="shared" si="6"/>
        <v>49.18</v>
      </c>
      <c r="BB6" s="21">
        <f t="shared" si="6"/>
        <v>47.72</v>
      </c>
      <c r="BC6" s="21">
        <f t="shared" si="6"/>
        <v>44.24</v>
      </c>
      <c r="BD6" s="21">
        <f t="shared" si="6"/>
        <v>44.35</v>
      </c>
      <c r="BE6" s="20" t="str">
        <f>IF(BE7="","",IF(BE7="-","【-】","【"&amp;SUBSTITUTE(TEXT(BE7,"#,##0.00"),"-","△")&amp;"】"))</f>
        <v>【44.07】</v>
      </c>
      <c r="BF6" s="21">
        <f>IF(BF7="",NA(),BF7)</f>
        <v>3329.32</v>
      </c>
      <c r="BG6" s="21">
        <f t="shared" ref="BG6:BO6" si="7">IF(BG7="",NA(),BG7)</f>
        <v>3567.81</v>
      </c>
      <c r="BH6" s="21">
        <f t="shared" si="7"/>
        <v>3057.76</v>
      </c>
      <c r="BI6" s="21">
        <f t="shared" si="7"/>
        <v>10153.61</v>
      </c>
      <c r="BJ6" s="21">
        <f t="shared" si="7"/>
        <v>4201.45</v>
      </c>
      <c r="BK6" s="21">
        <f t="shared" si="7"/>
        <v>1243.71</v>
      </c>
      <c r="BL6" s="21">
        <f t="shared" si="7"/>
        <v>1194.1500000000001</v>
      </c>
      <c r="BM6" s="21">
        <f t="shared" si="7"/>
        <v>1206.79</v>
      </c>
      <c r="BN6" s="21">
        <f t="shared" si="7"/>
        <v>1258.43</v>
      </c>
      <c r="BO6" s="21">
        <f t="shared" si="7"/>
        <v>1283.69</v>
      </c>
      <c r="BP6" s="20" t="str">
        <f>IF(BP7="","",IF(BP7="-","【-】","【"&amp;SUBSTITUTE(TEXT(BP7,"#,##0.00"),"-","△")&amp;"】"))</f>
        <v>【1,201.79】</v>
      </c>
      <c r="BQ6" s="21">
        <f>IF(BQ7="",NA(),BQ7)</f>
        <v>63.29</v>
      </c>
      <c r="BR6" s="21">
        <f t="shared" ref="BR6:BZ6" si="8">IF(BR7="",NA(),BR7)</f>
        <v>63.03</v>
      </c>
      <c r="BS6" s="21">
        <f t="shared" si="8"/>
        <v>67.569999999999993</v>
      </c>
      <c r="BT6" s="21">
        <f t="shared" si="8"/>
        <v>23.02</v>
      </c>
      <c r="BU6" s="21">
        <f t="shared" si="8"/>
        <v>60.92</v>
      </c>
      <c r="BV6" s="21">
        <f t="shared" si="8"/>
        <v>74.3</v>
      </c>
      <c r="BW6" s="21">
        <f t="shared" si="8"/>
        <v>72.260000000000005</v>
      </c>
      <c r="BX6" s="21">
        <f t="shared" si="8"/>
        <v>71.84</v>
      </c>
      <c r="BY6" s="21">
        <f t="shared" si="8"/>
        <v>73.36</v>
      </c>
      <c r="BZ6" s="21">
        <f t="shared" si="8"/>
        <v>82.53</v>
      </c>
      <c r="CA6" s="20" t="str">
        <f>IF(CA7="","",IF(CA7="-","【-】","【"&amp;SUBSTITUTE(TEXT(CA7,"#,##0.00"),"-","△")&amp;"】"))</f>
        <v>【75.31】</v>
      </c>
      <c r="CB6" s="21">
        <f>IF(CB7="",NA(),CB7)</f>
        <v>371.42</v>
      </c>
      <c r="CC6" s="21">
        <f t="shared" ref="CC6:CK6" si="9">IF(CC7="",NA(),CC7)</f>
        <v>364.89</v>
      </c>
      <c r="CD6" s="21">
        <f t="shared" si="9"/>
        <v>341.75</v>
      </c>
      <c r="CE6" s="21">
        <f t="shared" si="9"/>
        <v>400.3</v>
      </c>
      <c r="CF6" s="21">
        <f t="shared" si="9"/>
        <v>371.37</v>
      </c>
      <c r="CG6" s="21">
        <f t="shared" si="9"/>
        <v>221.81</v>
      </c>
      <c r="CH6" s="21">
        <f t="shared" si="9"/>
        <v>230.02</v>
      </c>
      <c r="CI6" s="21">
        <f t="shared" si="9"/>
        <v>228.47</v>
      </c>
      <c r="CJ6" s="21">
        <f t="shared" si="9"/>
        <v>224.88</v>
      </c>
      <c r="CK6" s="21">
        <f t="shared" si="9"/>
        <v>190.48</v>
      </c>
      <c r="CL6" s="20" t="str">
        <f>IF(CL7="","",IF(CL7="-","【-】","【"&amp;SUBSTITUTE(TEXT(CL7,"#,##0.00"),"-","△")&amp;"】"))</f>
        <v>【216.39】</v>
      </c>
      <c r="CM6" s="21">
        <f>IF(CM7="",NA(),CM7)</f>
        <v>9.4499999999999993</v>
      </c>
      <c r="CN6" s="21">
        <f t="shared" ref="CN6:CV6" si="10">IF(CN7="",NA(),CN7)</f>
        <v>10.210000000000001</v>
      </c>
      <c r="CO6" s="21">
        <f t="shared" si="10"/>
        <v>10.210000000000001</v>
      </c>
      <c r="CP6" s="21">
        <f t="shared" si="10"/>
        <v>9.3000000000000007</v>
      </c>
      <c r="CQ6" s="21">
        <f t="shared" si="10"/>
        <v>9.7100000000000009</v>
      </c>
      <c r="CR6" s="21">
        <f t="shared" si="10"/>
        <v>43.36</v>
      </c>
      <c r="CS6" s="21">
        <f t="shared" si="10"/>
        <v>42.56</v>
      </c>
      <c r="CT6" s="21">
        <f t="shared" si="10"/>
        <v>42.47</v>
      </c>
      <c r="CU6" s="21">
        <f t="shared" si="10"/>
        <v>42.4</v>
      </c>
      <c r="CV6" s="21">
        <f t="shared" si="10"/>
        <v>44.24</v>
      </c>
      <c r="CW6" s="20" t="str">
        <f>IF(CW7="","",IF(CW7="-","【-】","【"&amp;SUBSTITUTE(TEXT(CW7,"#,##0.00"),"-","△")&amp;"】"))</f>
        <v>【42.57】</v>
      </c>
      <c r="CX6" s="21">
        <f>IF(CX7="",NA(),CX7)</f>
        <v>57.02</v>
      </c>
      <c r="CY6" s="21">
        <f t="shared" ref="CY6:DG6" si="11">IF(CY7="",NA(),CY7)</f>
        <v>61.79</v>
      </c>
      <c r="CZ6" s="21">
        <f t="shared" si="11"/>
        <v>63.33</v>
      </c>
      <c r="DA6" s="21">
        <f t="shared" si="11"/>
        <v>73.680000000000007</v>
      </c>
      <c r="DB6" s="21">
        <f t="shared" si="11"/>
        <v>77.569999999999993</v>
      </c>
      <c r="DC6" s="21">
        <f t="shared" si="11"/>
        <v>83.06</v>
      </c>
      <c r="DD6" s="21">
        <f t="shared" si="11"/>
        <v>83.32</v>
      </c>
      <c r="DE6" s="21">
        <f t="shared" si="11"/>
        <v>83.75</v>
      </c>
      <c r="DF6" s="21">
        <f t="shared" si="11"/>
        <v>84.19</v>
      </c>
      <c r="DG6" s="21">
        <f t="shared" si="11"/>
        <v>88.15</v>
      </c>
      <c r="DH6" s="20" t="str">
        <f>IF(DH7="","",IF(DH7="-","【-】","【"&amp;SUBSTITUTE(TEXT(DH7,"#,##0.00"),"-","△")&amp;"】"))</f>
        <v>【85.24】</v>
      </c>
      <c r="DI6" s="21">
        <f>IF(DI7="",NA(),DI7)</f>
        <v>32.770000000000003</v>
      </c>
      <c r="DJ6" s="21">
        <f t="shared" ref="DJ6:DR6" si="12">IF(DJ7="",NA(),DJ7)</f>
        <v>34.630000000000003</v>
      </c>
      <c r="DK6" s="21">
        <f t="shared" si="12"/>
        <v>36.5</v>
      </c>
      <c r="DL6" s="21">
        <f t="shared" si="12"/>
        <v>38.36</v>
      </c>
      <c r="DM6" s="21">
        <f t="shared" si="12"/>
        <v>40.18</v>
      </c>
      <c r="DN6" s="21">
        <f t="shared" si="12"/>
        <v>23.93</v>
      </c>
      <c r="DO6" s="21">
        <f t="shared" si="12"/>
        <v>24.68</v>
      </c>
      <c r="DP6" s="21">
        <f t="shared" si="12"/>
        <v>24.68</v>
      </c>
      <c r="DQ6" s="21">
        <f t="shared" si="12"/>
        <v>21.36</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0">
        <f t="shared" si="13"/>
        <v>0</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0.27</v>
      </c>
      <c r="EO6" s="20" t="str">
        <f>IF(EO7="","",IF(EO7="-","【-】","【"&amp;SUBSTITUTE(TEXT(EO7,"#,##0.00"),"-","△")&amp;"】"))</f>
        <v>【0.15】</v>
      </c>
    </row>
    <row r="7" spans="1:148" s="22" customFormat="1" x14ac:dyDescent="0.15">
      <c r="A7" s="14"/>
      <c r="B7" s="23">
        <v>2021</v>
      </c>
      <c r="C7" s="23">
        <v>22063</v>
      </c>
      <c r="D7" s="23">
        <v>46</v>
      </c>
      <c r="E7" s="23">
        <v>17</v>
      </c>
      <c r="F7" s="23">
        <v>4</v>
      </c>
      <c r="G7" s="23">
        <v>0</v>
      </c>
      <c r="H7" s="23" t="s">
        <v>96</v>
      </c>
      <c r="I7" s="23" t="s">
        <v>97</v>
      </c>
      <c r="J7" s="23" t="s">
        <v>98</v>
      </c>
      <c r="K7" s="23" t="s">
        <v>99</v>
      </c>
      <c r="L7" s="23" t="s">
        <v>100</v>
      </c>
      <c r="M7" s="23" t="s">
        <v>101</v>
      </c>
      <c r="N7" s="24" t="s">
        <v>102</v>
      </c>
      <c r="O7" s="24">
        <v>41.46</v>
      </c>
      <c r="P7" s="24">
        <v>0.18</v>
      </c>
      <c r="Q7" s="24">
        <v>238.78</v>
      </c>
      <c r="R7" s="24">
        <v>4045</v>
      </c>
      <c r="S7" s="24">
        <v>59666</v>
      </c>
      <c r="T7" s="24">
        <v>725.65</v>
      </c>
      <c r="U7" s="24">
        <v>82.22</v>
      </c>
      <c r="V7" s="24">
        <v>107</v>
      </c>
      <c r="W7" s="24">
        <v>0.43</v>
      </c>
      <c r="X7" s="24">
        <v>248.84</v>
      </c>
      <c r="Y7" s="24">
        <v>88.88</v>
      </c>
      <c r="Z7" s="24">
        <v>85.78</v>
      </c>
      <c r="AA7" s="24">
        <v>96.04</v>
      </c>
      <c r="AB7" s="24">
        <v>89.96</v>
      </c>
      <c r="AC7" s="24">
        <v>65.22</v>
      </c>
      <c r="AD7" s="24">
        <v>102.13</v>
      </c>
      <c r="AE7" s="24">
        <v>101.72</v>
      </c>
      <c r="AF7" s="24">
        <v>102.73</v>
      </c>
      <c r="AG7" s="24">
        <v>105.78</v>
      </c>
      <c r="AH7" s="24">
        <v>104.11</v>
      </c>
      <c r="AI7" s="24">
        <v>105.35</v>
      </c>
      <c r="AJ7" s="24">
        <v>4603.37</v>
      </c>
      <c r="AK7" s="24">
        <v>4933.53</v>
      </c>
      <c r="AL7" s="24">
        <v>4417.2299999999996</v>
      </c>
      <c r="AM7" s="24">
        <v>15218.55</v>
      </c>
      <c r="AN7" s="24">
        <v>6335.02</v>
      </c>
      <c r="AO7" s="24">
        <v>109.51</v>
      </c>
      <c r="AP7" s="24">
        <v>112.88</v>
      </c>
      <c r="AQ7" s="24">
        <v>94.97</v>
      </c>
      <c r="AR7" s="24">
        <v>63.96</v>
      </c>
      <c r="AS7" s="24">
        <v>46.91</v>
      </c>
      <c r="AT7" s="24">
        <v>63.89</v>
      </c>
      <c r="AU7" s="24">
        <v>98.01</v>
      </c>
      <c r="AV7" s="24">
        <v>86.81</v>
      </c>
      <c r="AW7" s="24">
        <v>80.599999999999994</v>
      </c>
      <c r="AX7" s="24">
        <v>74.260000000000005</v>
      </c>
      <c r="AY7" s="24">
        <v>66.06</v>
      </c>
      <c r="AZ7" s="24">
        <v>47.44</v>
      </c>
      <c r="BA7" s="24">
        <v>49.18</v>
      </c>
      <c r="BB7" s="24">
        <v>47.72</v>
      </c>
      <c r="BC7" s="24">
        <v>44.24</v>
      </c>
      <c r="BD7" s="24">
        <v>44.35</v>
      </c>
      <c r="BE7" s="24">
        <v>44.07</v>
      </c>
      <c r="BF7" s="24">
        <v>3329.32</v>
      </c>
      <c r="BG7" s="24">
        <v>3567.81</v>
      </c>
      <c r="BH7" s="24">
        <v>3057.76</v>
      </c>
      <c r="BI7" s="24">
        <v>10153.61</v>
      </c>
      <c r="BJ7" s="24">
        <v>4201.45</v>
      </c>
      <c r="BK7" s="24">
        <v>1243.71</v>
      </c>
      <c r="BL7" s="24">
        <v>1194.1500000000001</v>
      </c>
      <c r="BM7" s="24">
        <v>1206.79</v>
      </c>
      <c r="BN7" s="24">
        <v>1258.43</v>
      </c>
      <c r="BO7" s="24">
        <v>1283.69</v>
      </c>
      <c r="BP7" s="24">
        <v>1201.79</v>
      </c>
      <c r="BQ7" s="24">
        <v>63.29</v>
      </c>
      <c r="BR7" s="24">
        <v>63.03</v>
      </c>
      <c r="BS7" s="24">
        <v>67.569999999999993</v>
      </c>
      <c r="BT7" s="24">
        <v>23.02</v>
      </c>
      <c r="BU7" s="24">
        <v>60.92</v>
      </c>
      <c r="BV7" s="24">
        <v>74.3</v>
      </c>
      <c r="BW7" s="24">
        <v>72.260000000000005</v>
      </c>
      <c r="BX7" s="24">
        <v>71.84</v>
      </c>
      <c r="BY7" s="24">
        <v>73.36</v>
      </c>
      <c r="BZ7" s="24">
        <v>82.53</v>
      </c>
      <c r="CA7" s="24">
        <v>75.31</v>
      </c>
      <c r="CB7" s="24">
        <v>371.42</v>
      </c>
      <c r="CC7" s="24">
        <v>364.89</v>
      </c>
      <c r="CD7" s="24">
        <v>341.75</v>
      </c>
      <c r="CE7" s="24">
        <v>400.3</v>
      </c>
      <c r="CF7" s="24">
        <v>371.37</v>
      </c>
      <c r="CG7" s="24">
        <v>221.81</v>
      </c>
      <c r="CH7" s="24">
        <v>230.02</v>
      </c>
      <c r="CI7" s="24">
        <v>228.47</v>
      </c>
      <c r="CJ7" s="24">
        <v>224.88</v>
      </c>
      <c r="CK7" s="24">
        <v>190.48</v>
      </c>
      <c r="CL7" s="24">
        <v>216.39</v>
      </c>
      <c r="CM7" s="24">
        <v>9.4499999999999993</v>
      </c>
      <c r="CN7" s="24">
        <v>10.210000000000001</v>
      </c>
      <c r="CO7" s="24">
        <v>10.210000000000001</v>
      </c>
      <c r="CP7" s="24">
        <v>9.3000000000000007</v>
      </c>
      <c r="CQ7" s="24">
        <v>9.7100000000000009</v>
      </c>
      <c r="CR7" s="24">
        <v>43.36</v>
      </c>
      <c r="CS7" s="24">
        <v>42.56</v>
      </c>
      <c r="CT7" s="24">
        <v>42.47</v>
      </c>
      <c r="CU7" s="24">
        <v>42.4</v>
      </c>
      <c r="CV7" s="24">
        <v>44.24</v>
      </c>
      <c r="CW7" s="24">
        <v>42.57</v>
      </c>
      <c r="CX7" s="24">
        <v>57.02</v>
      </c>
      <c r="CY7" s="24">
        <v>61.79</v>
      </c>
      <c r="CZ7" s="24">
        <v>63.33</v>
      </c>
      <c r="DA7" s="24">
        <v>73.680000000000007</v>
      </c>
      <c r="DB7" s="24">
        <v>77.569999999999993</v>
      </c>
      <c r="DC7" s="24">
        <v>83.06</v>
      </c>
      <c r="DD7" s="24">
        <v>83.32</v>
      </c>
      <c r="DE7" s="24">
        <v>83.75</v>
      </c>
      <c r="DF7" s="24">
        <v>84.19</v>
      </c>
      <c r="DG7" s="24">
        <v>88.15</v>
      </c>
      <c r="DH7" s="24">
        <v>85.24</v>
      </c>
      <c r="DI7" s="24">
        <v>32.770000000000003</v>
      </c>
      <c r="DJ7" s="24">
        <v>34.630000000000003</v>
      </c>
      <c r="DK7" s="24">
        <v>36.5</v>
      </c>
      <c r="DL7" s="24">
        <v>38.36</v>
      </c>
      <c r="DM7" s="24">
        <v>40.18</v>
      </c>
      <c r="DN7" s="24">
        <v>23.93</v>
      </c>
      <c r="DO7" s="24">
        <v>24.68</v>
      </c>
      <c r="DP7" s="24">
        <v>24.68</v>
      </c>
      <c r="DQ7" s="24">
        <v>21.36</v>
      </c>
      <c r="DR7" s="24">
        <v>31.73</v>
      </c>
      <c r="DS7" s="24">
        <v>25.87</v>
      </c>
      <c r="DT7" s="24">
        <v>0</v>
      </c>
      <c r="DU7" s="24">
        <v>0</v>
      </c>
      <c r="DV7" s="24">
        <v>0</v>
      </c>
      <c r="DW7" s="24">
        <v>0</v>
      </c>
      <c r="DX7" s="24">
        <v>0</v>
      </c>
      <c r="DY7" s="24">
        <v>0</v>
      </c>
      <c r="DZ7" s="24">
        <v>0.01</v>
      </c>
      <c r="EA7" s="24">
        <v>8.6199999999999992</v>
      </c>
      <c r="EB7" s="24">
        <v>0.01</v>
      </c>
      <c r="EC7" s="24">
        <v>0</v>
      </c>
      <c r="ED7" s="24">
        <v>0.01</v>
      </c>
      <c r="EE7" s="24">
        <v>0</v>
      </c>
      <c r="EF7" s="24">
        <v>0</v>
      </c>
      <c r="EG7" s="24">
        <v>0</v>
      </c>
      <c r="EH7" s="24">
        <v>0</v>
      </c>
      <c r="EI7" s="24">
        <v>0</v>
      </c>
      <c r="EJ7" s="24">
        <v>0.09</v>
      </c>
      <c r="EK7" s="24">
        <v>0.13</v>
      </c>
      <c r="EL7" s="24">
        <v>0.36</v>
      </c>
      <c r="EM7" s="24">
        <v>0.39</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dcterms:created xsi:type="dcterms:W3CDTF">2022-12-01T01:25:42Z</dcterms:created>
  <dcterms:modified xsi:type="dcterms:W3CDTF">2023-01-18T01:09:08Z</dcterms:modified>
  <cp:category/>
</cp:coreProperties>
</file>