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経営比較分析表】2021_022080_46_1718\2 回答\再提出\"/>
    </mc:Choice>
  </mc:AlternateContent>
  <workbookProtection workbookAlgorithmName="SHA-512" workbookHashValue="YgBUMr8TcXPkxMhkgmWpgBO5zppNpnDXR6GJM2QyIwS4hMb312qpQkx2hzDtpErKOmfYK3tt9dvZ143rgfiTZg==" workbookSaltValue="X4xL/KkpcJLyWgsk1/Wh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<sst xmlns="http://schemas.openxmlformats.org/spreadsheetml/2006/main" count="297" uniqueCount="117">
  <si>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</si>
  <si>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</si>
  <si>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</si>
  <si>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</si>
  <si>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</si>
  <si>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</si>
  <si>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</si>
  <si>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</si>
  <si>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</si>
  <si>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</si>
  <si>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</si>
  <si>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</si>
  <si>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</si>
  <si>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</si>
  <si>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</si>
  <si>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</si>
  <si>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</si>
  <si>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</si>
  <si>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</si>
  <si>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</si>
  <si>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</si>
  <si>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</si>
  <si>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</si>
  <si>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</si>
  <si>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</si>
  <si>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</si>
  <si>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</si>
  <si>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</si>
  <si>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</si>
  <si>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</si>
  <si>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</si>
  <si>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</si>
  <si>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</si>
  <si>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</si>
  <si>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</si>
  <si>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</si>
  <si>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</si>
  <si>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</si>
  <si>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</si>
  <si>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</si>
  <si>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</si>
  <si>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</si>
  <si>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</si>
  <si>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</si>
  <si>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</si>
  <si>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</si>
  <si>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</si>
  <si>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</si>
  <si>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</si>
  <si>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</si>
  <si>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</si>
  <si>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</si>
  <si>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</si>
  <si>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</si>
  <si>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</si>
  <si>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</si>
  <si>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</si>
  <si>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</si>
  <si>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</si>
  <si>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</si>
  <si>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</si>
  <si>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</si>
  <si>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</si>
  <si>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</si>
  <si>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</si>
  <si>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</si>
  <si>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</si>
  <si>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</si>
  <si>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</si>
  <si>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</si>
  <si>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</si>
  <si>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</si>
  <si>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</si>
  <si>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</si>
  <si>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</si>
  <si>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</si>
  <si>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</si>
  <si>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</si>
  <si>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</si>
  <si>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</si>
  <si>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</si>
  <si>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</si>
  <si>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</si>
  <si>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</si>
  <si>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</si>
  <si>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</si>
  <si>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</si>
  <si>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</si>
  <si>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</si>
  <si>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</si>
  <si>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</si>
  <si>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</si>
  <si>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</si>
  <si>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</si>
  <si>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</si>
  <si>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</si>
  <si>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</si>
  <si>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</si>
  <si>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</si>
  <si>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</si>
  <si>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</si>
  <si>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</si>
  <si>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</si>
  <si>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</si>
  <si>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</si>
  <si>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</si>
  <si>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</si>
  <si>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</si>
  <si>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</si>
  <si>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</si>
  <si>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</si>
  <si>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</si>
  <si>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</si>
  <si>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</si>
  <si>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【類似団体比較】
　類似団体との比較では、⑤経費回収率及び⑥汚水処理原価の類似団体平均値との差が大きい。これは事業規模が小規模であるうえ、地理的な要因から汚水処理経費が多大にかかっていること等が要因であると考える。
【下水道事業の現状】
　当市の漁業集落排水処理施設は下水道整備を終了している。人口減少に歯止めがかからず、有収水量も減少傾向にあることから、今後とも下水道接続をＰＲし、水洗化率の向上に努め使用料収入を維持していく必要がある。</t>
    <phoneticPr fontId="4"/>
  </si>
  <si>
    <t>　各指標を改善するためには、有収水量を確保し使用料収入の増収を図ると共に汚水処理費にかかるコスト削減に努める必要がある。平成29年から令和元年にかけて使用料改定を行い、類似団体と比較して安価な設定となっている使用料単価を改定し、使用料増収により経営基盤の強化を図った。
　また、令和２年度より地方公営企業法を適用し、企業会計による経営管理の強化に取り組んでいる。
　しかしながら、漁業集落排水処理施設という特性上、事業規模が小さく経営健全化を図りにくいという背景はあるものの、使用料改定による増収は一時的なもので抜本的な解決には至らず、下水道水洗化率も類似団体平均値を超える値となっており、現状の経営状況を打開するほどの施策を講じることは難しく、将来的に事業継続を含めた検討を要する。</t>
    <phoneticPr fontId="4"/>
  </si>
  <si>
    <t xml:space="preserve">　当市の漁業集落排水処理施設は、平成12年度に供用開始しているが、供用開始からの年数が浅く管渠・施設等の老朽化による更新は行っていない。
　しかしながら、施設内の機械設備等は順次に耐用年数を迎えることから、適切な資産管理・資金計画を行う必要があるため、ストックマネジメント計画に基づき計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</si>
</sst>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176-4750-B9C6-6E326B8768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2176-4750-B9C6-6E326B8768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19.29</c:v>
                </c:pt>
                <c:pt idx="4">
                  <c:v>20.71</c:v>
                </c:pt>
              </c:numCache>
            </c:numRef>
          </c:val>
          <c:extLst>
            <c:ext xmlns:c16="http://schemas.microsoft.com/office/drawing/2014/chart" uri="{C3380CC4-5D6E-409C-BE32-E72D297353CC}">
              <c16:uniqueId val="{00000000-21EC-4A55-A7E9-F73E1D6C97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21EC-4A55-A7E9-F73E1D6C97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81.66</c:v>
                </c:pt>
                <c:pt idx="4">
                  <c:v>87.9</c:v>
                </c:pt>
              </c:numCache>
            </c:numRef>
          </c:val>
          <c:extLst>
            <c:ext xmlns:c16="http://schemas.microsoft.com/office/drawing/2014/chart" uri="{C3380CC4-5D6E-409C-BE32-E72D297353CC}">
              <c16:uniqueId val="{00000000-160F-434B-A41A-E7400BABAF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160F-434B-A41A-E7400BABAF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105.91</c:v>
                </c:pt>
                <c:pt idx="4">
                  <c:v>112.44</c:v>
                </c:pt>
              </c:numCache>
            </c:numRef>
          </c:val>
          <c:extLst>
            <c:ext xmlns:c16="http://schemas.microsoft.com/office/drawing/2014/chart" uri="{C3380CC4-5D6E-409C-BE32-E72D297353CC}">
              <c16:uniqueId val="{00000000-5FAC-4F05-8A54-A1B6B88D90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5FAC-4F05-8A54-A1B6B88D90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6.36</c:v>
                </c:pt>
                <c:pt idx="4">
                  <c:v>10.41</c:v>
                </c:pt>
              </c:numCache>
            </c:numRef>
          </c:val>
          <c:extLst>
            <c:ext xmlns:c16="http://schemas.microsoft.com/office/drawing/2014/chart" uri="{C3380CC4-5D6E-409C-BE32-E72D297353CC}">
              <c16:uniqueId val="{00000000-EB10-4868-8D60-AAA8EFCCE6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EB10-4868-8D60-AAA8EFCCE6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21-4588-9040-FFF667B04C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421-4588-9040-FFF667B04C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09-4A0B-B483-DF3D4B0CC7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6809-4A0B-B483-DF3D4B0CC7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45.38</c:v>
                </c:pt>
                <c:pt idx="4">
                  <c:v>116.46</c:v>
                </c:pt>
              </c:numCache>
            </c:numRef>
          </c:val>
          <c:extLst>
            <c:ext xmlns:c16="http://schemas.microsoft.com/office/drawing/2014/chart" uri="{C3380CC4-5D6E-409C-BE32-E72D297353CC}">
              <c16:uniqueId val="{00000000-D774-4E96-B55D-179F34D4D9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D774-4E96-B55D-179F34D4D9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5746.56</c:v>
                </c:pt>
                <c:pt idx="4">
                  <c:v>130.5</c:v>
                </c:pt>
              </c:numCache>
            </c:numRef>
          </c:val>
          <c:extLst>
            <c:ext xmlns:c16="http://schemas.microsoft.com/office/drawing/2014/chart" uri="{C3380CC4-5D6E-409C-BE32-E72D297353CC}">
              <c16:uniqueId val="{00000000-DFD6-44C0-9D33-69AE7780E3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DFD6-44C0-9D33-69AE7780E3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10.87</c:v>
                </c:pt>
                <c:pt idx="4">
                  <c:v>9.5399999999999991</c:v>
                </c:pt>
              </c:numCache>
            </c:numRef>
          </c:val>
          <c:extLst>
            <c:ext xmlns:c16="http://schemas.microsoft.com/office/drawing/2014/chart" uri="{C3380CC4-5D6E-409C-BE32-E72D297353CC}">
              <c16:uniqueId val="{00000000-8292-4A7E-A25B-D80C3163EF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8292-4A7E-A25B-D80C3163EF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1503.41</c:v>
                </c:pt>
                <c:pt idx="4">
                  <c:v>1685.7</c:v>
                </c:pt>
              </c:numCache>
            </c:numRef>
          </c:val>
          <c:extLst>
            <c:ext xmlns:c16="http://schemas.microsoft.com/office/drawing/2014/chart" uri="{C3380CC4-5D6E-409C-BE32-E72D297353CC}">
              <c16:uniqueId val="{00000000-444B-4D73-8167-6752695772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444B-4D73-8167-6752695772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34" zoomScale="85" zoomScaleNormal="85" workbookViewId="0">
      <selection activeCell="BA56" sqref="BA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むつ市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自治体職員</v>
      </c>
      <c r="AE8" s="66"/>
      <c r="AF8" s="66"/>
      <c r="AG8" s="66"/>
      <c r="AH8" s="66"/>
      <c r="AI8" s="66"/>
      <c r="AJ8" s="66"/>
      <c r="AK8" s="3"/>
      <c r="AL8" s="46">
        <f>データ!S6</f>
        <v>54967</v>
      </c>
      <c r="AM8" s="46"/>
      <c r="AN8" s="46"/>
      <c r="AO8" s="46"/>
      <c r="AP8" s="46"/>
      <c r="AQ8" s="46"/>
      <c r="AR8" s="46"/>
      <c r="AS8" s="46"/>
      <c r="AT8" s="45">
        <f>データ!T6</f>
        <v>864.2</v>
      </c>
      <c r="AU8" s="45"/>
      <c r="AV8" s="45"/>
      <c r="AW8" s="45"/>
      <c r="AX8" s="45"/>
      <c r="AY8" s="45"/>
      <c r="AZ8" s="45"/>
      <c r="BA8" s="45"/>
      <c r="BB8" s="45">
        <f>データ!U6</f>
        <v>63.6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80.34</v>
      </c>
      <c r="J10" s="45"/>
      <c r="K10" s="45"/>
      <c r="L10" s="45"/>
      <c r="M10" s="45"/>
      <c r="N10" s="45"/>
      <c r="O10" s="45"/>
      <c r="P10" s="45">
        <f>データ!P6</f>
        <v>0.28999999999999998</v>
      </c>
      <c r="Q10" s="45"/>
      <c r="R10" s="45"/>
      <c r="S10" s="45"/>
      <c r="T10" s="45"/>
      <c r="U10" s="45"/>
      <c r="V10" s="45"/>
      <c r="W10" s="45">
        <f>データ!Q6</f>
        <v>96.21</v>
      </c>
      <c r="X10" s="45"/>
      <c r="Y10" s="45"/>
      <c r="Z10" s="45"/>
      <c r="AA10" s="45"/>
      <c r="AB10" s="45"/>
      <c r="AC10" s="45"/>
      <c r="AD10" s="46">
        <f>データ!R6</f>
        <v>3300</v>
      </c>
      <c r="AE10" s="46"/>
      <c r="AF10" s="46"/>
      <c r="AG10" s="46"/>
      <c r="AH10" s="46"/>
      <c r="AI10" s="46"/>
      <c r="AJ10" s="46"/>
      <c r="AK10" s="2"/>
      <c r="AL10" s="46">
        <f>データ!V6</f>
        <v>157</v>
      </c>
      <c r="AM10" s="46"/>
      <c r="AN10" s="46"/>
      <c r="AO10" s="46"/>
      <c r="AP10" s="46"/>
      <c r="AQ10" s="46"/>
      <c r="AR10" s="46"/>
      <c r="AS10" s="46"/>
      <c r="AT10" s="45">
        <f>データ!W6</f>
        <v>0.11</v>
      </c>
      <c r="AU10" s="45"/>
      <c r="AV10" s="45"/>
      <c r="AW10" s="45"/>
      <c r="AX10" s="45"/>
      <c r="AY10" s="45"/>
      <c r="AZ10" s="45"/>
      <c r="BA10" s="45"/>
      <c r="BB10" s="45">
        <f>データ!X6</f>
        <v>1427.27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1DK1+ULjjULHftSDK2aKKa2tv2Vf1NxnUKUYVuaw4BzXDAQxl/ERscI53zHzRFGjmjmM2vqD1rO2SqhXizY8Cw==" saltValue="YhcXVPWQFbdT907pWESz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22080</v>
      </c>
      <c r="D6" s="19">
        <f t="shared" si="3"/>
        <v>46</v>
      </c>
      <c r="E6" s="19">
        <f t="shared" si="3"/>
        <v>17</v>
      </c>
      <c r="F6" s="19">
        <f t="shared" si="3"/>
        <v>6</v>
      </c>
      <c r="G6" s="19">
        <f t="shared" si="3"/>
        <v>0</v>
      </c>
      <c r="H6" s="19" t="str">
        <f t="shared" si="3"/>
        <v>青森県　むつ市</v>
      </c>
      <c r="I6" s="19" t="str">
        <f t="shared" si="3"/>
        <v>法適用</v>
      </c>
      <c r="J6" s="19" t="str">
        <f t="shared" si="3"/>
        <v>下水道事業</v>
      </c>
      <c r="K6" s="19" t="str">
        <f t="shared" si="3"/>
        <v>漁業集落排水</v>
      </c>
      <c r="L6" s="19" t="str">
        <f t="shared" si="3"/>
        <v>H2</v>
      </c>
      <c r="M6" s="19" t="str">
        <f t="shared" si="3"/>
        <v>自治体職員</v>
      </c>
      <c r="N6" s="20" t="str">
        <f t="shared" si="3"/>
        <v>-</v>
      </c>
      <c r="O6" s="20">
        <f t="shared" si="3"/>
        <v>80.34</v>
      </c>
      <c r="P6" s="20">
        <f t="shared" si="3"/>
        <v>0.28999999999999998</v>
      </c>
      <c r="Q6" s="20">
        <f t="shared" si="3"/>
        <v>96.21</v>
      </c>
      <c r="R6" s="20">
        <f t="shared" si="3"/>
        <v>3300</v>
      </c>
      <c r="S6" s="20">
        <f t="shared" si="3"/>
        <v>54967</v>
      </c>
      <c r="T6" s="20">
        <f t="shared" si="3"/>
        <v>864.2</v>
      </c>
      <c r="U6" s="20">
        <f t="shared" si="3"/>
        <v>63.6</v>
      </c>
      <c r="V6" s="20">
        <f t="shared" si="3"/>
        <v>157</v>
      </c>
      <c r="W6" s="20">
        <f t="shared" si="3"/>
        <v>0.11</v>
      </c>
      <c r="X6" s="20">
        <f t="shared" si="3"/>
        <v>1427.27</v>
      </c>
      <c r="Y6" s="21" t="str">
        <f>IF(Y7="",NA(),Y7)</f>
        <v>-</v>
      </c>
      <c r="Z6" s="21" t="str">
        <f t="shared" ref="Z6:AH6" si="4">IF(Z7="",NA(),Z7)</f>
        <v>-</v>
      </c>
      <c r="AA6" s="21" t="str">
        <f t="shared" si="4"/>
        <v>-</v>
      </c>
      <c r="AB6" s="21">
        <f t="shared" si="4"/>
        <v>105.91</v>
      </c>
      <c r="AC6" s="21">
        <f t="shared" si="4"/>
        <v>112.44</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45.38</v>
      </c>
      <c r="AY6" s="21">
        <f t="shared" si="6"/>
        <v>116.46</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5746.56</v>
      </c>
      <c r="BJ6" s="21">
        <f t="shared" si="7"/>
        <v>130.5</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10.87</v>
      </c>
      <c r="BU6" s="21">
        <f t="shared" si="8"/>
        <v>9.5399999999999991</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1503.41</v>
      </c>
      <c r="CF6" s="21">
        <f t="shared" si="9"/>
        <v>1685.7</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19.29</v>
      </c>
      <c r="CQ6" s="21">
        <f t="shared" si="10"/>
        <v>20.71</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81.66</v>
      </c>
      <c r="DB6" s="21">
        <f t="shared" si="11"/>
        <v>87.9</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6.36</v>
      </c>
      <c r="DM6" s="21">
        <f t="shared" si="12"/>
        <v>10.41</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22080</v>
      </c>
      <c r="D7" s="23">
        <v>46</v>
      </c>
      <c r="E7" s="23">
        <v>17</v>
      </c>
      <c r="F7" s="23">
        <v>6</v>
      </c>
      <c r="G7" s="23">
        <v>0</v>
      </c>
      <c r="H7" s="23" t="s">
        <v>96</v>
      </c>
      <c r="I7" s="23" t="s">
        <v>97</v>
      </c>
      <c r="J7" s="23" t="s">
        <v>98</v>
      </c>
      <c r="K7" s="23" t="s">
        <v>99</v>
      </c>
      <c r="L7" s="23" t="s">
        <v>100</v>
      </c>
      <c r="M7" s="23" t="s">
        <v>101</v>
      </c>
      <c r="N7" s="24" t="s">
        <v>102</v>
      </c>
      <c r="O7" s="24">
        <v>80.34</v>
      </c>
      <c r="P7" s="24">
        <v>0.28999999999999998</v>
      </c>
      <c r="Q7" s="24">
        <v>96.21</v>
      </c>
      <c r="R7" s="24">
        <v>3300</v>
      </c>
      <c r="S7" s="24">
        <v>54967</v>
      </c>
      <c r="T7" s="24">
        <v>864.2</v>
      </c>
      <c r="U7" s="24">
        <v>63.6</v>
      </c>
      <c r="V7" s="24">
        <v>157</v>
      </c>
      <c r="W7" s="24">
        <v>0.11</v>
      </c>
      <c r="X7" s="24">
        <v>1427.27</v>
      </c>
      <c r="Y7" s="24" t="s">
        <v>102</v>
      </c>
      <c r="Z7" s="24" t="s">
        <v>102</v>
      </c>
      <c r="AA7" s="24" t="s">
        <v>102</v>
      </c>
      <c r="AB7" s="24">
        <v>105.91</v>
      </c>
      <c r="AC7" s="24">
        <v>112.44</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45.38</v>
      </c>
      <c r="AY7" s="24">
        <v>116.46</v>
      </c>
      <c r="AZ7" s="24" t="s">
        <v>102</v>
      </c>
      <c r="BA7" s="24" t="s">
        <v>102</v>
      </c>
      <c r="BB7" s="24" t="s">
        <v>102</v>
      </c>
      <c r="BC7" s="24">
        <v>56.53</v>
      </c>
      <c r="BD7" s="24">
        <v>59.66</v>
      </c>
      <c r="BE7" s="24">
        <v>61.46</v>
      </c>
      <c r="BF7" s="24" t="s">
        <v>102</v>
      </c>
      <c r="BG7" s="24" t="s">
        <v>102</v>
      </c>
      <c r="BH7" s="24" t="s">
        <v>102</v>
      </c>
      <c r="BI7" s="24">
        <v>5746.56</v>
      </c>
      <c r="BJ7" s="24">
        <v>130.5</v>
      </c>
      <c r="BK7" s="24" t="s">
        <v>102</v>
      </c>
      <c r="BL7" s="24" t="s">
        <v>102</v>
      </c>
      <c r="BM7" s="24" t="s">
        <v>102</v>
      </c>
      <c r="BN7" s="24">
        <v>1095.52</v>
      </c>
      <c r="BO7" s="24">
        <v>1056.55</v>
      </c>
      <c r="BP7" s="24">
        <v>974.72</v>
      </c>
      <c r="BQ7" s="24" t="s">
        <v>102</v>
      </c>
      <c r="BR7" s="24" t="s">
        <v>102</v>
      </c>
      <c r="BS7" s="24" t="s">
        <v>102</v>
      </c>
      <c r="BT7" s="24">
        <v>10.87</v>
      </c>
      <c r="BU7" s="24">
        <v>9.5399999999999991</v>
      </c>
      <c r="BV7" s="24" t="s">
        <v>102</v>
      </c>
      <c r="BW7" s="24" t="s">
        <v>102</v>
      </c>
      <c r="BX7" s="24" t="s">
        <v>102</v>
      </c>
      <c r="BY7" s="24">
        <v>39.64</v>
      </c>
      <c r="BZ7" s="24">
        <v>40</v>
      </c>
      <c r="CA7" s="24">
        <v>44.22</v>
      </c>
      <c r="CB7" s="24" t="s">
        <v>102</v>
      </c>
      <c r="CC7" s="24" t="s">
        <v>102</v>
      </c>
      <c r="CD7" s="24" t="s">
        <v>102</v>
      </c>
      <c r="CE7" s="24">
        <v>1503.41</v>
      </c>
      <c r="CF7" s="24">
        <v>1685.7</v>
      </c>
      <c r="CG7" s="24" t="s">
        <v>102</v>
      </c>
      <c r="CH7" s="24" t="s">
        <v>102</v>
      </c>
      <c r="CI7" s="24" t="s">
        <v>102</v>
      </c>
      <c r="CJ7" s="24">
        <v>449.72</v>
      </c>
      <c r="CK7" s="24">
        <v>437.27</v>
      </c>
      <c r="CL7" s="24">
        <v>392.85</v>
      </c>
      <c r="CM7" s="24" t="s">
        <v>102</v>
      </c>
      <c r="CN7" s="24" t="s">
        <v>102</v>
      </c>
      <c r="CO7" s="24" t="s">
        <v>102</v>
      </c>
      <c r="CP7" s="24">
        <v>19.29</v>
      </c>
      <c r="CQ7" s="24">
        <v>20.71</v>
      </c>
      <c r="CR7" s="24" t="s">
        <v>102</v>
      </c>
      <c r="CS7" s="24" t="s">
        <v>102</v>
      </c>
      <c r="CT7" s="24" t="s">
        <v>102</v>
      </c>
      <c r="CU7" s="24">
        <v>30.19</v>
      </c>
      <c r="CV7" s="24">
        <v>28.77</v>
      </c>
      <c r="CW7" s="24">
        <v>32.229999999999997</v>
      </c>
      <c r="CX7" s="24" t="s">
        <v>102</v>
      </c>
      <c r="CY7" s="24" t="s">
        <v>102</v>
      </c>
      <c r="CZ7" s="24" t="s">
        <v>102</v>
      </c>
      <c r="DA7" s="24">
        <v>81.66</v>
      </c>
      <c r="DB7" s="24">
        <v>87.9</v>
      </c>
      <c r="DC7" s="24" t="s">
        <v>102</v>
      </c>
      <c r="DD7" s="24" t="s">
        <v>102</v>
      </c>
      <c r="DE7" s="24" t="s">
        <v>102</v>
      </c>
      <c r="DF7" s="24">
        <v>79.09</v>
      </c>
      <c r="DG7" s="24">
        <v>78.900000000000006</v>
      </c>
      <c r="DH7" s="24">
        <v>80.63</v>
      </c>
      <c r="DI7" s="24" t="s">
        <v>102</v>
      </c>
      <c r="DJ7" s="24" t="s">
        <v>102</v>
      </c>
      <c r="DK7" s="24" t="s">
        <v>102</v>
      </c>
      <c r="DL7" s="24">
        <v>6.36</v>
      </c>
      <c r="DM7" s="24">
        <v>10.41</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2023-01-24T02:16:40Z</cp:lastPrinted>
  <dcterms:created xsi:type="dcterms:W3CDTF">2023-01-12T23:47:17Z</dcterms:created>
  <dcterms:modified xsi:type="dcterms:W3CDTF">2023-02-08T06:53:44Z</dcterms:modified>
  <cp:category/>
</cp:coreProperties>
</file>