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m-file\06_建設課\水道関係\R3（2021）～蝦名\01　県通知・照会\R04（2022）\01　市町村課\02　照会\23.01.25　経営比較分析表（R3決算）\02　提出\"/>
    </mc:Choice>
  </mc:AlternateContent>
  <workbookProtection workbookAlgorithmName="SHA-512" workbookHashValue="kVyMjY0Ocr/4fMoEXP7dN4dRgf6srzkHBnaXIaivwwdMEFA1dokhLuZI2TstSPj6+kAtz7MMiFy0UZtxQ20I/g==" workbookSaltValue="4Vazg1AHirb0NACHynh5M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<sst xmlns="http://schemas.openxmlformats.org/spreadsheetml/2006/main" count="228" uniqueCount="113">
  <si>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</si>
  <si>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</si>
  <si>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</si>
  <si>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</si>
  <si>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</si>
  <si>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</si>
  <si>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</si>
  <si>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</si>
  <si>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</si>
  <si>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</si>
  <si>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</si>
  <si>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</si>
  <si>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</si>
  <si>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</si>
  <si>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</si>
  <si>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</si>
  <si>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</si>
  <si>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</si>
  <si>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</si>
  <si>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</si>
  <si>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</si>
  <si>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</si>
  <si>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</si>
  <si>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</si>
  <si>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</si>
  <si>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</si>
  <si>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</si>
  <si>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</si>
  <si>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</si>
  <si>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</si>
  <si>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</si>
  <si>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</si>
  <si>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</si>
  <si>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</si>
  <si>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</si>
  <si>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</si>
  <si>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</si>
  <si>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</si>
  <si>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</si>
  <si>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</si>
  <si>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</si>
  <si>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</si>
  <si>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</si>
  <si>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</si>
  <si>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</si>
  <si>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</si>
  <si>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</si>
  <si>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</si>
  <si>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</si>
  <si>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</si>
  <si>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</si>
  <si>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</si>
  <si>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</si>
  <si>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</si>
  <si>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</si>
  <si>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</si>
  <si>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</si>
  <si>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</si>
  <si>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</si>
  <si>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</si>
  <si>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</si>
  <si>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</si>
  <si>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</si>
  <si>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</si>
  <si>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</si>
  <si>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</si>
  <si>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</si>
  <si>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</si>
  <si>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</si>
  <si>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</si>
  <si>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</si>
  <si>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</si>
  <si>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</si>
  <si>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</si>
  <si>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</si>
  <si>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</si>
  <si>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</si>
  <si>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</si>
  <si>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</si>
  <si>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</si>
  <si>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</si>
  <si>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</si>
  <si>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</si>
  <si>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</si>
  <si>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</si>
  <si>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</si>
  <si>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</si>
  <si>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</si>
  <si>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</si>
  <si>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</si>
  <si>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</si>
  <si>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</si>
  <si>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</si>
  <si>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</si>
  <si>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</si>
  <si>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</si>
  <si>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</si>
  <si>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</si>
  <si>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</si>
  <si>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</si>
  <si>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</si>
  <si>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</si>
  <si>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</si>
  <si>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</si>
  <si>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</si>
  <si>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</si>
  <si>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</si>
  <si>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</si>
  <si>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</si>
  <si>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</si>
  <si>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経常収支比率は100%を超える状況が続いているが、これは、平成28年度から単年度の収支不足について、一般会計から基準外繰入を実施しているためである。
　流動比率は昨年度と比較すると10.12％減少しており、依然として100%を下回っている状況である。企業債元金償還のピークが令和7年度であることから、それまでは比率の改善は困難であるが、引き続き未収金対策等の実施により経営改善に努めていくこととする。
　給水収益に対する企業債残高の割合については、全国平均、類似団体平均を下回っている。算出の分子となる企業債残高は、平成29年度以降、大規模事業を実施していないため、減少傾向にあるが、分母となる給水収益が減少傾向にあるため、比率は横ばいもしくは、微減傾向になると予測される。今後は投資規模の適正化を引き続き図っていくこととする。
　料金回収率については全国平均、類似団体平均を上回ってはいるものの、収支不足について、一般会計からの基準外繰入金に依存している状況である。
　給水原価については、全国平均、類似団体平均を大きく上回っている。主な要因としては人口減少に伴い有収水量が減少していく中で、維持管理費等の経常経費が依然として高い状態にあることがあげられる。
　有収率については、昨年度と比較すると3.08％増加しており、全国平均及び類似団体平均値を若干ではあるが上回っている。各戸の漏水修理についてはメーター検針時に随時行っているが、今後もこれを徹底していくとともに、本管及び管末の漏水調査を計画的に行っていくこととする。</t>
    <rPh sb="97" eb="99">
      <t>ゲンショウ</t>
    </rPh>
    <rPh sb="577" eb="579">
      <t>ジャッカン</t>
    </rPh>
    <rPh sb="584" eb="586">
      <t>ウワマワ</t>
    </rPh>
    <phoneticPr fontId="4"/>
  </si>
  <si>
    <t>　老朽管の更新は平成26年度以降行っていないが、有形固定資産減価償却率は全国平均及び類似団体平均値を上回っている。
　また、設備関係については、浄水場の各種計測機器、浄水設備等の老朽化に伴う更新費用の財源確保が重要課題となっている。
　今後見込まれる更新需要については、給水収益の状況を的確に把握し、適切な規模の更新投資に合わせて事業運営していくことが重要となる。</t>
    <rPh sb="1" eb="4">
      <t>ロウキュウカン</t>
    </rPh>
    <rPh sb="5" eb="7">
      <t>コウシン</t>
    </rPh>
    <rPh sb="8" eb="10">
      <t>ヘイセイ</t>
    </rPh>
    <rPh sb="12" eb="14">
      <t>ネンド</t>
    </rPh>
    <rPh sb="14" eb="16">
      <t>イコウ</t>
    </rPh>
    <rPh sb="16" eb="17">
      <t>オコナ</t>
    </rPh>
    <rPh sb="24" eb="26">
      <t>ユウケイ</t>
    </rPh>
    <rPh sb="26" eb="30">
      <t>コテイシサン</t>
    </rPh>
    <rPh sb="30" eb="32">
      <t>ゲンカ</t>
    </rPh>
    <rPh sb="32" eb="35">
      <t>ショウキャクリツ</t>
    </rPh>
    <rPh sb="36" eb="38">
      <t>ゼンコク</t>
    </rPh>
    <rPh sb="38" eb="40">
      <t>ヘイキン</t>
    </rPh>
    <rPh sb="40" eb="41">
      <t>オヨ</t>
    </rPh>
    <rPh sb="42" eb="44">
      <t>ルイジ</t>
    </rPh>
    <rPh sb="44" eb="46">
      <t>ダンタイ</t>
    </rPh>
    <rPh sb="46" eb="49">
      <t>ヘイキンチ</t>
    </rPh>
    <rPh sb="50" eb="52">
      <t>ウワマワ</t>
    </rPh>
    <rPh sb="62" eb="64">
      <t>セツビ</t>
    </rPh>
    <rPh sb="64" eb="66">
      <t>カンケイ</t>
    </rPh>
    <rPh sb="72" eb="75">
      <t>ジョウスイジョウ</t>
    </rPh>
    <rPh sb="76" eb="78">
      <t>カクシュ</t>
    </rPh>
    <rPh sb="78" eb="80">
      <t>ケイソク</t>
    </rPh>
    <rPh sb="80" eb="82">
      <t>キキ</t>
    </rPh>
    <rPh sb="83" eb="85">
      <t>ジョウスイ</t>
    </rPh>
    <rPh sb="85" eb="87">
      <t>セツビ</t>
    </rPh>
    <rPh sb="87" eb="88">
      <t>トウ</t>
    </rPh>
    <rPh sb="89" eb="92">
      <t>ロウキュウカ</t>
    </rPh>
    <rPh sb="93" eb="94">
      <t>トモナ</t>
    </rPh>
    <rPh sb="95" eb="97">
      <t>コウシン</t>
    </rPh>
    <rPh sb="97" eb="99">
      <t>ヒヨウ</t>
    </rPh>
    <rPh sb="100" eb="102">
      <t>ザイゲン</t>
    </rPh>
    <rPh sb="102" eb="104">
      <t>カクホ</t>
    </rPh>
    <rPh sb="105" eb="107">
      <t>ジュウヨウ</t>
    </rPh>
    <rPh sb="107" eb="109">
      <t>カダイ</t>
    </rPh>
    <rPh sb="118" eb="120">
      <t>コンゴ</t>
    </rPh>
    <rPh sb="120" eb="122">
      <t>ミコ</t>
    </rPh>
    <rPh sb="125" eb="127">
      <t>コウシン</t>
    </rPh>
    <rPh sb="127" eb="129">
      <t>ジュヨウ</t>
    </rPh>
    <rPh sb="135" eb="137">
      <t>キュウスイ</t>
    </rPh>
    <rPh sb="137" eb="139">
      <t>シュウエキ</t>
    </rPh>
    <rPh sb="140" eb="142">
      <t>ジョウキョウ</t>
    </rPh>
    <rPh sb="143" eb="145">
      <t>テキカク</t>
    </rPh>
    <rPh sb="146" eb="148">
      <t>ハアク</t>
    </rPh>
    <rPh sb="150" eb="152">
      <t>テキセツ</t>
    </rPh>
    <rPh sb="153" eb="155">
      <t>キボ</t>
    </rPh>
    <rPh sb="156" eb="158">
      <t>コウシン</t>
    </rPh>
    <rPh sb="158" eb="160">
      <t>トウシ</t>
    </rPh>
    <rPh sb="161" eb="162">
      <t>ア</t>
    </rPh>
    <rPh sb="165" eb="167">
      <t>ジギョウ</t>
    </rPh>
    <rPh sb="167" eb="169">
      <t>ウンエイ</t>
    </rPh>
    <rPh sb="176" eb="178">
      <t>ジュウヨウ</t>
    </rPh>
    <phoneticPr fontId="4"/>
  </si>
  <si>
    <t>　令和３年度に改定した経営戦略において、人口減少に伴い給水人口が30年間で約半分になる試算であり、料金収入の増加は見込めないことから、今後予定している資産更新に財源不足が生じることとなるため、最適な施設の規模を検証し、スペックダウンやダウンサイジングを検討し、あわせて、料金改定についても検討していくこととし、それらの達成状況を検証するため、令和７年度に経営戦略を改定する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</si>
</sst>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F6-4382-BD75-EAF7323254F8}"/>
            </c:ext>
          </c:extLst>
        </c:ser>
        <c:dLbls>
          <c:showLegendKey val="0"/>
          <c:showVal val="0"/>
          <c:showCatName val="0"/>
          <c:showSerName val="0"/>
          <c:showPercent val="0"/>
          <c:showBubbleSize val="0"/>
        </c:dLbls>
        <c:gapWidth val="150"/>
        <c:axId val="283466696"/>
        <c:axId val="28346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0.04</c:v>
                </c:pt>
                <c:pt idx="2">
                  <c:v>0.19</c:v>
                </c:pt>
                <c:pt idx="3">
                  <c:v>0.26</c:v>
                </c:pt>
                <c:pt idx="4">
                  <c:v>0.28999999999999998</c:v>
                </c:pt>
              </c:numCache>
            </c:numRef>
          </c:val>
          <c:smooth val="0"/>
          <c:extLst xmlns:c16r2="http://schemas.microsoft.com/office/drawing/2015/06/chart">
            <c:ext xmlns:c16="http://schemas.microsoft.com/office/drawing/2014/chart" uri="{C3380CC4-5D6E-409C-BE32-E72D297353CC}">
              <c16:uniqueId val="{00000001-1CF6-4382-BD75-EAF7323254F8}"/>
            </c:ext>
          </c:extLst>
        </c:ser>
        <c:dLbls>
          <c:showLegendKey val="0"/>
          <c:showVal val="0"/>
          <c:showCatName val="0"/>
          <c:showSerName val="0"/>
          <c:showPercent val="0"/>
          <c:showBubbleSize val="0"/>
        </c:dLbls>
        <c:marker val="1"/>
        <c:smooth val="0"/>
        <c:axId val="283466696"/>
        <c:axId val="283467080"/>
      </c:lineChart>
      <c:dateAx>
        <c:axId val="283466696"/>
        <c:scaling>
          <c:orientation val="minMax"/>
        </c:scaling>
        <c:delete val="1"/>
        <c:axPos val="b"/>
        <c:numFmt formatCode="&quot;H&quot;yy" sourceLinked="1"/>
        <c:majorTickMark val="none"/>
        <c:minorTickMark val="none"/>
        <c:tickLblPos val="none"/>
        <c:crossAx val="283467080"/>
        <c:crosses val="autoZero"/>
        <c:auto val="1"/>
        <c:lblOffset val="100"/>
        <c:baseTimeUnit val="years"/>
      </c:dateAx>
      <c:valAx>
        <c:axId val="28346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46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55.72</c:v>
                </c:pt>
                <c:pt idx="1">
                  <c:v>51.57</c:v>
                </c:pt>
                <c:pt idx="2">
                  <c:v>56.31</c:v>
                </c:pt>
                <c:pt idx="3">
                  <c:v>51.29</c:v>
                </c:pt>
                <c:pt idx="4">
                  <c:v>49.25</c:v>
                </c:pt>
              </c:numCache>
            </c:numRef>
          </c:val>
          <c:extLst xmlns:c16r2="http://schemas.microsoft.com/office/drawing/2015/06/chart">
            <c:ext xmlns:c16="http://schemas.microsoft.com/office/drawing/2014/chart" uri="{C3380CC4-5D6E-409C-BE32-E72D297353CC}">
              <c16:uniqueId val="{00000000-744B-466F-B5B2-9031AE4BB042}"/>
            </c:ext>
          </c:extLst>
        </c:ser>
        <c:dLbls>
          <c:showLegendKey val="0"/>
          <c:showVal val="0"/>
          <c:showCatName val="0"/>
          <c:showSerName val="0"/>
          <c:showPercent val="0"/>
          <c:showBubbleSize val="0"/>
        </c:dLbls>
        <c:gapWidth val="150"/>
        <c:axId val="284609528"/>
        <c:axId val="28461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63.01</c:v>
                </c:pt>
                <c:pt idx="1">
                  <c:v>52.63</c:v>
                </c:pt>
                <c:pt idx="2">
                  <c:v>55.3</c:v>
                </c:pt>
                <c:pt idx="3">
                  <c:v>54.14</c:v>
                </c:pt>
                <c:pt idx="4">
                  <c:v>53.79</c:v>
                </c:pt>
              </c:numCache>
            </c:numRef>
          </c:val>
          <c:smooth val="0"/>
          <c:extLst xmlns:c16r2="http://schemas.microsoft.com/office/drawing/2015/06/chart">
            <c:ext xmlns:c16="http://schemas.microsoft.com/office/drawing/2014/chart" uri="{C3380CC4-5D6E-409C-BE32-E72D297353CC}">
              <c16:uniqueId val="{00000001-744B-466F-B5B2-9031AE4BB042}"/>
            </c:ext>
          </c:extLst>
        </c:ser>
        <c:dLbls>
          <c:showLegendKey val="0"/>
          <c:showVal val="0"/>
          <c:showCatName val="0"/>
          <c:showSerName val="0"/>
          <c:showPercent val="0"/>
          <c:showBubbleSize val="0"/>
        </c:dLbls>
        <c:marker val="1"/>
        <c:smooth val="0"/>
        <c:axId val="284609528"/>
        <c:axId val="284615016"/>
      </c:lineChart>
      <c:dateAx>
        <c:axId val="284609528"/>
        <c:scaling>
          <c:orientation val="minMax"/>
        </c:scaling>
        <c:delete val="1"/>
        <c:axPos val="b"/>
        <c:numFmt formatCode="&quot;H&quot;yy" sourceLinked="1"/>
        <c:majorTickMark val="none"/>
        <c:minorTickMark val="none"/>
        <c:tickLblPos val="none"/>
        <c:crossAx val="284615016"/>
        <c:crosses val="autoZero"/>
        <c:auto val="1"/>
        <c:lblOffset val="100"/>
        <c:baseTimeUnit val="years"/>
      </c:dateAx>
      <c:valAx>
        <c:axId val="28461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0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71.599999999999994</c:v>
                </c:pt>
                <c:pt idx="1">
                  <c:v>74.12</c:v>
                </c:pt>
                <c:pt idx="2">
                  <c:v>66.84</c:v>
                </c:pt>
                <c:pt idx="3">
                  <c:v>71.989999999999995</c:v>
                </c:pt>
                <c:pt idx="4">
                  <c:v>75.069999999999993</c:v>
                </c:pt>
              </c:numCache>
            </c:numRef>
          </c:val>
          <c:extLst xmlns:c16r2="http://schemas.microsoft.com/office/drawing/2015/06/chart">
            <c:ext xmlns:c16="http://schemas.microsoft.com/office/drawing/2014/chart" uri="{C3380CC4-5D6E-409C-BE32-E72D297353CC}">
              <c16:uniqueId val="{00000000-976E-44C2-8F4F-1DBD35197690}"/>
            </c:ext>
          </c:extLst>
        </c:ser>
        <c:dLbls>
          <c:showLegendKey val="0"/>
          <c:showVal val="0"/>
          <c:showCatName val="0"/>
          <c:showSerName val="0"/>
          <c:showPercent val="0"/>
          <c:showBubbleSize val="0"/>
        </c:dLbls>
        <c:gapWidth val="150"/>
        <c:axId val="284614624"/>
        <c:axId val="28461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77.489999999999995</c:v>
                </c:pt>
                <c:pt idx="1">
                  <c:v>78.83</c:v>
                </c:pt>
                <c:pt idx="2">
                  <c:v>78.319999999999993</c:v>
                </c:pt>
                <c:pt idx="3">
                  <c:v>76.239999999999995</c:v>
                </c:pt>
                <c:pt idx="4">
                  <c:v>73.81</c:v>
                </c:pt>
              </c:numCache>
            </c:numRef>
          </c:val>
          <c:smooth val="0"/>
          <c:extLst xmlns:c16r2="http://schemas.microsoft.com/office/drawing/2015/06/chart">
            <c:ext xmlns:c16="http://schemas.microsoft.com/office/drawing/2014/chart" uri="{C3380CC4-5D6E-409C-BE32-E72D297353CC}">
              <c16:uniqueId val="{00000001-976E-44C2-8F4F-1DBD35197690}"/>
            </c:ext>
          </c:extLst>
        </c:ser>
        <c:dLbls>
          <c:showLegendKey val="0"/>
          <c:showVal val="0"/>
          <c:showCatName val="0"/>
          <c:showSerName val="0"/>
          <c:showPercent val="0"/>
          <c:showBubbleSize val="0"/>
        </c:dLbls>
        <c:marker val="1"/>
        <c:smooth val="0"/>
        <c:axId val="284614624"/>
        <c:axId val="284613840"/>
      </c:lineChart>
      <c:dateAx>
        <c:axId val="284614624"/>
        <c:scaling>
          <c:orientation val="minMax"/>
        </c:scaling>
        <c:delete val="1"/>
        <c:axPos val="b"/>
        <c:numFmt formatCode="&quot;H&quot;yy" sourceLinked="1"/>
        <c:majorTickMark val="none"/>
        <c:minorTickMark val="none"/>
        <c:tickLblPos val="none"/>
        <c:crossAx val="284613840"/>
        <c:crosses val="autoZero"/>
        <c:auto val="1"/>
        <c:lblOffset val="100"/>
        <c:baseTimeUnit val="years"/>
      </c:dateAx>
      <c:valAx>
        <c:axId val="28461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100.07</c:v>
                </c:pt>
                <c:pt idx="1">
                  <c:v>101.5</c:v>
                </c:pt>
                <c:pt idx="2">
                  <c:v>101.04</c:v>
                </c:pt>
                <c:pt idx="3">
                  <c:v>102.79</c:v>
                </c:pt>
                <c:pt idx="4">
                  <c:v>102.79</c:v>
                </c:pt>
              </c:numCache>
            </c:numRef>
          </c:val>
          <c:extLst xmlns:c16r2="http://schemas.microsoft.com/office/drawing/2015/06/chart">
            <c:ext xmlns:c16="http://schemas.microsoft.com/office/drawing/2014/chart" uri="{C3380CC4-5D6E-409C-BE32-E72D297353CC}">
              <c16:uniqueId val="{00000000-2233-4536-8453-6D161562C431}"/>
            </c:ext>
          </c:extLst>
        </c:ser>
        <c:dLbls>
          <c:showLegendKey val="0"/>
          <c:showVal val="0"/>
          <c:showCatName val="0"/>
          <c:showSerName val="0"/>
          <c:showPercent val="0"/>
          <c:showBubbleSize val="0"/>
        </c:dLbls>
        <c:gapWidth val="150"/>
        <c:axId val="282781088"/>
        <c:axId val="28278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105.17</c:v>
                </c:pt>
                <c:pt idx="1">
                  <c:v>99.53</c:v>
                </c:pt>
                <c:pt idx="2">
                  <c:v>100.27</c:v>
                </c:pt>
                <c:pt idx="3">
                  <c:v>103.57</c:v>
                </c:pt>
                <c:pt idx="4">
                  <c:v>100.97</c:v>
                </c:pt>
              </c:numCache>
            </c:numRef>
          </c:val>
          <c:smooth val="0"/>
          <c:extLst xmlns:c16r2="http://schemas.microsoft.com/office/drawing/2015/06/chart">
            <c:ext xmlns:c16="http://schemas.microsoft.com/office/drawing/2014/chart" uri="{C3380CC4-5D6E-409C-BE32-E72D297353CC}">
              <c16:uniqueId val="{00000001-2233-4536-8453-6D161562C431}"/>
            </c:ext>
          </c:extLst>
        </c:ser>
        <c:dLbls>
          <c:showLegendKey val="0"/>
          <c:showVal val="0"/>
          <c:showCatName val="0"/>
          <c:showSerName val="0"/>
          <c:showPercent val="0"/>
          <c:showBubbleSize val="0"/>
        </c:dLbls>
        <c:marker val="1"/>
        <c:smooth val="0"/>
        <c:axId val="282781088"/>
        <c:axId val="282781872"/>
      </c:lineChart>
      <c:dateAx>
        <c:axId val="282781088"/>
        <c:scaling>
          <c:orientation val="minMax"/>
        </c:scaling>
        <c:delete val="1"/>
        <c:axPos val="b"/>
        <c:numFmt formatCode="&quot;H&quot;yy" sourceLinked="1"/>
        <c:majorTickMark val="none"/>
        <c:minorTickMark val="none"/>
        <c:tickLblPos val="none"/>
        <c:crossAx val="282781872"/>
        <c:crosses val="autoZero"/>
        <c:auto val="1"/>
        <c:lblOffset val="100"/>
        <c:baseTimeUnit val="years"/>
      </c:dateAx>
      <c:valAx>
        <c:axId val="28278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7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43.08</c:v>
                </c:pt>
                <c:pt idx="1">
                  <c:v>45.2</c:v>
                </c:pt>
                <c:pt idx="2">
                  <c:v>47.34</c:v>
                </c:pt>
                <c:pt idx="3">
                  <c:v>49.39</c:v>
                </c:pt>
                <c:pt idx="4">
                  <c:v>51.4</c:v>
                </c:pt>
              </c:numCache>
            </c:numRef>
          </c:val>
          <c:extLst xmlns:c16r2="http://schemas.microsoft.com/office/drawing/2015/06/chart">
            <c:ext xmlns:c16="http://schemas.microsoft.com/office/drawing/2014/chart" uri="{C3380CC4-5D6E-409C-BE32-E72D297353CC}">
              <c16:uniqueId val="{00000000-2439-4E4F-B79A-7004530B52D7}"/>
            </c:ext>
          </c:extLst>
        </c:ser>
        <c:dLbls>
          <c:showLegendKey val="0"/>
          <c:showVal val="0"/>
          <c:showCatName val="0"/>
          <c:showSerName val="0"/>
          <c:showPercent val="0"/>
          <c:showBubbleSize val="0"/>
        </c:dLbls>
        <c:gapWidth val="150"/>
        <c:axId val="282782656"/>
        <c:axId val="28397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49.75</c:v>
                </c:pt>
                <c:pt idx="1">
                  <c:v>41.07</c:v>
                </c:pt>
                <c:pt idx="2">
                  <c:v>34.83</c:v>
                </c:pt>
                <c:pt idx="3">
                  <c:v>31.44</c:v>
                </c:pt>
                <c:pt idx="4">
                  <c:v>35.43</c:v>
                </c:pt>
              </c:numCache>
            </c:numRef>
          </c:val>
          <c:smooth val="0"/>
          <c:extLst xmlns:c16r2="http://schemas.microsoft.com/office/drawing/2015/06/chart">
            <c:ext xmlns:c16="http://schemas.microsoft.com/office/drawing/2014/chart" uri="{C3380CC4-5D6E-409C-BE32-E72D297353CC}">
              <c16:uniqueId val="{00000001-2439-4E4F-B79A-7004530B52D7}"/>
            </c:ext>
          </c:extLst>
        </c:ser>
        <c:dLbls>
          <c:showLegendKey val="0"/>
          <c:showVal val="0"/>
          <c:showCatName val="0"/>
          <c:showSerName val="0"/>
          <c:showPercent val="0"/>
          <c:showBubbleSize val="0"/>
        </c:dLbls>
        <c:marker val="1"/>
        <c:smooth val="0"/>
        <c:axId val="282782656"/>
        <c:axId val="283979600"/>
      </c:lineChart>
      <c:dateAx>
        <c:axId val="282782656"/>
        <c:scaling>
          <c:orientation val="minMax"/>
        </c:scaling>
        <c:delete val="1"/>
        <c:axPos val="b"/>
        <c:numFmt formatCode="&quot;H&quot;yy" sourceLinked="1"/>
        <c:majorTickMark val="none"/>
        <c:minorTickMark val="none"/>
        <c:tickLblPos val="none"/>
        <c:crossAx val="283979600"/>
        <c:crosses val="autoZero"/>
        <c:auto val="1"/>
        <c:lblOffset val="100"/>
        <c:baseTimeUnit val="years"/>
      </c:dateAx>
      <c:valAx>
        <c:axId val="28397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7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F4-498C-A78A-E9FBB4948EBE}"/>
            </c:ext>
          </c:extLst>
        </c:ser>
        <c:dLbls>
          <c:showLegendKey val="0"/>
          <c:showVal val="0"/>
          <c:showCatName val="0"/>
          <c:showSerName val="0"/>
          <c:showPercent val="0"/>
          <c:showBubbleSize val="0"/>
        </c:dLbls>
        <c:gapWidth val="150"/>
        <c:axId val="283982736"/>
        <c:axId val="2839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6.45</c:v>
                </c:pt>
                <c:pt idx="1">
                  <c:v>5.94</c:v>
                </c:pt>
                <c:pt idx="2">
                  <c:v>10.050000000000001</c:v>
                </c:pt>
                <c:pt idx="3">
                  <c:v>10.78</c:v>
                </c:pt>
                <c:pt idx="4">
                  <c:v>11.16</c:v>
                </c:pt>
              </c:numCache>
            </c:numRef>
          </c:val>
          <c:smooth val="0"/>
          <c:extLst xmlns:c16r2="http://schemas.microsoft.com/office/drawing/2015/06/chart">
            <c:ext xmlns:c16="http://schemas.microsoft.com/office/drawing/2014/chart" uri="{C3380CC4-5D6E-409C-BE32-E72D297353CC}">
              <c16:uniqueId val="{00000001-92F4-498C-A78A-E9FBB4948EBE}"/>
            </c:ext>
          </c:extLst>
        </c:ser>
        <c:dLbls>
          <c:showLegendKey val="0"/>
          <c:showVal val="0"/>
          <c:showCatName val="0"/>
          <c:showSerName val="0"/>
          <c:showPercent val="0"/>
          <c:showBubbleSize val="0"/>
        </c:dLbls>
        <c:marker val="1"/>
        <c:smooth val="0"/>
        <c:axId val="283982736"/>
        <c:axId val="283985088"/>
      </c:lineChart>
      <c:dateAx>
        <c:axId val="283982736"/>
        <c:scaling>
          <c:orientation val="minMax"/>
        </c:scaling>
        <c:delete val="1"/>
        <c:axPos val="b"/>
        <c:numFmt formatCode="&quot;H&quot;yy" sourceLinked="1"/>
        <c:majorTickMark val="none"/>
        <c:minorTickMark val="none"/>
        <c:tickLblPos val="none"/>
        <c:crossAx val="283985088"/>
        <c:crosses val="autoZero"/>
        <c:auto val="1"/>
        <c:lblOffset val="100"/>
        <c:baseTimeUnit val="years"/>
      </c:dateAx>
      <c:valAx>
        <c:axId val="2839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98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0F-43C2-8761-451C300F900E}"/>
            </c:ext>
          </c:extLst>
        </c:ser>
        <c:dLbls>
          <c:showLegendKey val="0"/>
          <c:showVal val="0"/>
          <c:showCatName val="0"/>
          <c:showSerName val="0"/>
          <c:showPercent val="0"/>
          <c:showBubbleSize val="0"/>
        </c:dLbls>
        <c:gapWidth val="150"/>
        <c:axId val="283981168"/>
        <c:axId val="2839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4.53</c:v>
                </c:pt>
                <c:pt idx="2">
                  <c:v>8.57</c:v>
                </c:pt>
                <c:pt idx="3">
                  <c:v>5.78</c:v>
                </c:pt>
                <c:pt idx="4">
                  <c:v>8.73</c:v>
                </c:pt>
              </c:numCache>
            </c:numRef>
          </c:val>
          <c:smooth val="0"/>
          <c:extLst xmlns:c16r2="http://schemas.microsoft.com/office/drawing/2015/06/chart">
            <c:ext xmlns:c16="http://schemas.microsoft.com/office/drawing/2014/chart" uri="{C3380CC4-5D6E-409C-BE32-E72D297353CC}">
              <c16:uniqueId val="{00000001-D70F-43C2-8761-451C300F900E}"/>
            </c:ext>
          </c:extLst>
        </c:ser>
        <c:dLbls>
          <c:showLegendKey val="0"/>
          <c:showVal val="0"/>
          <c:showCatName val="0"/>
          <c:showSerName val="0"/>
          <c:showPercent val="0"/>
          <c:showBubbleSize val="0"/>
        </c:dLbls>
        <c:marker val="1"/>
        <c:smooth val="0"/>
        <c:axId val="283981168"/>
        <c:axId val="283986656"/>
      </c:lineChart>
      <c:dateAx>
        <c:axId val="283981168"/>
        <c:scaling>
          <c:orientation val="minMax"/>
        </c:scaling>
        <c:delete val="1"/>
        <c:axPos val="b"/>
        <c:numFmt formatCode="&quot;H&quot;yy" sourceLinked="1"/>
        <c:majorTickMark val="none"/>
        <c:minorTickMark val="none"/>
        <c:tickLblPos val="none"/>
        <c:crossAx val="283986656"/>
        <c:crosses val="autoZero"/>
        <c:auto val="1"/>
        <c:lblOffset val="100"/>
        <c:baseTimeUnit val="years"/>
      </c:dateAx>
      <c:valAx>
        <c:axId val="28398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398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85.74</c:v>
                </c:pt>
                <c:pt idx="1">
                  <c:v>85.74</c:v>
                </c:pt>
                <c:pt idx="2">
                  <c:v>81.33</c:v>
                </c:pt>
                <c:pt idx="3">
                  <c:v>82.77</c:v>
                </c:pt>
                <c:pt idx="4">
                  <c:v>72.650000000000006</c:v>
                </c:pt>
              </c:numCache>
            </c:numRef>
          </c:val>
          <c:extLst xmlns:c16r2="http://schemas.microsoft.com/office/drawing/2015/06/chart">
            <c:ext xmlns:c16="http://schemas.microsoft.com/office/drawing/2014/chart" uri="{C3380CC4-5D6E-409C-BE32-E72D297353CC}">
              <c16:uniqueId val="{00000000-3D7F-476A-9834-2306F163B505}"/>
            </c:ext>
          </c:extLst>
        </c:ser>
        <c:dLbls>
          <c:showLegendKey val="0"/>
          <c:showVal val="0"/>
          <c:showCatName val="0"/>
          <c:showSerName val="0"/>
          <c:showPercent val="0"/>
          <c:showBubbleSize val="0"/>
        </c:dLbls>
        <c:gapWidth val="150"/>
        <c:axId val="283984304"/>
        <c:axId val="28398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155.44999999999999</c:v>
                </c:pt>
                <c:pt idx="1">
                  <c:v>183.95</c:v>
                </c:pt>
                <c:pt idx="2">
                  <c:v>139.66999999999999</c:v>
                </c:pt>
                <c:pt idx="3">
                  <c:v>92.24</c:v>
                </c:pt>
                <c:pt idx="4">
                  <c:v>116</c:v>
                </c:pt>
              </c:numCache>
            </c:numRef>
          </c:val>
          <c:smooth val="0"/>
          <c:extLst xmlns:c16r2="http://schemas.microsoft.com/office/drawing/2015/06/chart">
            <c:ext xmlns:c16="http://schemas.microsoft.com/office/drawing/2014/chart" uri="{C3380CC4-5D6E-409C-BE32-E72D297353CC}">
              <c16:uniqueId val="{00000001-3D7F-476A-9834-2306F163B505}"/>
            </c:ext>
          </c:extLst>
        </c:ser>
        <c:dLbls>
          <c:showLegendKey val="0"/>
          <c:showVal val="0"/>
          <c:showCatName val="0"/>
          <c:showSerName val="0"/>
          <c:showPercent val="0"/>
          <c:showBubbleSize val="0"/>
        </c:dLbls>
        <c:marker val="1"/>
        <c:smooth val="0"/>
        <c:axId val="283984304"/>
        <c:axId val="283983520"/>
      </c:lineChart>
      <c:dateAx>
        <c:axId val="283984304"/>
        <c:scaling>
          <c:orientation val="minMax"/>
        </c:scaling>
        <c:delete val="1"/>
        <c:axPos val="b"/>
        <c:numFmt formatCode="&quot;H&quot;yy" sourceLinked="1"/>
        <c:majorTickMark val="none"/>
        <c:minorTickMark val="none"/>
        <c:tickLblPos val="none"/>
        <c:crossAx val="283983520"/>
        <c:crosses val="autoZero"/>
        <c:auto val="1"/>
        <c:lblOffset val="100"/>
        <c:baseTimeUnit val="years"/>
      </c:dateAx>
      <c:valAx>
        <c:axId val="28398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398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1008.6</c:v>
                </c:pt>
                <c:pt idx="1">
                  <c:v>991.59</c:v>
                </c:pt>
                <c:pt idx="2">
                  <c:v>943.37</c:v>
                </c:pt>
                <c:pt idx="3">
                  <c:v>987.66</c:v>
                </c:pt>
                <c:pt idx="4">
                  <c:v>893.65</c:v>
                </c:pt>
              </c:numCache>
            </c:numRef>
          </c:val>
          <c:extLst xmlns:c16r2="http://schemas.microsoft.com/office/drawing/2015/06/chart">
            <c:ext xmlns:c16="http://schemas.microsoft.com/office/drawing/2014/chart" uri="{C3380CC4-5D6E-409C-BE32-E72D297353CC}">
              <c16:uniqueId val="{00000000-FA56-4978-B727-4B2F4CAC8489}"/>
            </c:ext>
          </c:extLst>
        </c:ser>
        <c:dLbls>
          <c:showLegendKey val="0"/>
          <c:showVal val="0"/>
          <c:showCatName val="0"/>
          <c:showSerName val="0"/>
          <c:showPercent val="0"/>
          <c:showBubbleSize val="0"/>
        </c:dLbls>
        <c:gapWidth val="150"/>
        <c:axId val="283983128"/>
        <c:axId val="28398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1039.78</c:v>
                </c:pt>
                <c:pt idx="1">
                  <c:v>1272.18</c:v>
                </c:pt>
                <c:pt idx="2">
                  <c:v>1390.57</c:v>
                </c:pt>
                <c:pt idx="3">
                  <c:v>1546.97</c:v>
                </c:pt>
                <c:pt idx="4">
                  <c:v>1471.36</c:v>
                </c:pt>
              </c:numCache>
            </c:numRef>
          </c:val>
          <c:smooth val="0"/>
          <c:extLst xmlns:c16r2="http://schemas.microsoft.com/office/drawing/2015/06/chart">
            <c:ext xmlns:c16="http://schemas.microsoft.com/office/drawing/2014/chart" uri="{C3380CC4-5D6E-409C-BE32-E72D297353CC}">
              <c16:uniqueId val="{00000001-FA56-4978-B727-4B2F4CAC8489}"/>
            </c:ext>
          </c:extLst>
        </c:ser>
        <c:dLbls>
          <c:showLegendKey val="0"/>
          <c:showVal val="0"/>
          <c:showCatName val="0"/>
          <c:showSerName val="0"/>
          <c:showPercent val="0"/>
          <c:showBubbleSize val="0"/>
        </c:dLbls>
        <c:marker val="1"/>
        <c:smooth val="0"/>
        <c:axId val="283983128"/>
        <c:axId val="283984696"/>
      </c:lineChart>
      <c:dateAx>
        <c:axId val="283983128"/>
        <c:scaling>
          <c:orientation val="minMax"/>
        </c:scaling>
        <c:delete val="1"/>
        <c:axPos val="b"/>
        <c:numFmt formatCode="&quot;H&quot;yy" sourceLinked="1"/>
        <c:majorTickMark val="none"/>
        <c:minorTickMark val="none"/>
        <c:tickLblPos val="none"/>
        <c:crossAx val="283984696"/>
        <c:crosses val="autoZero"/>
        <c:auto val="1"/>
        <c:lblOffset val="100"/>
        <c:baseTimeUnit val="years"/>
      </c:dateAx>
      <c:valAx>
        <c:axId val="283984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398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86.53</c:v>
                </c:pt>
                <c:pt idx="1">
                  <c:v>92.12</c:v>
                </c:pt>
                <c:pt idx="2">
                  <c:v>93.33</c:v>
                </c:pt>
                <c:pt idx="3">
                  <c:v>83.08</c:v>
                </c:pt>
                <c:pt idx="4">
                  <c:v>83.11</c:v>
                </c:pt>
              </c:numCache>
            </c:numRef>
          </c:val>
          <c:extLst xmlns:c16r2="http://schemas.microsoft.com/office/drawing/2015/06/chart">
            <c:ext xmlns:c16="http://schemas.microsoft.com/office/drawing/2014/chart" uri="{C3380CC4-5D6E-409C-BE32-E72D297353CC}">
              <c16:uniqueId val="{00000000-CFCB-4E42-93E0-49112785A33F}"/>
            </c:ext>
          </c:extLst>
        </c:ser>
        <c:dLbls>
          <c:showLegendKey val="0"/>
          <c:showVal val="0"/>
          <c:showCatName val="0"/>
          <c:showSerName val="0"/>
          <c:showPercent val="0"/>
          <c:showBubbleSize val="0"/>
        </c:dLbls>
        <c:gapWidth val="150"/>
        <c:axId val="283979992"/>
        <c:axId val="28461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82.35</c:v>
                </c:pt>
                <c:pt idx="1">
                  <c:v>75.83</c:v>
                </c:pt>
                <c:pt idx="2">
                  <c:v>62.43</c:v>
                </c:pt>
                <c:pt idx="3">
                  <c:v>51.1</c:v>
                </c:pt>
                <c:pt idx="4">
                  <c:v>51.76</c:v>
                </c:pt>
              </c:numCache>
            </c:numRef>
          </c:val>
          <c:smooth val="0"/>
          <c:extLst xmlns:c16r2="http://schemas.microsoft.com/office/drawing/2015/06/chart">
            <c:ext xmlns:c16="http://schemas.microsoft.com/office/drawing/2014/chart" uri="{C3380CC4-5D6E-409C-BE32-E72D297353CC}">
              <c16:uniqueId val="{00000001-CFCB-4E42-93E0-49112785A33F}"/>
            </c:ext>
          </c:extLst>
        </c:ser>
        <c:dLbls>
          <c:showLegendKey val="0"/>
          <c:showVal val="0"/>
          <c:showCatName val="0"/>
          <c:showSerName val="0"/>
          <c:showPercent val="0"/>
          <c:showBubbleSize val="0"/>
        </c:dLbls>
        <c:marker val="1"/>
        <c:smooth val="0"/>
        <c:axId val="283979992"/>
        <c:axId val="284610312"/>
      </c:lineChart>
      <c:dateAx>
        <c:axId val="283979992"/>
        <c:scaling>
          <c:orientation val="minMax"/>
        </c:scaling>
        <c:delete val="1"/>
        <c:axPos val="b"/>
        <c:numFmt formatCode="&quot;H&quot;yy" sourceLinked="1"/>
        <c:majorTickMark val="none"/>
        <c:minorTickMark val="none"/>
        <c:tickLblPos val="none"/>
        <c:crossAx val="284610312"/>
        <c:crosses val="autoZero"/>
        <c:auto val="1"/>
        <c:lblOffset val="100"/>
        <c:baseTimeUnit val="years"/>
      </c:dateAx>
      <c:valAx>
        <c:axId val="28461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97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338.28</c:v>
                </c:pt>
                <c:pt idx="1">
                  <c:v>319.73</c:v>
                </c:pt>
                <c:pt idx="2">
                  <c:v>315.01</c:v>
                </c:pt>
                <c:pt idx="3">
                  <c:v>322.87</c:v>
                </c:pt>
                <c:pt idx="4">
                  <c:v>326.36</c:v>
                </c:pt>
              </c:numCache>
            </c:numRef>
          </c:val>
          <c:extLst xmlns:c16r2="http://schemas.microsoft.com/office/drawing/2015/06/chart">
            <c:ext xmlns:c16="http://schemas.microsoft.com/office/drawing/2014/chart" uri="{C3380CC4-5D6E-409C-BE32-E72D297353CC}">
              <c16:uniqueId val="{00000000-31CE-431E-9C4C-7BE780F5D899}"/>
            </c:ext>
          </c:extLst>
        </c:ser>
        <c:dLbls>
          <c:showLegendKey val="0"/>
          <c:showVal val="0"/>
          <c:showCatName val="0"/>
          <c:showSerName val="0"/>
          <c:showPercent val="0"/>
          <c:showBubbleSize val="0"/>
        </c:dLbls>
        <c:gapWidth val="150"/>
        <c:axId val="284612664"/>
        <c:axId val="28461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181.75</c:v>
                </c:pt>
                <c:pt idx="1">
                  <c:v>181.94</c:v>
                </c:pt>
                <c:pt idx="2">
                  <c:v>224.51</c:v>
                </c:pt>
                <c:pt idx="3">
                  <c:v>269.64</c:v>
                </c:pt>
                <c:pt idx="4">
                  <c:v>276.18</c:v>
                </c:pt>
              </c:numCache>
            </c:numRef>
          </c:val>
          <c:smooth val="0"/>
          <c:extLst xmlns:c16r2="http://schemas.microsoft.com/office/drawing/2015/06/chart">
            <c:ext xmlns:c16="http://schemas.microsoft.com/office/drawing/2014/chart" uri="{C3380CC4-5D6E-409C-BE32-E72D297353CC}">
              <c16:uniqueId val="{00000001-31CE-431E-9C4C-7BE780F5D899}"/>
            </c:ext>
          </c:extLst>
        </c:ser>
        <c:dLbls>
          <c:showLegendKey val="0"/>
          <c:showVal val="0"/>
          <c:showCatName val="0"/>
          <c:showSerName val="0"/>
          <c:showPercent val="0"/>
          <c:showBubbleSize val="0"/>
        </c:dLbls>
        <c:marker val="1"/>
        <c:smooth val="0"/>
        <c:axId val="284612664"/>
        <c:axId val="284615800"/>
      </c:lineChart>
      <c:dateAx>
        <c:axId val="284612664"/>
        <c:scaling>
          <c:orientation val="minMax"/>
        </c:scaling>
        <c:delete val="1"/>
        <c:axPos val="b"/>
        <c:numFmt formatCode="&quot;H&quot;yy" sourceLinked="1"/>
        <c:majorTickMark val="none"/>
        <c:minorTickMark val="none"/>
        <c:tickLblPos val="none"/>
        <c:crossAx val="284615800"/>
        <c:crosses val="autoZero"/>
        <c:auto val="1"/>
        <c:lblOffset val="100"/>
        <c:baseTimeUnit val="years"/>
      </c:dateAx>
      <c:valAx>
        <c:axId val="28461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1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外ヶ浜町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15">
      <c r="A8" s="2"/>
      <c r="B8" s="67" t="str">
        <f>データ!$I$6</f>
        <v>法適用</v>
      </c>
      <c r="C8" s="68"/>
      <c r="D8" s="68"/>
      <c r="E8" s="68"/>
      <c r="F8" s="68"/>
      <c r="G8" s="68"/>
      <c r="H8" s="68"/>
      <c r="I8" s="67" t="str">
        <f>データ!$J$6</f>
        <v>水道事業</v>
      </c>
      <c r="J8" s="68"/>
      <c r="K8" s="68"/>
      <c r="L8" s="68"/>
      <c r="M8" s="68"/>
      <c r="N8" s="68"/>
      <c r="O8" s="69"/>
      <c r="P8" s="70" t="str">
        <f>データ!$K$6</f>
        <v>簡易水道事業</v>
      </c>
      <c r="Q8" s="70"/>
      <c r="R8" s="70"/>
      <c r="S8" s="70"/>
      <c r="T8" s="70"/>
      <c r="U8" s="70"/>
      <c r="V8" s="70"/>
      <c r="W8" s="70" t="str">
        <f>データ!$L$6</f>
        <v>C2</v>
      </c>
      <c r="X8" s="70"/>
      <c r="Y8" s="70"/>
      <c r="Z8" s="70"/>
      <c r="AA8" s="70"/>
      <c r="AB8" s="70"/>
      <c r="AC8" s="70"/>
      <c r="AD8" s="70" t="str">
        <f>データ!$M$6</f>
        <v>非設置</v>
      </c>
      <c r="AE8" s="70"/>
      <c r="AF8" s="70"/>
      <c r="AG8" s="70"/>
      <c r="AH8" s="70"/>
      <c r="AI8" s="70"/>
      <c r="AJ8" s="70"/>
      <c r="AK8" s="2"/>
      <c r="AL8" s="53">
        <f>データ!$R$6</f>
        <v>5521</v>
      </c>
      <c r="AM8" s="53"/>
      <c r="AN8" s="53"/>
      <c r="AO8" s="53"/>
      <c r="AP8" s="53"/>
      <c r="AQ8" s="53"/>
      <c r="AR8" s="53"/>
      <c r="AS8" s="53"/>
      <c r="AT8" s="50">
        <f>データ!$S$6</f>
        <v>230.3</v>
      </c>
      <c r="AU8" s="51"/>
      <c r="AV8" s="51"/>
      <c r="AW8" s="51"/>
      <c r="AX8" s="51"/>
      <c r="AY8" s="51"/>
      <c r="AZ8" s="51"/>
      <c r="BA8" s="51"/>
      <c r="BB8" s="40">
        <f>データ!$T$6</f>
        <v>23.97</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0" t="str">
        <f>データ!$N$6</f>
        <v>-</v>
      </c>
      <c r="C10" s="51"/>
      <c r="D10" s="51"/>
      <c r="E10" s="51"/>
      <c r="F10" s="51"/>
      <c r="G10" s="51"/>
      <c r="H10" s="51"/>
      <c r="I10" s="50">
        <f>データ!$O$6</f>
        <v>53.84</v>
      </c>
      <c r="J10" s="51"/>
      <c r="K10" s="51"/>
      <c r="L10" s="51"/>
      <c r="M10" s="51"/>
      <c r="N10" s="51"/>
      <c r="O10" s="52"/>
      <c r="P10" s="40">
        <f>データ!$P$6</f>
        <v>100</v>
      </c>
      <c r="Q10" s="40"/>
      <c r="R10" s="40"/>
      <c r="S10" s="40"/>
      <c r="T10" s="40"/>
      <c r="U10" s="40"/>
      <c r="V10" s="40"/>
      <c r="W10" s="53">
        <f>データ!$Q$6</f>
        <v>5676</v>
      </c>
      <c r="X10" s="53"/>
      <c r="Y10" s="53"/>
      <c r="Z10" s="53"/>
      <c r="AA10" s="53"/>
      <c r="AB10" s="53"/>
      <c r="AC10" s="53"/>
      <c r="AD10" s="2"/>
      <c r="AE10" s="2"/>
      <c r="AF10" s="2"/>
      <c r="AG10" s="2"/>
      <c r="AH10" s="2"/>
      <c r="AI10" s="2"/>
      <c r="AJ10" s="2"/>
      <c r="AK10" s="2"/>
      <c r="AL10" s="53">
        <f>データ!$U$6</f>
        <v>5465</v>
      </c>
      <c r="AM10" s="53"/>
      <c r="AN10" s="53"/>
      <c r="AO10" s="53"/>
      <c r="AP10" s="53"/>
      <c r="AQ10" s="53"/>
      <c r="AR10" s="53"/>
      <c r="AS10" s="53"/>
      <c r="AT10" s="50">
        <f>データ!$V$6</f>
        <v>129.62</v>
      </c>
      <c r="AU10" s="51"/>
      <c r="AV10" s="51"/>
      <c r="AW10" s="51"/>
      <c r="AX10" s="51"/>
      <c r="AY10" s="51"/>
      <c r="AZ10" s="51"/>
      <c r="BA10" s="51"/>
      <c r="BB10" s="40">
        <f>データ!$W$6</f>
        <v>42.16</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110</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7"/>
      <c r="BN47" s="87"/>
      <c r="BO47" s="87"/>
      <c r="BP47" s="87"/>
      <c r="BQ47" s="87"/>
      <c r="BR47" s="87"/>
      <c r="BS47" s="87"/>
      <c r="BT47" s="87"/>
      <c r="BU47" s="87"/>
      <c r="BV47" s="87"/>
      <c r="BW47" s="87"/>
      <c r="BX47" s="87"/>
      <c r="BY47" s="87"/>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7"/>
      <c r="BN48" s="87"/>
      <c r="BO48" s="87"/>
      <c r="BP48" s="87"/>
      <c r="BQ48" s="87"/>
      <c r="BR48" s="87"/>
      <c r="BS48" s="87"/>
      <c r="BT48" s="87"/>
      <c r="BU48" s="87"/>
      <c r="BV48" s="87"/>
      <c r="BW48" s="87"/>
      <c r="BX48" s="87"/>
      <c r="BY48" s="87"/>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7"/>
      <c r="BN49" s="87"/>
      <c r="BO49" s="87"/>
      <c r="BP49" s="87"/>
      <c r="BQ49" s="87"/>
      <c r="BR49" s="87"/>
      <c r="BS49" s="87"/>
      <c r="BT49" s="87"/>
      <c r="BU49" s="87"/>
      <c r="BV49" s="87"/>
      <c r="BW49" s="87"/>
      <c r="BX49" s="87"/>
      <c r="BY49" s="87"/>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7"/>
      <c r="BN50" s="87"/>
      <c r="BO50" s="87"/>
      <c r="BP50" s="87"/>
      <c r="BQ50" s="87"/>
      <c r="BR50" s="87"/>
      <c r="BS50" s="87"/>
      <c r="BT50" s="87"/>
      <c r="BU50" s="87"/>
      <c r="BV50" s="87"/>
      <c r="BW50" s="87"/>
      <c r="BX50" s="87"/>
      <c r="BY50" s="87"/>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7"/>
      <c r="BN51" s="87"/>
      <c r="BO51" s="87"/>
      <c r="BP51" s="87"/>
      <c r="BQ51" s="87"/>
      <c r="BR51" s="87"/>
      <c r="BS51" s="87"/>
      <c r="BT51" s="87"/>
      <c r="BU51" s="87"/>
      <c r="BV51" s="87"/>
      <c r="BW51" s="87"/>
      <c r="BX51" s="87"/>
      <c r="BY51" s="87"/>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7"/>
      <c r="BN52" s="87"/>
      <c r="BO52" s="87"/>
      <c r="BP52" s="87"/>
      <c r="BQ52" s="87"/>
      <c r="BR52" s="87"/>
      <c r="BS52" s="87"/>
      <c r="BT52" s="87"/>
      <c r="BU52" s="87"/>
      <c r="BV52" s="87"/>
      <c r="BW52" s="87"/>
      <c r="BX52" s="87"/>
      <c r="BY52" s="87"/>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7"/>
      <c r="BN53" s="87"/>
      <c r="BO53" s="87"/>
      <c r="BP53" s="87"/>
      <c r="BQ53" s="87"/>
      <c r="BR53" s="87"/>
      <c r="BS53" s="87"/>
      <c r="BT53" s="87"/>
      <c r="BU53" s="87"/>
      <c r="BV53" s="87"/>
      <c r="BW53" s="87"/>
      <c r="BX53" s="87"/>
      <c r="BY53" s="87"/>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7"/>
      <c r="BN54" s="87"/>
      <c r="BO54" s="87"/>
      <c r="BP54" s="87"/>
      <c r="BQ54" s="87"/>
      <c r="BR54" s="87"/>
      <c r="BS54" s="87"/>
      <c r="BT54" s="87"/>
      <c r="BU54" s="87"/>
      <c r="BV54" s="87"/>
      <c r="BW54" s="87"/>
      <c r="BX54" s="87"/>
      <c r="BY54" s="87"/>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7"/>
      <c r="BN55" s="87"/>
      <c r="BO55" s="87"/>
      <c r="BP55" s="87"/>
      <c r="BQ55" s="87"/>
      <c r="BR55" s="87"/>
      <c r="BS55" s="87"/>
      <c r="BT55" s="87"/>
      <c r="BU55" s="87"/>
      <c r="BV55" s="87"/>
      <c r="BW55" s="87"/>
      <c r="BX55" s="87"/>
      <c r="BY55" s="87"/>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7"/>
      <c r="BN56" s="87"/>
      <c r="BO56" s="87"/>
      <c r="BP56" s="87"/>
      <c r="BQ56" s="87"/>
      <c r="BR56" s="87"/>
      <c r="BS56" s="87"/>
      <c r="BT56" s="87"/>
      <c r="BU56" s="87"/>
      <c r="BV56" s="87"/>
      <c r="BW56" s="87"/>
      <c r="BX56" s="87"/>
      <c r="BY56" s="87"/>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7"/>
      <c r="BN57" s="87"/>
      <c r="BO57" s="87"/>
      <c r="BP57" s="87"/>
      <c r="BQ57" s="87"/>
      <c r="BR57" s="87"/>
      <c r="BS57" s="87"/>
      <c r="BT57" s="87"/>
      <c r="BU57" s="87"/>
      <c r="BV57" s="87"/>
      <c r="BW57" s="87"/>
      <c r="BX57" s="87"/>
      <c r="BY57" s="87"/>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7"/>
      <c r="BN58" s="87"/>
      <c r="BO58" s="87"/>
      <c r="BP58" s="87"/>
      <c r="BQ58" s="87"/>
      <c r="BR58" s="87"/>
      <c r="BS58" s="87"/>
      <c r="BT58" s="87"/>
      <c r="BU58" s="87"/>
      <c r="BV58" s="87"/>
      <c r="BW58" s="87"/>
      <c r="BX58" s="87"/>
      <c r="BY58" s="87"/>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7"/>
      <c r="BN59" s="87"/>
      <c r="BO59" s="87"/>
      <c r="BP59" s="87"/>
      <c r="BQ59" s="87"/>
      <c r="BR59" s="87"/>
      <c r="BS59" s="87"/>
      <c r="BT59" s="87"/>
      <c r="BU59" s="87"/>
      <c r="BV59" s="87"/>
      <c r="BW59" s="87"/>
      <c r="BX59" s="87"/>
      <c r="BY59" s="87"/>
      <c r="BZ59" s="86"/>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4"/>
      <c r="BM60" s="87"/>
      <c r="BN60" s="87"/>
      <c r="BO60" s="87"/>
      <c r="BP60" s="87"/>
      <c r="BQ60" s="87"/>
      <c r="BR60" s="87"/>
      <c r="BS60" s="87"/>
      <c r="BT60" s="87"/>
      <c r="BU60" s="87"/>
      <c r="BV60" s="87"/>
      <c r="BW60" s="87"/>
      <c r="BX60" s="87"/>
      <c r="BY60" s="87"/>
      <c r="BZ60" s="86"/>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4"/>
      <c r="BM61" s="87"/>
      <c r="BN61" s="87"/>
      <c r="BO61" s="87"/>
      <c r="BP61" s="87"/>
      <c r="BQ61" s="87"/>
      <c r="BR61" s="87"/>
      <c r="BS61" s="87"/>
      <c r="BT61" s="87"/>
      <c r="BU61" s="87"/>
      <c r="BV61" s="87"/>
      <c r="BW61" s="87"/>
      <c r="BX61" s="87"/>
      <c r="BY61" s="87"/>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7"/>
      <c r="BN62" s="87"/>
      <c r="BO62" s="87"/>
      <c r="BP62" s="87"/>
      <c r="BQ62" s="87"/>
      <c r="BR62" s="87"/>
      <c r="BS62" s="87"/>
      <c r="BT62" s="87"/>
      <c r="BU62" s="87"/>
      <c r="BV62" s="87"/>
      <c r="BW62" s="87"/>
      <c r="BX62" s="87"/>
      <c r="BY62" s="87"/>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7"/>
      <c r="BN63" s="87"/>
      <c r="BO63" s="87"/>
      <c r="BP63" s="87"/>
      <c r="BQ63" s="87"/>
      <c r="BR63" s="87"/>
      <c r="BS63" s="87"/>
      <c r="BT63" s="87"/>
      <c r="BU63" s="87"/>
      <c r="BV63" s="87"/>
      <c r="BW63" s="87"/>
      <c r="BX63" s="87"/>
      <c r="BY63" s="87"/>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7"/>
      <c r="BN66" s="87"/>
      <c r="BO66" s="87"/>
      <c r="BP66" s="87"/>
      <c r="BQ66" s="87"/>
      <c r="BR66" s="87"/>
      <c r="BS66" s="87"/>
      <c r="BT66" s="87"/>
      <c r="BU66" s="87"/>
      <c r="BV66" s="87"/>
      <c r="BW66" s="87"/>
      <c r="BX66" s="87"/>
      <c r="BY66" s="87"/>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7"/>
      <c r="BN67" s="87"/>
      <c r="BO67" s="87"/>
      <c r="BP67" s="87"/>
      <c r="BQ67" s="87"/>
      <c r="BR67" s="87"/>
      <c r="BS67" s="87"/>
      <c r="BT67" s="87"/>
      <c r="BU67" s="87"/>
      <c r="BV67" s="87"/>
      <c r="BW67" s="87"/>
      <c r="BX67" s="87"/>
      <c r="BY67" s="87"/>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7"/>
      <c r="BN68" s="87"/>
      <c r="BO68" s="87"/>
      <c r="BP68" s="87"/>
      <c r="BQ68" s="87"/>
      <c r="BR68" s="87"/>
      <c r="BS68" s="87"/>
      <c r="BT68" s="87"/>
      <c r="BU68" s="87"/>
      <c r="BV68" s="87"/>
      <c r="BW68" s="87"/>
      <c r="BX68" s="87"/>
      <c r="BY68" s="87"/>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7"/>
      <c r="BN69" s="87"/>
      <c r="BO69" s="87"/>
      <c r="BP69" s="87"/>
      <c r="BQ69" s="87"/>
      <c r="BR69" s="87"/>
      <c r="BS69" s="87"/>
      <c r="BT69" s="87"/>
      <c r="BU69" s="87"/>
      <c r="BV69" s="87"/>
      <c r="BW69" s="87"/>
      <c r="BX69" s="87"/>
      <c r="BY69" s="87"/>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7"/>
      <c r="BN70" s="87"/>
      <c r="BO70" s="87"/>
      <c r="BP70" s="87"/>
      <c r="BQ70" s="87"/>
      <c r="BR70" s="87"/>
      <c r="BS70" s="87"/>
      <c r="BT70" s="87"/>
      <c r="BU70" s="87"/>
      <c r="BV70" s="87"/>
      <c r="BW70" s="87"/>
      <c r="BX70" s="87"/>
      <c r="BY70" s="87"/>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7"/>
      <c r="BN71" s="87"/>
      <c r="BO71" s="87"/>
      <c r="BP71" s="87"/>
      <c r="BQ71" s="87"/>
      <c r="BR71" s="87"/>
      <c r="BS71" s="87"/>
      <c r="BT71" s="87"/>
      <c r="BU71" s="87"/>
      <c r="BV71" s="87"/>
      <c r="BW71" s="87"/>
      <c r="BX71" s="87"/>
      <c r="BY71" s="87"/>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7"/>
      <c r="BN72" s="87"/>
      <c r="BO72" s="87"/>
      <c r="BP72" s="87"/>
      <c r="BQ72" s="87"/>
      <c r="BR72" s="87"/>
      <c r="BS72" s="87"/>
      <c r="BT72" s="87"/>
      <c r="BU72" s="87"/>
      <c r="BV72" s="87"/>
      <c r="BW72" s="87"/>
      <c r="BX72" s="87"/>
      <c r="BY72" s="87"/>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7"/>
      <c r="BN73" s="87"/>
      <c r="BO73" s="87"/>
      <c r="BP73" s="87"/>
      <c r="BQ73" s="87"/>
      <c r="BR73" s="87"/>
      <c r="BS73" s="87"/>
      <c r="BT73" s="87"/>
      <c r="BU73" s="87"/>
      <c r="BV73" s="87"/>
      <c r="BW73" s="87"/>
      <c r="BX73" s="87"/>
      <c r="BY73" s="87"/>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7"/>
      <c r="BN74" s="87"/>
      <c r="BO74" s="87"/>
      <c r="BP74" s="87"/>
      <c r="BQ74" s="87"/>
      <c r="BR74" s="87"/>
      <c r="BS74" s="87"/>
      <c r="BT74" s="87"/>
      <c r="BU74" s="87"/>
      <c r="BV74" s="87"/>
      <c r="BW74" s="87"/>
      <c r="BX74" s="87"/>
      <c r="BY74" s="87"/>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7"/>
      <c r="BN75" s="87"/>
      <c r="BO75" s="87"/>
      <c r="BP75" s="87"/>
      <c r="BQ75" s="87"/>
      <c r="BR75" s="87"/>
      <c r="BS75" s="87"/>
      <c r="BT75" s="87"/>
      <c r="BU75" s="87"/>
      <c r="BV75" s="87"/>
      <c r="BW75" s="87"/>
      <c r="BX75" s="87"/>
      <c r="BY75" s="87"/>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7"/>
      <c r="BN76" s="87"/>
      <c r="BO76" s="87"/>
      <c r="BP76" s="87"/>
      <c r="BQ76" s="87"/>
      <c r="BR76" s="87"/>
      <c r="BS76" s="87"/>
      <c r="BT76" s="87"/>
      <c r="BU76" s="87"/>
      <c r="BV76" s="87"/>
      <c r="BW76" s="87"/>
      <c r="BX76" s="87"/>
      <c r="BY76" s="87"/>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7"/>
      <c r="BN77" s="87"/>
      <c r="BO77" s="87"/>
      <c r="BP77" s="87"/>
      <c r="BQ77" s="87"/>
      <c r="BR77" s="87"/>
      <c r="BS77" s="87"/>
      <c r="BT77" s="87"/>
      <c r="BU77" s="87"/>
      <c r="BV77" s="87"/>
      <c r="BW77" s="87"/>
      <c r="BX77" s="87"/>
      <c r="BY77" s="87"/>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7"/>
      <c r="BN78" s="87"/>
      <c r="BO78" s="87"/>
      <c r="BP78" s="87"/>
      <c r="BQ78" s="87"/>
      <c r="BR78" s="87"/>
      <c r="BS78" s="87"/>
      <c r="BT78" s="87"/>
      <c r="BU78" s="87"/>
      <c r="BV78" s="87"/>
      <c r="BW78" s="87"/>
      <c r="BX78" s="87"/>
      <c r="BY78" s="87"/>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7"/>
      <c r="BN79" s="87"/>
      <c r="BO79" s="87"/>
      <c r="BP79" s="87"/>
      <c r="BQ79" s="87"/>
      <c r="BR79" s="87"/>
      <c r="BS79" s="87"/>
      <c r="BT79" s="87"/>
      <c r="BU79" s="87"/>
      <c r="BV79" s="87"/>
      <c r="BW79" s="87"/>
      <c r="BX79" s="87"/>
      <c r="BY79" s="87"/>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7"/>
      <c r="BN80" s="87"/>
      <c r="BO80" s="87"/>
      <c r="BP80" s="87"/>
      <c r="BQ80" s="87"/>
      <c r="BR80" s="87"/>
      <c r="BS80" s="87"/>
      <c r="BT80" s="87"/>
      <c r="BU80" s="87"/>
      <c r="BV80" s="87"/>
      <c r="BW80" s="87"/>
      <c r="BX80" s="87"/>
      <c r="BY80" s="87"/>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7"/>
      <c r="BN81" s="87"/>
      <c r="BO81" s="87"/>
      <c r="BP81" s="87"/>
      <c r="BQ81" s="87"/>
      <c r="BR81" s="87"/>
      <c r="BS81" s="87"/>
      <c r="BT81" s="87"/>
      <c r="BU81" s="87"/>
      <c r="BV81" s="87"/>
      <c r="BW81" s="87"/>
      <c r="BX81" s="87"/>
      <c r="BY81" s="87"/>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8"/>
      <c r="BM82" s="89"/>
      <c r="BN82" s="89"/>
      <c r="BO82" s="89"/>
      <c r="BP82" s="89"/>
      <c r="BQ82" s="89"/>
      <c r="BR82" s="89"/>
      <c r="BS82" s="89"/>
      <c r="BT82" s="89"/>
      <c r="BU82" s="89"/>
      <c r="BV82" s="89"/>
      <c r="BW82" s="89"/>
      <c r="BX82" s="89"/>
      <c r="BY82" s="89"/>
      <c r="BZ82" s="9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bd/AyOWxVJyNZzOLL9BXcDuimQZ7JVmB5NG7At9Nwu7n4sk9qnO+s8bSptYE3aSLBv0QytYgfXqkpSOgEJytiw==" saltValue="VpSSfxfL777azoXC/YBIR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52</v>
      </c>
      <c r="B4" s="17"/>
      <c r="C4" s="17"/>
      <c r="D4" s="17"/>
      <c r="E4" s="17"/>
      <c r="F4" s="17"/>
      <c r="G4" s="17"/>
      <c r="H4" s="80"/>
      <c r="I4" s="81"/>
      <c r="J4" s="81"/>
      <c r="K4" s="81"/>
      <c r="L4" s="81"/>
      <c r="M4" s="81"/>
      <c r="N4" s="81"/>
      <c r="O4" s="81"/>
      <c r="P4" s="81"/>
      <c r="Q4" s="81"/>
      <c r="R4" s="81"/>
      <c r="S4" s="81"/>
      <c r="T4" s="81"/>
      <c r="U4" s="81"/>
      <c r="V4" s="81"/>
      <c r="W4" s="82"/>
      <c r="X4" s="76" t="s">
        <v>53</v>
      </c>
      <c r="Y4" s="76"/>
      <c r="Z4" s="76"/>
      <c r="AA4" s="76"/>
      <c r="AB4" s="76"/>
      <c r="AC4" s="76"/>
      <c r="AD4" s="76"/>
      <c r="AE4" s="76"/>
      <c r="AF4" s="76"/>
      <c r="AG4" s="76"/>
      <c r="AH4" s="76"/>
      <c r="AI4" s="76" t="s">
        <v>54</v>
      </c>
      <c r="AJ4" s="76"/>
      <c r="AK4" s="76"/>
      <c r="AL4" s="76"/>
      <c r="AM4" s="76"/>
      <c r="AN4" s="76"/>
      <c r="AO4" s="76"/>
      <c r="AP4" s="76"/>
      <c r="AQ4" s="76"/>
      <c r="AR4" s="76"/>
      <c r="AS4" s="76"/>
      <c r="AT4" s="76" t="s">
        <v>55</v>
      </c>
      <c r="AU4" s="76"/>
      <c r="AV4" s="76"/>
      <c r="AW4" s="76"/>
      <c r="AX4" s="76"/>
      <c r="AY4" s="76"/>
      <c r="AZ4" s="76"/>
      <c r="BA4" s="76"/>
      <c r="BB4" s="76"/>
      <c r="BC4" s="76"/>
      <c r="BD4" s="76"/>
      <c r="BE4" s="76" t="s">
        <v>56</v>
      </c>
      <c r="BF4" s="76"/>
      <c r="BG4" s="76"/>
      <c r="BH4" s="76"/>
      <c r="BI4" s="76"/>
      <c r="BJ4" s="76"/>
      <c r="BK4" s="76"/>
      <c r="BL4" s="76"/>
      <c r="BM4" s="76"/>
      <c r="BN4" s="76"/>
      <c r="BO4" s="76"/>
      <c r="BP4" s="76" t="s">
        <v>57</v>
      </c>
      <c r="BQ4" s="76"/>
      <c r="BR4" s="76"/>
      <c r="BS4" s="76"/>
      <c r="BT4" s="76"/>
      <c r="BU4" s="76"/>
      <c r="BV4" s="76"/>
      <c r="BW4" s="76"/>
      <c r="BX4" s="76"/>
      <c r="BY4" s="76"/>
      <c r="BZ4" s="76"/>
      <c r="CA4" s="76" t="s">
        <v>58</v>
      </c>
      <c r="CB4" s="76"/>
      <c r="CC4" s="76"/>
      <c r="CD4" s="76"/>
      <c r="CE4" s="76"/>
      <c r="CF4" s="76"/>
      <c r="CG4" s="76"/>
      <c r="CH4" s="76"/>
      <c r="CI4" s="76"/>
      <c r="CJ4" s="76"/>
      <c r="CK4" s="76"/>
      <c r="CL4" s="76" t="s">
        <v>59</v>
      </c>
      <c r="CM4" s="76"/>
      <c r="CN4" s="76"/>
      <c r="CO4" s="76"/>
      <c r="CP4" s="76"/>
      <c r="CQ4" s="76"/>
      <c r="CR4" s="76"/>
      <c r="CS4" s="76"/>
      <c r="CT4" s="76"/>
      <c r="CU4" s="76"/>
      <c r="CV4" s="76"/>
      <c r="CW4" s="76" t="s">
        <v>60</v>
      </c>
      <c r="CX4" s="76"/>
      <c r="CY4" s="76"/>
      <c r="CZ4" s="76"/>
      <c r="DA4" s="76"/>
      <c r="DB4" s="76"/>
      <c r="DC4" s="76"/>
      <c r="DD4" s="76"/>
      <c r="DE4" s="76"/>
      <c r="DF4" s="76"/>
      <c r="DG4" s="76"/>
      <c r="DH4" s="76" t="s">
        <v>61</v>
      </c>
      <c r="DI4" s="76"/>
      <c r="DJ4" s="76"/>
      <c r="DK4" s="76"/>
      <c r="DL4" s="76"/>
      <c r="DM4" s="76"/>
      <c r="DN4" s="76"/>
      <c r="DO4" s="76"/>
      <c r="DP4" s="76"/>
      <c r="DQ4" s="76"/>
      <c r="DR4" s="76"/>
      <c r="DS4" s="76" t="s">
        <v>62</v>
      </c>
      <c r="DT4" s="76"/>
      <c r="DU4" s="76"/>
      <c r="DV4" s="76"/>
      <c r="DW4" s="76"/>
      <c r="DX4" s="76"/>
      <c r="DY4" s="76"/>
      <c r="DZ4" s="76"/>
      <c r="EA4" s="76"/>
      <c r="EB4" s="76"/>
      <c r="EC4" s="76"/>
      <c r="ED4" s="76" t="s">
        <v>63</v>
      </c>
      <c r="EE4" s="76"/>
      <c r="EF4" s="76"/>
      <c r="EG4" s="76"/>
      <c r="EH4" s="76"/>
      <c r="EI4" s="76"/>
      <c r="EJ4" s="76"/>
      <c r="EK4" s="76"/>
      <c r="EL4" s="76"/>
      <c r="EM4" s="76"/>
      <c r="EN4" s="76"/>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23078</v>
      </c>
      <c r="D6" s="20">
        <f t="shared" si="3"/>
        <v>46</v>
      </c>
      <c r="E6" s="20">
        <f t="shared" si="3"/>
        <v>1</v>
      </c>
      <c r="F6" s="20">
        <f t="shared" si="3"/>
        <v>0</v>
      </c>
      <c r="G6" s="20">
        <f t="shared" si="3"/>
        <v>5</v>
      </c>
      <c r="H6" s="20" t="str">
        <f t="shared" si="3"/>
        <v>青森県　外ヶ浜町</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53.84</v>
      </c>
      <c r="P6" s="21">
        <f t="shared" si="3"/>
        <v>100</v>
      </c>
      <c r="Q6" s="21">
        <f t="shared" si="3"/>
        <v>5676</v>
      </c>
      <c r="R6" s="21">
        <f t="shared" si="3"/>
        <v>5521</v>
      </c>
      <c r="S6" s="21">
        <f t="shared" si="3"/>
        <v>230.3</v>
      </c>
      <c r="T6" s="21">
        <f t="shared" si="3"/>
        <v>23.97</v>
      </c>
      <c r="U6" s="21">
        <f t="shared" si="3"/>
        <v>5465</v>
      </c>
      <c r="V6" s="21">
        <f t="shared" si="3"/>
        <v>129.62</v>
      </c>
      <c r="W6" s="21">
        <f t="shared" si="3"/>
        <v>42.16</v>
      </c>
      <c r="X6" s="22">
        <f>IF(X7="",NA(),X7)</f>
        <v>100.07</v>
      </c>
      <c r="Y6" s="22">
        <f t="shared" ref="Y6:AG6" si="4">IF(Y7="",NA(),Y7)</f>
        <v>101.5</v>
      </c>
      <c r="Z6" s="22">
        <f t="shared" si="4"/>
        <v>101.04</v>
      </c>
      <c r="AA6" s="22">
        <f t="shared" si="4"/>
        <v>102.79</v>
      </c>
      <c r="AB6" s="22">
        <f t="shared" si="4"/>
        <v>102.79</v>
      </c>
      <c r="AC6" s="22">
        <f t="shared" si="4"/>
        <v>105.17</v>
      </c>
      <c r="AD6" s="22">
        <f t="shared" si="4"/>
        <v>99.53</v>
      </c>
      <c r="AE6" s="22">
        <f t="shared" si="4"/>
        <v>100.27</v>
      </c>
      <c r="AF6" s="22">
        <f t="shared" si="4"/>
        <v>103.57</v>
      </c>
      <c r="AG6" s="22">
        <f t="shared" si="4"/>
        <v>100.97</v>
      </c>
      <c r="AH6" s="21" t="str">
        <f>IF(AH7="","",IF(AH7="-","【-】","【"&amp;SUBSTITUTE(TEXT(AH7,"#,##0.00"),"-","△")&amp;"】"))</f>
        <v>【105.46】</v>
      </c>
      <c r="AI6" s="21">
        <f>IF(AI7="",NA(),AI7)</f>
        <v>0</v>
      </c>
      <c r="AJ6" s="21">
        <f t="shared" ref="AJ6:AR6" si="5">IF(AJ7="",NA(),AJ7)</f>
        <v>0</v>
      </c>
      <c r="AK6" s="21">
        <f t="shared" si="5"/>
        <v>0</v>
      </c>
      <c r="AL6" s="21">
        <f t="shared" si="5"/>
        <v>0</v>
      </c>
      <c r="AM6" s="21">
        <f t="shared" si="5"/>
        <v>0</v>
      </c>
      <c r="AN6" s="21">
        <f t="shared" si="5"/>
        <v>0</v>
      </c>
      <c r="AO6" s="22">
        <f t="shared" si="5"/>
        <v>4.53</v>
      </c>
      <c r="AP6" s="22">
        <f t="shared" si="5"/>
        <v>8.57</v>
      </c>
      <c r="AQ6" s="22">
        <f t="shared" si="5"/>
        <v>5.78</v>
      </c>
      <c r="AR6" s="22">
        <f t="shared" si="5"/>
        <v>8.73</v>
      </c>
      <c r="AS6" s="21" t="str">
        <f>IF(AS7="","",IF(AS7="-","【-】","【"&amp;SUBSTITUTE(TEXT(AS7,"#,##0.00"),"-","△")&amp;"】"))</f>
        <v>【28.96】</v>
      </c>
      <c r="AT6" s="22">
        <f>IF(AT7="",NA(),AT7)</f>
        <v>85.74</v>
      </c>
      <c r="AU6" s="22">
        <f t="shared" ref="AU6:BC6" si="6">IF(AU7="",NA(),AU7)</f>
        <v>85.74</v>
      </c>
      <c r="AV6" s="22">
        <f t="shared" si="6"/>
        <v>81.33</v>
      </c>
      <c r="AW6" s="22">
        <f t="shared" si="6"/>
        <v>82.77</v>
      </c>
      <c r="AX6" s="22">
        <f t="shared" si="6"/>
        <v>72.650000000000006</v>
      </c>
      <c r="AY6" s="22">
        <f t="shared" si="6"/>
        <v>155.44999999999999</v>
      </c>
      <c r="AZ6" s="22">
        <f t="shared" si="6"/>
        <v>183.95</v>
      </c>
      <c r="BA6" s="22">
        <f t="shared" si="6"/>
        <v>139.66999999999999</v>
      </c>
      <c r="BB6" s="22">
        <f t="shared" si="6"/>
        <v>92.24</v>
      </c>
      <c r="BC6" s="22">
        <f t="shared" si="6"/>
        <v>116</v>
      </c>
      <c r="BD6" s="21" t="str">
        <f>IF(BD7="","",IF(BD7="-","【-】","【"&amp;SUBSTITUTE(TEXT(BD7,"#,##0.00"),"-","△")&amp;"】"))</f>
        <v>【185.62】</v>
      </c>
      <c r="BE6" s="22">
        <f>IF(BE7="",NA(),BE7)</f>
        <v>1008.6</v>
      </c>
      <c r="BF6" s="22">
        <f t="shared" ref="BF6:BN6" si="7">IF(BF7="",NA(),BF7)</f>
        <v>991.59</v>
      </c>
      <c r="BG6" s="22">
        <f t="shared" si="7"/>
        <v>943.37</v>
      </c>
      <c r="BH6" s="22">
        <f t="shared" si="7"/>
        <v>987.66</v>
      </c>
      <c r="BI6" s="22">
        <f t="shared" si="7"/>
        <v>893.65</v>
      </c>
      <c r="BJ6" s="22">
        <f t="shared" si="7"/>
        <v>1039.78</v>
      </c>
      <c r="BK6" s="22">
        <f t="shared" si="7"/>
        <v>1272.18</v>
      </c>
      <c r="BL6" s="22">
        <f t="shared" si="7"/>
        <v>1390.57</v>
      </c>
      <c r="BM6" s="22">
        <f t="shared" si="7"/>
        <v>1546.97</v>
      </c>
      <c r="BN6" s="22">
        <f t="shared" si="7"/>
        <v>1471.36</v>
      </c>
      <c r="BO6" s="21" t="str">
        <f>IF(BO7="","",IF(BO7="-","【-】","【"&amp;SUBSTITUTE(TEXT(BO7,"#,##0.00"),"-","△")&amp;"】"))</f>
        <v>【1,125.39】</v>
      </c>
      <c r="BP6" s="22">
        <f>IF(BP7="",NA(),BP7)</f>
        <v>86.53</v>
      </c>
      <c r="BQ6" s="22">
        <f t="shared" ref="BQ6:BY6" si="8">IF(BQ7="",NA(),BQ7)</f>
        <v>92.12</v>
      </c>
      <c r="BR6" s="22">
        <f t="shared" si="8"/>
        <v>93.33</v>
      </c>
      <c r="BS6" s="22">
        <f t="shared" si="8"/>
        <v>83.08</v>
      </c>
      <c r="BT6" s="22">
        <f t="shared" si="8"/>
        <v>83.11</v>
      </c>
      <c r="BU6" s="22">
        <f t="shared" si="8"/>
        <v>82.35</v>
      </c>
      <c r="BV6" s="22">
        <f t="shared" si="8"/>
        <v>75.83</v>
      </c>
      <c r="BW6" s="22">
        <f t="shared" si="8"/>
        <v>62.43</v>
      </c>
      <c r="BX6" s="22">
        <f t="shared" si="8"/>
        <v>51.1</v>
      </c>
      <c r="BY6" s="22">
        <f t="shared" si="8"/>
        <v>51.76</v>
      </c>
      <c r="BZ6" s="21" t="str">
        <f>IF(BZ7="","",IF(BZ7="-","【-】","【"&amp;SUBSTITUTE(TEXT(BZ7,"#,##0.00"),"-","△")&amp;"】"))</f>
        <v>【60.84】</v>
      </c>
      <c r="CA6" s="22">
        <f>IF(CA7="",NA(),CA7)</f>
        <v>338.28</v>
      </c>
      <c r="CB6" s="22">
        <f t="shared" ref="CB6:CJ6" si="9">IF(CB7="",NA(),CB7)</f>
        <v>319.73</v>
      </c>
      <c r="CC6" s="22">
        <f t="shared" si="9"/>
        <v>315.01</v>
      </c>
      <c r="CD6" s="22">
        <f t="shared" si="9"/>
        <v>322.87</v>
      </c>
      <c r="CE6" s="22">
        <f t="shared" si="9"/>
        <v>326.36</v>
      </c>
      <c r="CF6" s="22">
        <f t="shared" si="9"/>
        <v>181.75</v>
      </c>
      <c r="CG6" s="22">
        <f t="shared" si="9"/>
        <v>181.94</v>
      </c>
      <c r="CH6" s="22">
        <f t="shared" si="9"/>
        <v>224.51</v>
      </c>
      <c r="CI6" s="22">
        <f t="shared" si="9"/>
        <v>269.64</v>
      </c>
      <c r="CJ6" s="22">
        <f t="shared" si="9"/>
        <v>276.18</v>
      </c>
      <c r="CK6" s="21" t="str">
        <f>IF(CK7="","",IF(CK7="-","【-】","【"&amp;SUBSTITUTE(TEXT(CK7,"#,##0.00"),"-","△")&amp;"】"))</f>
        <v>【272.95】</v>
      </c>
      <c r="CL6" s="22">
        <f>IF(CL7="",NA(),CL7)</f>
        <v>55.72</v>
      </c>
      <c r="CM6" s="22">
        <f t="shared" ref="CM6:CU6" si="10">IF(CM7="",NA(),CM7)</f>
        <v>51.57</v>
      </c>
      <c r="CN6" s="22">
        <f t="shared" si="10"/>
        <v>56.31</v>
      </c>
      <c r="CO6" s="22">
        <f t="shared" si="10"/>
        <v>51.29</v>
      </c>
      <c r="CP6" s="22">
        <f t="shared" si="10"/>
        <v>49.25</v>
      </c>
      <c r="CQ6" s="22">
        <f t="shared" si="10"/>
        <v>63.01</v>
      </c>
      <c r="CR6" s="22">
        <f t="shared" si="10"/>
        <v>52.63</v>
      </c>
      <c r="CS6" s="22">
        <f t="shared" si="10"/>
        <v>55.3</v>
      </c>
      <c r="CT6" s="22">
        <f t="shared" si="10"/>
        <v>54.14</v>
      </c>
      <c r="CU6" s="22">
        <f t="shared" si="10"/>
        <v>53.79</v>
      </c>
      <c r="CV6" s="21" t="str">
        <f>IF(CV7="","",IF(CV7="-","【-】","【"&amp;SUBSTITUTE(TEXT(CV7,"#,##0.00"),"-","△")&amp;"】"))</f>
        <v>【51.15】</v>
      </c>
      <c r="CW6" s="22">
        <f>IF(CW7="",NA(),CW7)</f>
        <v>71.599999999999994</v>
      </c>
      <c r="CX6" s="22">
        <f t="shared" ref="CX6:DF6" si="11">IF(CX7="",NA(),CX7)</f>
        <v>74.12</v>
      </c>
      <c r="CY6" s="22">
        <f t="shared" si="11"/>
        <v>66.84</v>
      </c>
      <c r="CZ6" s="22">
        <f t="shared" si="11"/>
        <v>71.989999999999995</v>
      </c>
      <c r="DA6" s="22">
        <f t="shared" si="11"/>
        <v>75.069999999999993</v>
      </c>
      <c r="DB6" s="22">
        <f t="shared" si="11"/>
        <v>77.489999999999995</v>
      </c>
      <c r="DC6" s="22">
        <f t="shared" si="11"/>
        <v>78.83</v>
      </c>
      <c r="DD6" s="22">
        <f t="shared" si="11"/>
        <v>78.319999999999993</v>
      </c>
      <c r="DE6" s="22">
        <f t="shared" si="11"/>
        <v>76.239999999999995</v>
      </c>
      <c r="DF6" s="22">
        <f t="shared" si="11"/>
        <v>73.81</v>
      </c>
      <c r="DG6" s="21" t="str">
        <f>IF(DG7="","",IF(DG7="-","【-】","【"&amp;SUBSTITUTE(TEXT(DG7,"#,##0.00"),"-","△")&amp;"】"))</f>
        <v>【74.54】</v>
      </c>
      <c r="DH6" s="22">
        <f>IF(DH7="",NA(),DH7)</f>
        <v>43.08</v>
      </c>
      <c r="DI6" s="22">
        <f t="shared" ref="DI6:DQ6" si="12">IF(DI7="",NA(),DI7)</f>
        <v>45.2</v>
      </c>
      <c r="DJ6" s="22">
        <f t="shared" si="12"/>
        <v>47.34</v>
      </c>
      <c r="DK6" s="22">
        <f t="shared" si="12"/>
        <v>49.39</v>
      </c>
      <c r="DL6" s="22">
        <f t="shared" si="12"/>
        <v>51.4</v>
      </c>
      <c r="DM6" s="22">
        <f t="shared" si="12"/>
        <v>49.75</v>
      </c>
      <c r="DN6" s="22">
        <f t="shared" si="12"/>
        <v>41.07</v>
      </c>
      <c r="DO6" s="22">
        <f t="shared" si="12"/>
        <v>34.83</v>
      </c>
      <c r="DP6" s="22">
        <f t="shared" si="12"/>
        <v>31.44</v>
      </c>
      <c r="DQ6" s="22">
        <f t="shared" si="12"/>
        <v>35.43</v>
      </c>
      <c r="DR6" s="21" t="str">
        <f>IF(DR7="","",IF(DR7="-","【-】","【"&amp;SUBSTITUTE(TEXT(DR7,"#,##0.00"),"-","△")&amp;"】"))</f>
        <v>【35.99】</v>
      </c>
      <c r="DS6" s="21">
        <f>IF(DS7="",NA(),DS7)</f>
        <v>0</v>
      </c>
      <c r="DT6" s="21">
        <f t="shared" ref="DT6:EB6" si="13">IF(DT7="",NA(),DT7)</f>
        <v>0</v>
      </c>
      <c r="DU6" s="21">
        <f t="shared" si="13"/>
        <v>0</v>
      </c>
      <c r="DV6" s="21">
        <f t="shared" si="13"/>
        <v>0</v>
      </c>
      <c r="DW6" s="21">
        <f t="shared" si="13"/>
        <v>0</v>
      </c>
      <c r="DX6" s="22">
        <f t="shared" si="13"/>
        <v>6.45</v>
      </c>
      <c r="DY6" s="22">
        <f t="shared" si="13"/>
        <v>5.94</v>
      </c>
      <c r="DZ6" s="22">
        <f t="shared" si="13"/>
        <v>10.050000000000001</v>
      </c>
      <c r="EA6" s="22">
        <f t="shared" si="13"/>
        <v>10.78</v>
      </c>
      <c r="EB6" s="22">
        <f t="shared" si="13"/>
        <v>11.16</v>
      </c>
      <c r="EC6" s="21" t="str">
        <f>IF(EC7="","",IF(EC7="-","【-】","【"&amp;SUBSTITUTE(TEXT(EC7,"#,##0.00"),"-","△")&amp;"】"))</f>
        <v>【17.28】</v>
      </c>
      <c r="ED6" s="21">
        <f>IF(ED7="",NA(),ED7)</f>
        <v>0</v>
      </c>
      <c r="EE6" s="21">
        <f t="shared" ref="EE6:EM6" si="14">IF(EE7="",NA(),EE7)</f>
        <v>0</v>
      </c>
      <c r="EF6" s="21">
        <f t="shared" si="14"/>
        <v>0</v>
      </c>
      <c r="EG6" s="21">
        <f t="shared" si="14"/>
        <v>0</v>
      </c>
      <c r="EH6" s="21">
        <f t="shared" si="14"/>
        <v>0</v>
      </c>
      <c r="EI6" s="22">
        <f t="shared" si="14"/>
        <v>0.01</v>
      </c>
      <c r="EJ6" s="22">
        <f t="shared" si="14"/>
        <v>0.04</v>
      </c>
      <c r="EK6" s="22">
        <f t="shared" si="14"/>
        <v>0.19</v>
      </c>
      <c r="EL6" s="22">
        <f t="shared" si="14"/>
        <v>0.26</v>
      </c>
      <c r="EM6" s="22">
        <f t="shared" si="14"/>
        <v>0.28999999999999998</v>
      </c>
      <c r="EN6" s="21" t="str">
        <f>IF(EN7="","",IF(EN7="-","【-】","【"&amp;SUBSTITUTE(TEXT(EN7,"#,##0.00"),"-","△")&amp;"】"))</f>
        <v>【0.32】</v>
      </c>
    </row>
    <row r="7" spans="1:144" s="23" customFormat="1" x14ac:dyDescent="0.15">
      <c r="A7" s="15"/>
      <c r="B7" s="24">
        <v>2021</v>
      </c>
      <c r="C7" s="24">
        <v>23078</v>
      </c>
      <c r="D7" s="24">
        <v>46</v>
      </c>
      <c r="E7" s="24">
        <v>1</v>
      </c>
      <c r="F7" s="24">
        <v>0</v>
      </c>
      <c r="G7" s="24">
        <v>5</v>
      </c>
      <c r="H7" s="24" t="s">
        <v>92</v>
      </c>
      <c r="I7" s="24" t="s">
        <v>93</v>
      </c>
      <c r="J7" s="24" t="s">
        <v>94</v>
      </c>
      <c r="K7" s="24" t="s">
        <v>95</v>
      </c>
      <c r="L7" s="24" t="s">
        <v>96</v>
      </c>
      <c r="M7" s="24" t="s">
        <v>97</v>
      </c>
      <c r="N7" s="25" t="s">
        <v>98</v>
      </c>
      <c r="O7" s="25">
        <v>53.84</v>
      </c>
      <c r="P7" s="25">
        <v>100</v>
      </c>
      <c r="Q7" s="25">
        <v>5676</v>
      </c>
      <c r="R7" s="25">
        <v>5521</v>
      </c>
      <c r="S7" s="25">
        <v>230.3</v>
      </c>
      <c r="T7" s="25">
        <v>23.97</v>
      </c>
      <c r="U7" s="25">
        <v>5465</v>
      </c>
      <c r="V7" s="25">
        <v>129.62</v>
      </c>
      <c r="W7" s="25">
        <v>42.16</v>
      </c>
      <c r="X7" s="25">
        <v>100.07</v>
      </c>
      <c r="Y7" s="25">
        <v>101.5</v>
      </c>
      <c r="Z7" s="25">
        <v>101.04</v>
      </c>
      <c r="AA7" s="25">
        <v>102.79</v>
      </c>
      <c r="AB7" s="25">
        <v>102.79</v>
      </c>
      <c r="AC7" s="25">
        <v>105.17</v>
      </c>
      <c r="AD7" s="25">
        <v>99.53</v>
      </c>
      <c r="AE7" s="25">
        <v>100.27</v>
      </c>
      <c r="AF7" s="25">
        <v>103.57</v>
      </c>
      <c r="AG7" s="25">
        <v>100.97</v>
      </c>
      <c r="AH7" s="25">
        <v>105.46</v>
      </c>
      <c r="AI7" s="25">
        <v>0</v>
      </c>
      <c r="AJ7" s="25">
        <v>0</v>
      </c>
      <c r="AK7" s="25">
        <v>0</v>
      </c>
      <c r="AL7" s="25">
        <v>0</v>
      </c>
      <c r="AM7" s="25">
        <v>0</v>
      </c>
      <c r="AN7" s="25">
        <v>0</v>
      </c>
      <c r="AO7" s="25">
        <v>4.53</v>
      </c>
      <c r="AP7" s="25">
        <v>8.57</v>
      </c>
      <c r="AQ7" s="25">
        <v>5.78</v>
      </c>
      <c r="AR7" s="25">
        <v>8.73</v>
      </c>
      <c r="AS7" s="25">
        <v>28.96</v>
      </c>
      <c r="AT7" s="25">
        <v>85.74</v>
      </c>
      <c r="AU7" s="25">
        <v>85.74</v>
      </c>
      <c r="AV7" s="25">
        <v>81.33</v>
      </c>
      <c r="AW7" s="25">
        <v>82.77</v>
      </c>
      <c r="AX7" s="25">
        <v>72.650000000000006</v>
      </c>
      <c r="AY7" s="25">
        <v>155.44999999999999</v>
      </c>
      <c r="AZ7" s="25">
        <v>183.95</v>
      </c>
      <c r="BA7" s="25">
        <v>139.66999999999999</v>
      </c>
      <c r="BB7" s="25">
        <v>92.24</v>
      </c>
      <c r="BC7" s="25">
        <v>116</v>
      </c>
      <c r="BD7" s="25">
        <v>185.62</v>
      </c>
      <c r="BE7" s="25">
        <v>1008.6</v>
      </c>
      <c r="BF7" s="25">
        <v>991.59</v>
      </c>
      <c r="BG7" s="25">
        <v>943.37</v>
      </c>
      <c r="BH7" s="25">
        <v>987.66</v>
      </c>
      <c r="BI7" s="25">
        <v>893.65</v>
      </c>
      <c r="BJ7" s="25">
        <v>1039.78</v>
      </c>
      <c r="BK7" s="25">
        <v>1272.18</v>
      </c>
      <c r="BL7" s="25">
        <v>1390.57</v>
      </c>
      <c r="BM7" s="25">
        <v>1546.97</v>
      </c>
      <c r="BN7" s="25">
        <v>1471.36</v>
      </c>
      <c r="BO7" s="25">
        <v>1125.3900000000001</v>
      </c>
      <c r="BP7" s="25">
        <v>86.53</v>
      </c>
      <c r="BQ7" s="25">
        <v>92.12</v>
      </c>
      <c r="BR7" s="25">
        <v>93.33</v>
      </c>
      <c r="BS7" s="25">
        <v>83.08</v>
      </c>
      <c r="BT7" s="25">
        <v>83.11</v>
      </c>
      <c r="BU7" s="25">
        <v>82.35</v>
      </c>
      <c r="BV7" s="25">
        <v>75.83</v>
      </c>
      <c r="BW7" s="25">
        <v>62.43</v>
      </c>
      <c r="BX7" s="25">
        <v>51.1</v>
      </c>
      <c r="BY7" s="25">
        <v>51.76</v>
      </c>
      <c r="BZ7" s="25">
        <v>60.84</v>
      </c>
      <c r="CA7" s="25">
        <v>338.28</v>
      </c>
      <c r="CB7" s="25">
        <v>319.73</v>
      </c>
      <c r="CC7" s="25">
        <v>315.01</v>
      </c>
      <c r="CD7" s="25">
        <v>322.87</v>
      </c>
      <c r="CE7" s="25">
        <v>326.36</v>
      </c>
      <c r="CF7" s="25">
        <v>181.75</v>
      </c>
      <c r="CG7" s="25">
        <v>181.94</v>
      </c>
      <c r="CH7" s="25">
        <v>224.51</v>
      </c>
      <c r="CI7" s="25">
        <v>269.64</v>
      </c>
      <c r="CJ7" s="25">
        <v>276.18</v>
      </c>
      <c r="CK7" s="25">
        <v>272.95</v>
      </c>
      <c r="CL7" s="25">
        <v>55.72</v>
      </c>
      <c r="CM7" s="25">
        <v>51.57</v>
      </c>
      <c r="CN7" s="25">
        <v>56.31</v>
      </c>
      <c r="CO7" s="25">
        <v>51.29</v>
      </c>
      <c r="CP7" s="25">
        <v>49.25</v>
      </c>
      <c r="CQ7" s="25">
        <v>63.01</v>
      </c>
      <c r="CR7" s="25">
        <v>52.63</v>
      </c>
      <c r="CS7" s="25">
        <v>55.3</v>
      </c>
      <c r="CT7" s="25">
        <v>54.14</v>
      </c>
      <c r="CU7" s="25">
        <v>53.79</v>
      </c>
      <c r="CV7" s="25">
        <v>51.15</v>
      </c>
      <c r="CW7" s="25">
        <v>71.599999999999994</v>
      </c>
      <c r="CX7" s="25">
        <v>74.12</v>
      </c>
      <c r="CY7" s="25">
        <v>66.84</v>
      </c>
      <c r="CZ7" s="25">
        <v>71.989999999999995</v>
      </c>
      <c r="DA7" s="25">
        <v>75.069999999999993</v>
      </c>
      <c r="DB7" s="25">
        <v>77.489999999999995</v>
      </c>
      <c r="DC7" s="25">
        <v>78.83</v>
      </c>
      <c r="DD7" s="25">
        <v>78.319999999999993</v>
      </c>
      <c r="DE7" s="25">
        <v>76.239999999999995</v>
      </c>
      <c r="DF7" s="25">
        <v>73.81</v>
      </c>
      <c r="DG7" s="25">
        <v>74.540000000000006</v>
      </c>
      <c r="DH7" s="25">
        <v>43.08</v>
      </c>
      <c r="DI7" s="25">
        <v>45.2</v>
      </c>
      <c r="DJ7" s="25">
        <v>47.34</v>
      </c>
      <c r="DK7" s="25">
        <v>49.39</v>
      </c>
      <c r="DL7" s="25">
        <v>51.4</v>
      </c>
      <c r="DM7" s="25">
        <v>49.75</v>
      </c>
      <c r="DN7" s="25">
        <v>41.07</v>
      </c>
      <c r="DO7" s="25">
        <v>34.83</v>
      </c>
      <c r="DP7" s="25">
        <v>31.44</v>
      </c>
      <c r="DQ7" s="25">
        <v>35.43</v>
      </c>
      <c r="DR7" s="25">
        <v>35.99</v>
      </c>
      <c r="DS7" s="25">
        <v>0</v>
      </c>
      <c r="DT7" s="25">
        <v>0</v>
      </c>
      <c r="DU7" s="25">
        <v>0</v>
      </c>
      <c r="DV7" s="25">
        <v>0</v>
      </c>
      <c r="DW7" s="25">
        <v>0</v>
      </c>
      <c r="DX7" s="25">
        <v>6.45</v>
      </c>
      <c r="DY7" s="25">
        <v>5.94</v>
      </c>
      <c r="DZ7" s="25">
        <v>10.050000000000001</v>
      </c>
      <c r="EA7" s="25">
        <v>10.78</v>
      </c>
      <c r="EB7" s="25">
        <v>11.16</v>
      </c>
      <c r="EC7" s="25">
        <v>17.28</v>
      </c>
      <c r="ED7" s="25">
        <v>0</v>
      </c>
      <c r="EE7" s="25">
        <v>0</v>
      </c>
      <c r="EF7" s="25">
        <v>0</v>
      </c>
      <c r="EG7" s="25">
        <v>0</v>
      </c>
      <c r="EH7" s="25">
        <v>0</v>
      </c>
      <c r="EI7" s="25">
        <v>0.01</v>
      </c>
      <c r="EJ7" s="25">
        <v>0.04</v>
      </c>
      <c r="EK7" s="25">
        <v>0.19</v>
      </c>
      <c r="EL7" s="25">
        <v>0.26</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308</cp:lastModifiedBy>
  <cp:lastPrinted>2023-01-25T00:54:50Z</cp:lastPrinted>
  <dcterms:created xsi:type="dcterms:W3CDTF">2022-12-01T00:52:21Z</dcterms:created>
  <dcterms:modified xsi:type="dcterms:W3CDTF">2023-01-25T01:08:44Z</dcterms:modified>
  <cp:category/>
</cp:coreProperties>
</file>