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az3zH9KnQabFoXfwt4iTVxx4fpum5Al2TecW6YdVbLpz2CYVEQUSixv5RbDt7sv5acedYeLNij8SFJCf/mDmw==" workbookSaltValue="4Zi5k5z1uZNBw1ohrtLxsw=="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<sst xmlns="http://schemas.openxmlformats.org/spreadsheetml/2006/main" xmlns:r="http://schemas.openxmlformats.org/officeDocument/2006/relationships" count="177" uniqueCount="177">
  <si>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平成11</t>
  </si>
  <si>
    <t>経営比較分析表（令和3年度決算）</t>
    <rPh sb="8" eb="10">
      <t>レイワ</t>
    </rPh>
    <rPh sb="12" eb="13">
      <t>ド</t>
    </rPh>
    <rPh sb="13" eb="15">
      <t>ケッサン</t>
    </rPh>
    <phoneticPr fontId="3"/>
  </si>
  <si>
    <t>平成4</t>
  </si>
  <si>
    <t>令和3年度全国平均</t>
    <rPh sb="0" eb="2">
      <t>レイワ</t>
    </rPh>
    <rPh sb="3" eb="5">
      <t>ネンド</t>
    </rPh>
    <phoneticPr fontId="3"/>
  </si>
  <si>
    <t>平成30</t>
  </si>
  <si>
    <t>④</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</si>
  <si>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</si>
  <si>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</si>
  <si>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</si>
  <si>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法適用区分</t>
    <rPh sb="0" eb="1">
      <t>ホウ</t>
    </rPh>
    <rPh sb="1" eb="3">
      <t>テキヨウ</t>
    </rPh>
    <rPh sb="3" eb="5">
      <t>クブン</t>
    </rPh>
    <phoneticPr fontId="3"/>
  </si>
  <si>
    <t>診療科数</t>
    <rPh sb="0" eb="3">
      <t>シンリョウカ</t>
    </rPh>
    <rPh sb="3" eb="4">
      <t>スウ</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</si>
  <si>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</si>
  <si>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</si>
  <si>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</si>
  <si>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</si>
  <si>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</si>
  <si>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</si>
  <si>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</si>
  <si>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</si>
  <si>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</si>
  <si>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</si>
  <si>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</si>
  <si>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</si>
  <si>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</si>
  <si>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</si>
  <si>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</si>
  <si>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</si>
  <si>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</si>
  <si>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</si>
  <si>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ド</t>
  </si>
  <si>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</si>
  <si>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</si>
  <si>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</si>
  <si>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</si>
  <si>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</si>
  <si>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</si>
  <si>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</si>
  <si>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</si>
  <si>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</si>
  <si>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</si>
  <si>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</si>
  <si>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</si>
  <si>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</si>
  <si>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</si>
  <si>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</si>
  <si>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</si>
  <si>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</si>
  <si>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</si>
  <si>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</si>
  <si>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</si>
  <si>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</si>
  <si>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</si>
  <si>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</si>
  <si>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</si>
  <si>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</si>
  <si>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</si>
  <si>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</si>
  <si>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</si>
  <si>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</si>
  <si>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</si>
  <si>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</si>
  <si>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</si>
  <si>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</si>
  <si>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平成元</t>
  </si>
  <si>
    <t>Ⅰ 地域において担っている役割</t>
    <rPh sb="2" eb="4">
      <t>チイキ</t>
    </rPh>
    <rPh sb="8" eb="9">
      <t>ニナ</t>
    </rPh>
    <rPh sb="13" eb="15">
      <t>ヤクワリ</t>
    </rPh>
    <phoneticPr fontId="3"/>
  </si>
  <si>
    <t>再編・ネットワーク化</t>
    <rPh sb="0" eb="2">
      <t>サイヘン</t>
    </rPh>
    <rPh sb="9" eb="10">
      <t>カ</t>
    </rPh>
    <phoneticPr fontId="3"/>
  </si>
  <si>
    <t>平成6</t>
  </si>
  <si>
    <t>-</t>
  </si>
  <si>
    <t>平成24</t>
  </si>
  <si>
    <t>平成2</t>
  </si>
  <si>
    <t>令和5</t>
  </si>
  <si>
    <t>平成3</t>
  </si>
  <si>
    <t>平成10</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</si>
  <si>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</si>
  <si>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</si>
  <si>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</si>
  <si>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</si>
  <si>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</si>
  <si>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</si>
  <si>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</si>
  <si>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</si>
  <si>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</si>
  <si>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</si>
  <si>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</si>
  <si>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</si>
  <si>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</si>
  <si>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</si>
  <si>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</si>
  <si>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</si>
  <si>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</si>
  <si>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</si>
  <si>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</si>
  <si>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</si>
  <si>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</si>
  <si>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</si>
  <si>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</si>
  <si>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</si>
  <si>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</si>
  <si>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</si>
  <si>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</si>
  <si>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</si>
  <si>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</si>
  <si>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</si>
  <si>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</si>
  <si>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</si>
  <si>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</si>
  <si>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</si>
  <si>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</si>
  <si>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</si>
  <si>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</si>
  <si>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</si>
  <si>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</si>
  <si>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</si>
  <si>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</si>
  <si>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</si>
  <si>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</si>
  <si>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</si>
  <si>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</si>
  <si>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</si>
  <si>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</si>
  <si>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</si>
  <si>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</si>
  <si>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</si>
  <si>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</si>
  <si>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</si>
  <si>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</si>
  <si>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</si>
  <si>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</si>
  <si>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</si>
  <si>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</si>
  <si>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</si>
  <si>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</si>
  <si>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</si>
  <si>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</si>
  <si>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</si>
  <si>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</si>
  <si>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</si>
  <si>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</si>
  <si>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</si>
  <si>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</si>
  <si>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</si>
  <si>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</si>
  <si>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</si>
  <si>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</si>
  <si>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</si>
  <si>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</si>
  <si>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</si>
  <si>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</si>
  <si>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</si>
  <si>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</si>
  <si>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</si>
  <si>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</si>
  <si>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</si>
  <si>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</si>
  <si>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</si>
  <si>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</si>
  <si>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</si>
  <si>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</si>
  <si>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</si>
  <si>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</si>
  <si>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青森県</t>
  </si>
  <si>
    <t>外ヶ浜町</t>
  </si>
  <si>
    <t>外ケ浜中央病院</t>
  </si>
  <si>
    <t>病院事業</t>
  </si>
  <si>
    <t>50床未満</t>
  </si>
  <si>
    <t>非設置</t>
  </si>
  <si>
    <t>直営</t>
  </si>
  <si>
    <t>救 臨 へ</t>
  </si>
  <si>
    <t>第１種該当</t>
  </si>
  <si>
    <t>１５：１</t>
  </si>
  <si>
    <t>　有形固定資産減価償却率は類団平均及び全国平均を下回っているものの、年々増加傾向にあり、法定耐用年数に近づきつつある。
　そのうち器機備品分については、補助交付金等を有効に活用することにより、実質的な減価償却費負担を抑制しつつ計画的な更新を行っているため、類団平均及び全国平均を下回り、ほぼ横ばいで推移しており、また、１床当たりの有形固定資産額は、類団平均及び全国平均を大きく下回っていることから、これまでの資産取得規模は適正であったと思われる。地域医療の充実を図るためには資産の取得及び更新は不可欠であるが、経営状況や医療ニーズ等を踏まえ、計画的且つ慎重に行っていく必要がある。</t>
    <rPh sb="1" eb="3">
      <t>ユウケイ</t>
    </rPh>
    <rPh sb="3" eb="7">
      <t>コテイシサン</t>
    </rPh>
    <rPh sb="7" eb="9">
      <t>ゲンカ</t>
    </rPh>
    <rPh sb="9" eb="12">
      <t>ショウキャクリツ</t>
    </rPh>
    <rPh sb="13" eb="14">
      <t>ルイ</t>
    </rPh>
    <rPh sb="14" eb="15">
      <t>ダン</t>
    </rPh>
    <rPh sb="15" eb="17">
      <t>ヘイキン</t>
    </rPh>
    <rPh sb="17" eb="18">
      <t>オヨ</t>
    </rPh>
    <rPh sb="19" eb="21">
      <t>ゼンコク</t>
    </rPh>
    <rPh sb="21" eb="23">
      <t>ヘイキン</t>
    </rPh>
    <rPh sb="24" eb="26">
      <t>シタマワ</t>
    </rPh>
    <rPh sb="34" eb="36">
      <t>ネンネン</t>
    </rPh>
    <rPh sb="36" eb="38">
      <t>ゾウカ</t>
    </rPh>
    <rPh sb="38" eb="40">
      <t>ケイコウ</t>
    </rPh>
    <rPh sb="44" eb="46">
      <t>ホウテイ</t>
    </rPh>
    <rPh sb="46" eb="48">
      <t>タイヨウ</t>
    </rPh>
    <rPh sb="48" eb="50">
      <t>ネンスウ</t>
    </rPh>
    <rPh sb="51" eb="52">
      <t>チカ</t>
    </rPh>
    <rPh sb="65" eb="67">
      <t>キキ</t>
    </rPh>
    <rPh sb="67" eb="69">
      <t>ビヒン</t>
    </rPh>
    <rPh sb="69" eb="70">
      <t>ブン</t>
    </rPh>
    <rPh sb="76" eb="78">
      <t>ホジョ</t>
    </rPh>
    <rPh sb="78" eb="81">
      <t>コウフキン</t>
    </rPh>
    <rPh sb="81" eb="82">
      <t>ナド</t>
    </rPh>
    <rPh sb="83" eb="85">
      <t>ユウコウ</t>
    </rPh>
    <rPh sb="86" eb="88">
      <t>カツヨウ</t>
    </rPh>
    <rPh sb="96" eb="99">
      <t>ジッシツテキ</t>
    </rPh>
    <rPh sb="100" eb="102">
      <t>ゲンカ</t>
    </rPh>
    <rPh sb="102" eb="105">
      <t>ショウキャクヒ</t>
    </rPh>
    <rPh sb="105" eb="107">
      <t>フタン</t>
    </rPh>
    <rPh sb="108" eb="110">
      <t>ヨクセイ</t>
    </rPh>
    <rPh sb="113" eb="116">
      <t>ケイカクテキ</t>
    </rPh>
    <rPh sb="117" eb="119">
      <t>コウシン</t>
    </rPh>
    <rPh sb="120" eb="121">
      <t>オコナ</t>
    </rPh>
    <rPh sb="128" eb="129">
      <t>ルイ</t>
    </rPh>
    <rPh sb="129" eb="130">
      <t>ダン</t>
    </rPh>
    <rPh sb="130" eb="132">
      <t>ヘイキン</t>
    </rPh>
    <rPh sb="132" eb="133">
      <t>オヨ</t>
    </rPh>
    <rPh sb="134" eb="136">
      <t>ゼンコク</t>
    </rPh>
    <rPh sb="136" eb="138">
      <t>ヘイキン</t>
    </rPh>
    <rPh sb="139" eb="141">
      <t>シタマワ</t>
    </rPh>
    <rPh sb="145" eb="146">
      <t>ヨコ</t>
    </rPh>
    <rPh sb="149" eb="151">
      <t>スイイ</t>
    </rPh>
    <rPh sb="160" eb="161">
      <t>ユカ</t>
    </rPh>
    <rPh sb="161" eb="162">
      <t>ア</t>
    </rPh>
    <rPh sb="165" eb="167">
      <t>ユウケイ</t>
    </rPh>
    <rPh sb="167" eb="171">
      <t>コテイシサン</t>
    </rPh>
    <rPh sb="171" eb="172">
      <t>ガク</t>
    </rPh>
    <rPh sb="174" eb="175">
      <t>ルイ</t>
    </rPh>
    <rPh sb="175" eb="176">
      <t>ダン</t>
    </rPh>
    <rPh sb="176" eb="178">
      <t>ヘイキン</t>
    </rPh>
    <rPh sb="178" eb="179">
      <t>オヨ</t>
    </rPh>
    <rPh sb="180" eb="182">
      <t>ゼンコク</t>
    </rPh>
    <rPh sb="182" eb="184">
      <t>ヘイキン</t>
    </rPh>
    <rPh sb="185" eb="186">
      <t>オオ</t>
    </rPh>
    <rPh sb="188" eb="190">
      <t>シタマワ</t>
    </rPh>
    <rPh sb="204" eb="206">
      <t>シサン</t>
    </rPh>
    <rPh sb="206" eb="208">
      <t>シュトク</t>
    </rPh>
    <rPh sb="208" eb="210">
      <t>キボ</t>
    </rPh>
    <rPh sb="211" eb="213">
      <t>テキセイ</t>
    </rPh>
    <rPh sb="218" eb="219">
      <t>オモ</t>
    </rPh>
    <rPh sb="223" eb="225">
      <t>チイキ</t>
    </rPh>
    <rPh sb="225" eb="227">
      <t>イリョウ</t>
    </rPh>
    <rPh sb="228" eb="230">
      <t>ジュウジツ</t>
    </rPh>
    <rPh sb="231" eb="232">
      <t>ハカ</t>
    </rPh>
    <rPh sb="237" eb="239">
      <t>シサン</t>
    </rPh>
    <rPh sb="240" eb="242">
      <t>シュトク</t>
    </rPh>
    <rPh sb="242" eb="243">
      <t>オヨ</t>
    </rPh>
    <rPh sb="244" eb="246">
      <t>コウシン</t>
    </rPh>
    <rPh sb="247" eb="250">
      <t>フカケツ</t>
    </rPh>
    <rPh sb="255" eb="257">
      <t>ケイエイ</t>
    </rPh>
    <rPh sb="257" eb="259">
      <t>ジョウキョウ</t>
    </rPh>
    <rPh sb="260" eb="262">
      <t>イリョウ</t>
    </rPh>
    <rPh sb="265" eb="266">
      <t>ナド</t>
    </rPh>
    <rPh sb="267" eb="268">
      <t>フ</t>
    </rPh>
    <rPh sb="271" eb="274">
      <t>ケイカクテキ</t>
    </rPh>
    <rPh sb="274" eb="275">
      <t>カ</t>
    </rPh>
    <rPh sb="276" eb="278">
      <t>シンチョウ</t>
    </rPh>
    <rPh sb="279" eb="280">
      <t>オコナ</t>
    </rPh>
    <rPh sb="284" eb="286">
      <t>ヒツヨウ</t>
    </rPh>
    <phoneticPr fontId="3"/>
  </si>
  <si>
    <t>Ｎ－３年度</t>
    <rPh sb="3" eb="5">
      <t>ネンド</t>
    </rPh>
    <phoneticPr fontId="3"/>
  </si>
  <si>
    <t>Ｎ－２年度</t>
    <rPh sb="3" eb="5">
      <t>ネンド</t>
    </rPh>
    <phoneticPr fontId="3"/>
  </si>
  <si>
    <t>Ｎ－１年度</t>
    <rPh sb="3" eb="5">
      <t>ネンド</t>
    </rPh>
    <phoneticPr fontId="3"/>
  </si>
  <si>
    <t>　外ヶ浜中央病院は、青森地域医療圏内で津軽半島北東部の蓬田村以北２町１村を主たる診療域とする地域唯一の二次救急医療及びへき地医療を担う入院機能を有した自治体病院として、地域医療の維持・確立に欠かせない医療施設となっている。
　また、併設する介護老人保健施設や診療圏域内の特別養護老人ホーム及びグループホーム等への定期的な往診、回診を行うなど、福祉施設との連携を密にし、医療から介護、健康管理に至るまでの地域包括ケアシステムの構築及びその推進の役割を担っている。</t>
    <rPh sb="37" eb="38">
      <t>シュ</t>
    </rPh>
    <rPh sb="40" eb="43">
      <t>シンリョウイキ</t>
    </rPh>
    <rPh sb="46" eb="48">
      <t>チイキ</t>
    </rPh>
    <rPh sb="48" eb="50">
      <t>ユイイツ</t>
    </rPh>
    <rPh sb="51" eb="53">
      <t>ニジ</t>
    </rPh>
    <rPh sb="53" eb="55">
      <t>キュウキュウ</t>
    </rPh>
    <rPh sb="55" eb="57">
      <t>イリョウ</t>
    </rPh>
    <rPh sb="57" eb="58">
      <t>オヨ</t>
    </rPh>
    <rPh sb="61" eb="62">
      <t>チ</t>
    </rPh>
    <rPh sb="62" eb="64">
      <t>イリョウ</t>
    </rPh>
    <rPh sb="65" eb="66">
      <t>ニナ</t>
    </rPh>
    <rPh sb="67" eb="69">
      <t>ニュウイン</t>
    </rPh>
    <rPh sb="69" eb="71">
      <t>キノウ</t>
    </rPh>
    <rPh sb="72" eb="73">
      <t>ユウ</t>
    </rPh>
    <rPh sb="75" eb="78">
      <t>ジチタイ</t>
    </rPh>
    <rPh sb="78" eb="80">
      <t>ビョウイン</t>
    </rPh>
    <rPh sb="84" eb="86">
      <t>チイキ</t>
    </rPh>
    <rPh sb="86" eb="88">
      <t>イリョウ</t>
    </rPh>
    <rPh sb="89" eb="91">
      <t>イジ</t>
    </rPh>
    <rPh sb="92" eb="94">
      <t>カクリツ</t>
    </rPh>
    <rPh sb="95" eb="96">
      <t>カ</t>
    </rPh>
    <rPh sb="100" eb="102">
      <t>イリョウ</t>
    </rPh>
    <rPh sb="102" eb="104">
      <t>シセツ</t>
    </rPh>
    <rPh sb="116" eb="118">
      <t>ヘイセツ</t>
    </rPh>
    <rPh sb="120" eb="122">
      <t>カイゴ</t>
    </rPh>
    <rPh sb="122" eb="124">
      <t>ロウジン</t>
    </rPh>
    <rPh sb="124" eb="126">
      <t>ホケン</t>
    </rPh>
    <rPh sb="126" eb="128">
      <t>シセツ</t>
    </rPh>
    <rPh sb="129" eb="131">
      <t>シンリョウ</t>
    </rPh>
    <rPh sb="131" eb="133">
      <t>ケンイキ</t>
    </rPh>
    <rPh sb="133" eb="134">
      <t>ウチ</t>
    </rPh>
    <rPh sb="135" eb="137">
      <t>トクベツ</t>
    </rPh>
    <rPh sb="137" eb="139">
      <t>ヨウゴ</t>
    </rPh>
    <rPh sb="139" eb="141">
      <t>ロウジン</t>
    </rPh>
    <rPh sb="144" eb="145">
      <t>オヨ</t>
    </rPh>
    <rPh sb="153" eb="154">
      <t>ナド</t>
    </rPh>
    <rPh sb="156" eb="159">
      <t>テイキテキ</t>
    </rPh>
    <rPh sb="160" eb="162">
      <t>オウシン</t>
    </rPh>
    <rPh sb="163" eb="165">
      <t>カイシン</t>
    </rPh>
    <rPh sb="166" eb="167">
      <t>オコナ</t>
    </rPh>
    <rPh sb="171" eb="173">
      <t>フクシ</t>
    </rPh>
    <rPh sb="173" eb="175">
      <t>シセツ</t>
    </rPh>
    <rPh sb="177" eb="179">
      <t>レンケイ</t>
    </rPh>
    <rPh sb="180" eb="181">
      <t>ミツ</t>
    </rPh>
    <rPh sb="184" eb="186">
      <t>イリョウ</t>
    </rPh>
    <rPh sb="188" eb="190">
      <t>カイゴ</t>
    </rPh>
    <rPh sb="191" eb="193">
      <t>ケンコウ</t>
    </rPh>
    <rPh sb="193" eb="195">
      <t>カンリ</t>
    </rPh>
    <rPh sb="196" eb="197">
      <t>イタ</t>
    </rPh>
    <rPh sb="201" eb="203">
      <t>チイキ</t>
    </rPh>
    <rPh sb="203" eb="205">
      <t>ホウカツ</t>
    </rPh>
    <rPh sb="212" eb="214">
      <t>コウチク</t>
    </rPh>
    <rPh sb="214" eb="215">
      <t>オヨ</t>
    </rPh>
    <rPh sb="218" eb="220">
      <t>スイシン</t>
    </rPh>
    <rPh sb="221" eb="223">
      <t>ヤクワリ</t>
    </rPh>
    <rPh sb="224" eb="225">
      <t>ニナ</t>
    </rPh>
    <phoneticPr fontId="3"/>
  </si>
  <si>
    <t>　人口減少による患者数の減少及び患者の高齢化・慢性期化等による診療単価の逓減が医業収益減収の要因である一方で、医療従事者の平均年齢上昇による職員給与費及び施設の老朽化による維持管理費の高止まりが医業収支比率を悪化させているが、一般会計からの繰入金により、100%を超える経常収支比率を維持し、累積欠損金も発生していない。しかし、類団・全国平均を上回る病床利用率であっても入院収益や診療単価が上向かない現状や材料費対医業収益比率が類団平均を超えている状況を踏まえ、病床機能・規模の見直しのほか、医薬品や診療材料の購入価格を抑制する取組みが必要である。</t>
    <rPh sb="1" eb="3">
      <t>ジンコウ</t>
    </rPh>
    <rPh sb="3" eb="5">
      <t>ゲンショウ</t>
    </rPh>
    <rPh sb="8" eb="11">
      <t>カンジャスウ</t>
    </rPh>
    <rPh sb="12" eb="14">
      <t>ゲンショウ</t>
    </rPh>
    <rPh sb="14" eb="15">
      <t>オヨ</t>
    </rPh>
    <rPh sb="16" eb="18">
      <t>カンジャ</t>
    </rPh>
    <rPh sb="19" eb="22">
      <t>コウレイカ</t>
    </rPh>
    <rPh sb="23" eb="26">
      <t>マンセイキ</t>
    </rPh>
    <rPh sb="26" eb="27">
      <t>カ</t>
    </rPh>
    <rPh sb="27" eb="28">
      <t>ナド</t>
    </rPh>
    <rPh sb="31" eb="33">
      <t>シンリョウ</t>
    </rPh>
    <rPh sb="33" eb="35">
      <t>タンカ</t>
    </rPh>
    <rPh sb="36" eb="38">
      <t>テイゲン</t>
    </rPh>
    <rPh sb="39" eb="41">
      <t>イギョウ</t>
    </rPh>
    <rPh sb="41" eb="43">
      <t>シュウエキ</t>
    </rPh>
    <rPh sb="43" eb="45">
      <t>ゲンシュウ</t>
    </rPh>
    <rPh sb="46" eb="48">
      <t>ヨウイン</t>
    </rPh>
    <rPh sb="51" eb="53">
      <t>イッポウ</t>
    </rPh>
    <rPh sb="55" eb="57">
      <t>イリョウ</t>
    </rPh>
    <rPh sb="57" eb="60">
      <t>ジュウジシャ</t>
    </rPh>
    <rPh sb="61" eb="63">
      <t>ヘイキン</t>
    </rPh>
    <rPh sb="63" eb="65">
      <t>ネンレイ</t>
    </rPh>
    <rPh sb="65" eb="67">
      <t>ジョウショウ</t>
    </rPh>
    <rPh sb="70" eb="72">
      <t>ショクイン</t>
    </rPh>
    <rPh sb="72" eb="75">
      <t>キュウヨヒ</t>
    </rPh>
    <rPh sb="75" eb="76">
      <t>オヨ</t>
    </rPh>
    <rPh sb="77" eb="79">
      <t>シセツ</t>
    </rPh>
    <rPh sb="80" eb="83">
      <t>ロウキュウカ</t>
    </rPh>
    <rPh sb="86" eb="88">
      <t>イジ</t>
    </rPh>
    <rPh sb="88" eb="91">
      <t>カンリヒ</t>
    </rPh>
    <rPh sb="92" eb="94">
      <t>タカド</t>
    </rPh>
    <rPh sb="97" eb="99">
      <t>イギョウ</t>
    </rPh>
    <rPh sb="99" eb="101">
      <t>シュウシ</t>
    </rPh>
    <rPh sb="101" eb="103">
      <t>ヒリツ</t>
    </rPh>
    <rPh sb="104" eb="106">
      <t>アッカ</t>
    </rPh>
    <rPh sb="113" eb="115">
      <t>イッパン</t>
    </rPh>
    <rPh sb="115" eb="117">
      <t>カイケイ</t>
    </rPh>
    <rPh sb="120" eb="123">
      <t>クリイレキン</t>
    </rPh>
    <rPh sb="132" eb="133">
      <t>コ</t>
    </rPh>
    <rPh sb="135" eb="137">
      <t>ケイジョウ</t>
    </rPh>
    <rPh sb="137" eb="139">
      <t>シュウシ</t>
    </rPh>
    <rPh sb="139" eb="141">
      <t>ヒリツ</t>
    </rPh>
    <rPh sb="142" eb="144">
      <t>イジ</t>
    </rPh>
    <rPh sb="146" eb="148">
      <t>ルイセキ</t>
    </rPh>
    <rPh sb="148" eb="151">
      <t>ケッソンキン</t>
    </rPh>
    <rPh sb="152" eb="154">
      <t>ハッセイ</t>
    </rPh>
    <rPh sb="164" eb="165">
      <t>ルイ</t>
    </rPh>
    <rPh sb="165" eb="166">
      <t>ダン</t>
    </rPh>
    <rPh sb="167" eb="169">
      <t>ゼンコク</t>
    </rPh>
    <rPh sb="169" eb="171">
      <t>ヘイキン</t>
    </rPh>
    <rPh sb="172" eb="174">
      <t>ウワマワ</t>
    </rPh>
    <rPh sb="175" eb="177">
      <t>ビョウショウ</t>
    </rPh>
    <rPh sb="177" eb="180">
      <t>リヨウリツ</t>
    </rPh>
    <rPh sb="185" eb="187">
      <t>ニュウイン</t>
    </rPh>
    <rPh sb="187" eb="189">
      <t>シュウエキ</t>
    </rPh>
    <rPh sb="190" eb="192">
      <t>シンリョウ</t>
    </rPh>
    <rPh sb="192" eb="194">
      <t>タンカ</t>
    </rPh>
    <rPh sb="195" eb="197">
      <t>ウワム</t>
    </rPh>
    <rPh sb="200" eb="202">
      <t>ゲンジョウ</t>
    </rPh>
    <rPh sb="224" eb="226">
      <t>ジョウキョウ</t>
    </rPh>
    <rPh sb="227" eb="228">
      <t>フ</t>
    </rPh>
    <rPh sb="231" eb="233">
      <t>ビョウショウ</t>
    </rPh>
    <rPh sb="233" eb="235">
      <t>キノウ</t>
    </rPh>
    <rPh sb="236" eb="238">
      <t>キボ</t>
    </rPh>
    <rPh sb="239" eb="241">
      <t>ミナオ</t>
    </rPh>
    <rPh sb="246" eb="249">
      <t>イヤクヒン</t>
    </rPh>
    <rPh sb="250" eb="252">
      <t>シンリョウ</t>
    </rPh>
    <rPh sb="252" eb="254">
      <t>ザイリョウ</t>
    </rPh>
    <rPh sb="255" eb="257">
      <t>コウニュウ</t>
    </rPh>
    <rPh sb="257" eb="259">
      <t>カカク</t>
    </rPh>
    <rPh sb="260" eb="262">
      <t>ヨクセイ</t>
    </rPh>
    <rPh sb="264" eb="266">
      <t>トリクミ</t>
    </rPh>
    <rPh sb="268" eb="270">
      <t>ヒツヨウ</t>
    </rPh>
    <phoneticPr fontId="3"/>
  </si>
  <si>
    <t>　人口減少や患者の高齢化等により、医業収益が落ち込む一方で、医療従事者の平均年齢上昇による職員給与費及び施設の老朽化による維持管理費の高止まりにより、財源不足額が年々拡大し、これを補てんする一般会計繰入金が急増している。
　こうした脆弱な経営基盤にあっても、津軽半島北東部の中核病院としての責務や役割を果たしつつ、中・長期的に安心安全且つ良質な地域医療を提供し続けるとともに持続可能な経営基盤を構築するためには、医療ニーズや患者数の動向等を注視し、現行体制や既存方針等に固執することなく、不断の見直しを行い、抜本的な経営改革に取る組む必要がある。</t>
    <rPh sb="1" eb="3">
      <t>ジンコウ</t>
    </rPh>
    <rPh sb="3" eb="5">
      <t>ゲンショウ</t>
    </rPh>
    <rPh sb="6" eb="8">
      <t>カンジャ</t>
    </rPh>
    <rPh sb="9" eb="12">
      <t>コウレイカ</t>
    </rPh>
    <rPh sb="12" eb="13">
      <t>ナド</t>
    </rPh>
    <rPh sb="17" eb="19">
      <t>イギョウ</t>
    </rPh>
    <rPh sb="19" eb="21">
      <t>シュウエキ</t>
    </rPh>
    <rPh sb="22" eb="23">
      <t>オ</t>
    </rPh>
    <rPh sb="24" eb="25">
      <t>コ</t>
    </rPh>
    <rPh sb="26" eb="28">
      <t>イッポウ</t>
    </rPh>
    <rPh sb="30" eb="32">
      <t>イリョウ</t>
    </rPh>
    <rPh sb="32" eb="35">
      <t>ジュウジシャ</t>
    </rPh>
    <rPh sb="36" eb="38">
      <t>ヘイキン</t>
    </rPh>
    <rPh sb="38" eb="40">
      <t>ネンレイ</t>
    </rPh>
    <rPh sb="40" eb="42">
      <t>ジョウショウ</t>
    </rPh>
    <rPh sb="45" eb="47">
      <t>ショクイン</t>
    </rPh>
    <rPh sb="47" eb="50">
      <t>キュウヨヒ</t>
    </rPh>
    <rPh sb="50" eb="51">
      <t>オヨ</t>
    </rPh>
    <rPh sb="52" eb="54">
      <t>シセツ</t>
    </rPh>
    <rPh sb="55" eb="58">
      <t>ロウキュウカ</t>
    </rPh>
    <rPh sb="61" eb="63">
      <t>イジ</t>
    </rPh>
    <rPh sb="63" eb="66">
      <t>カンリヒ</t>
    </rPh>
    <rPh sb="67" eb="69">
      <t>タカド</t>
    </rPh>
    <rPh sb="75" eb="77">
      <t>ザイゲン</t>
    </rPh>
    <rPh sb="77" eb="80">
      <t>フソクガク</t>
    </rPh>
    <rPh sb="81" eb="83">
      <t>ネンネン</t>
    </rPh>
    <rPh sb="83" eb="85">
      <t>カクダイ</t>
    </rPh>
    <rPh sb="90" eb="91">
      <t>ホ</t>
    </rPh>
    <rPh sb="95" eb="97">
      <t>イッパン</t>
    </rPh>
    <rPh sb="97" eb="99">
      <t>カイケイ</t>
    </rPh>
    <rPh sb="99" eb="102">
      <t>クリイレキン</t>
    </rPh>
    <rPh sb="103" eb="105">
      <t>キュウゾウ</t>
    </rPh>
    <rPh sb="116" eb="118">
      <t>ゼイジャク</t>
    </rPh>
    <rPh sb="119" eb="121">
      <t>ケイエイ</t>
    </rPh>
    <rPh sb="121" eb="123">
      <t>キバン</t>
    </rPh>
    <rPh sb="129" eb="131">
      <t>ツガル</t>
    </rPh>
    <rPh sb="131" eb="133">
      <t>ハントウ</t>
    </rPh>
    <rPh sb="133" eb="136">
      <t>ホクトウブ</t>
    </rPh>
    <rPh sb="137" eb="139">
      <t>チュウカク</t>
    </rPh>
    <rPh sb="139" eb="141">
      <t>ビョウイン</t>
    </rPh>
    <rPh sb="145" eb="147">
      <t>セキム</t>
    </rPh>
    <rPh sb="148" eb="150">
      <t>ヤクワリ</t>
    </rPh>
    <rPh sb="151" eb="152">
      <t>ハ</t>
    </rPh>
    <rPh sb="157" eb="158">
      <t>ナカ</t>
    </rPh>
    <rPh sb="159" eb="162">
      <t>チョウキテキ</t>
    </rPh>
    <rPh sb="163" eb="165">
      <t>アンシン</t>
    </rPh>
    <rPh sb="165" eb="167">
      <t>アンゼン</t>
    </rPh>
    <rPh sb="167" eb="168">
      <t>カ</t>
    </rPh>
    <rPh sb="169" eb="171">
      <t>リョウシツ</t>
    </rPh>
    <rPh sb="172" eb="174">
      <t>チイキ</t>
    </rPh>
    <rPh sb="174" eb="176">
      <t>イリョウ</t>
    </rPh>
    <rPh sb="177" eb="179">
      <t>テイキョウ</t>
    </rPh>
    <rPh sb="180" eb="181">
      <t>ツヅ</t>
    </rPh>
    <rPh sb="187" eb="189">
      <t>ジゾク</t>
    </rPh>
    <rPh sb="189" eb="191">
      <t>カノウ</t>
    </rPh>
    <rPh sb="192" eb="194">
      <t>ケイエイ</t>
    </rPh>
    <rPh sb="194" eb="196">
      <t>キバン</t>
    </rPh>
    <rPh sb="197" eb="199">
      <t>コウチク</t>
    </rPh>
    <rPh sb="220" eb="222">
      <t>チュウシ</t>
    </rPh>
    <rPh sb="224" eb="226">
      <t>ゲンコウ</t>
    </rPh>
    <rPh sb="226" eb="228">
      <t>タイセイ</t>
    </rPh>
    <rPh sb="229" eb="231">
      <t>キゾン</t>
    </rPh>
    <rPh sb="231" eb="233">
      <t>ホウシン</t>
    </rPh>
    <rPh sb="233" eb="234">
      <t>ナド</t>
    </rPh>
    <rPh sb="235" eb="237">
      <t>コシツ</t>
    </rPh>
    <rPh sb="244" eb="246">
      <t>フダン</t>
    </rPh>
    <rPh sb="247" eb="249">
      <t>ミナオ</t>
    </rPh>
    <rPh sb="251" eb="252">
      <t>オコナ</t>
    </rPh>
    <rPh sb="254" eb="257">
      <t>バッポンテキ</t>
    </rPh>
    <rPh sb="258" eb="260">
      <t>ケイエイ</t>
    </rPh>
    <rPh sb="260" eb="262">
      <t>カイカク</t>
    </rPh>
    <rPh sb="263" eb="264">
      <t>ト</t>
    </rPh>
    <rPh sb="265" eb="266">
      <t>ク</t>
    </rPh>
    <rPh sb="267" eb="269">
      <t>ヒツヨウ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</si>
</sst>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85.6</c:v>
                </c:pt>
                <c:pt idx="1">
                  <c:v>80.8</c:v>
                </c:pt>
                <c:pt idx="2">
                  <c:v>85.3</c:v>
                </c:pt>
                <c:pt idx="3">
                  <c:v>71.8</c:v>
                </c:pt>
                <c:pt idx="4">
                  <c:v>82.9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62.3</c:v>
                </c:pt>
                <c:pt idx="1">
                  <c:v>59.4</c:v>
                </c:pt>
                <c:pt idx="2">
                  <c:v>61.4</c:v>
                </c:pt>
                <c:pt idx="3">
                  <c:v>55.9</c:v>
                </c:pt>
                <c:pt idx="4">
                  <c:v>56.5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5715</c:v>
                </c:pt>
                <c:pt idx="1">
                  <c:v>5617</c:v>
                </c:pt>
                <c:pt idx="2">
                  <c:v>6025</c:v>
                </c:pt>
                <c:pt idx="3">
                  <c:v>5815</c:v>
                </c:pt>
                <c:pt idx="4">
                  <c:v>5993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8023</c:v>
                </c:pt>
                <c:pt idx="1">
                  <c:v>8109</c:v>
                </c:pt>
                <c:pt idx="2">
                  <c:v>8307</c:v>
                </c:pt>
                <c:pt idx="3">
                  <c:v>8904</c:v>
                </c:pt>
                <c:pt idx="4">
                  <c:v>9068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22685</c:v>
                </c:pt>
                <c:pt idx="1">
                  <c:v>23152</c:v>
                </c:pt>
                <c:pt idx="2">
                  <c:v>22529</c:v>
                </c:pt>
                <c:pt idx="3">
                  <c:v>22672</c:v>
                </c:pt>
                <c:pt idx="4">
                  <c:v>21918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25136</c:v>
                </c:pt>
                <c:pt idx="1">
                  <c:v>26485</c:v>
                </c:pt>
                <c:pt idx="2">
                  <c:v>27761</c:v>
                </c:pt>
                <c:pt idx="3">
                  <c:v>29162</c:v>
                </c:pt>
                <c:pt idx="4">
                  <c:v>29802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106</c:v>
                </c:pt>
                <c:pt idx="1">
                  <c:v>118.7</c:v>
                </c:pt>
                <c:pt idx="2">
                  <c:v>121.7</c:v>
                </c:pt>
                <c:pt idx="3">
                  <c:v>132.30000000000001</c:v>
                </c:pt>
                <c:pt idx="4">
                  <c:v>141.6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78.8</c:v>
                </c:pt>
                <c:pt idx="1">
                  <c:v>73.099999999999994</c:v>
                </c:pt>
                <c:pt idx="2">
                  <c:v>72.900000000000006</c:v>
                </c:pt>
                <c:pt idx="3">
                  <c:v>62.5</c:v>
                </c:pt>
                <c:pt idx="4">
                  <c:v>71.900000000000006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67.7</c:v>
                </c:pt>
                <c:pt idx="1">
                  <c:v>66.8</c:v>
                </c:pt>
                <c:pt idx="2">
                  <c:v>67.8</c:v>
                </c:pt>
                <c:pt idx="3">
                  <c:v>65</c:v>
                </c:pt>
                <c:pt idx="4">
                  <c:v>67.599999999999994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101.9</c:v>
                </c:pt>
                <c:pt idx="1">
                  <c:v>102.2</c:v>
                </c:pt>
                <c:pt idx="2">
                  <c:v>101.5</c:v>
                </c:pt>
                <c:pt idx="3">
                  <c:v>101.8</c:v>
                </c:pt>
                <c:pt idx="4">
                  <c:v>102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94.8</c:v>
                </c:pt>
                <c:pt idx="1">
                  <c:v>96.1</c:v>
                </c:pt>
                <c:pt idx="2">
                  <c:v>96.7</c:v>
                </c:pt>
                <c:pt idx="3">
                  <c:v>98</c:v>
                </c:pt>
                <c:pt idx="4">
                  <c:v>101.9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42.5</c:v>
                </c:pt>
                <c:pt idx="1">
                  <c:v>42</c:v>
                </c:pt>
                <c:pt idx="2">
                  <c:v>43.3</c:v>
                </c:pt>
                <c:pt idx="3">
                  <c:v>45.7</c:v>
                </c:pt>
                <c:pt idx="4">
                  <c:v>49.2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52.8</c:v>
                </c:pt>
                <c:pt idx="1">
                  <c:v>54.2</c:v>
                </c:pt>
                <c:pt idx="2">
                  <c:v>55.4</c:v>
                </c:pt>
                <c:pt idx="3">
                  <c:v>57.6</c:v>
                </c:pt>
                <c:pt idx="4">
                  <c:v>56.9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c:v>
                </c:pt>
                <c:pt idx="1">
                  <c:v>67</c:v>
                </c:pt>
                <c:pt idx="2">
                  <c:v>64.599999999999994</c:v>
                </c:pt>
                <c:pt idx="3">
                  <c:v>62.3</c:v>
                </c:pt>
                <c:pt idx="4">
                  <c:v>66.2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68.900000000000006</c:v>
                </c:pt>
                <c:pt idx="1">
                  <c:v>70.2</c:v>
                </c:pt>
                <c:pt idx="2">
                  <c:v>72</c:v>
                </c:pt>
                <c:pt idx="3">
                  <c:v>72.3</c:v>
                </c:pt>
                <c:pt idx="4">
                  <c:v>71.5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39164795</c:v>
                </c:pt>
                <c:pt idx="1">
                  <c:v>38764273</c:v>
                </c:pt>
                <c:pt idx="2">
                  <c:v>38368432</c:v>
                </c:pt>
                <c:pt idx="3">
                  <c:v>39125000</c:v>
                </c:pt>
                <c:pt idx="4">
                  <c:v>39549455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44571078</c:v>
                </c:pt>
                <c:pt idx="1">
                  <c:v>45346697</c:v>
                </c:pt>
                <c:pt idx="2">
                  <c:v>44774257</c:v>
                </c:pt>
                <c:pt idx="3">
                  <c:v>46069366</c:v>
                </c:pt>
                <c:pt idx="4">
                  <c:v>47725874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18.399999999999999</c:v>
                </c:pt>
                <c:pt idx="1">
                  <c:v>17.7</c:v>
                </c:pt>
                <c:pt idx="2">
                  <c:v>18</c:v>
                </c:pt>
                <c:pt idx="3">
                  <c:v>19.5</c:v>
                </c:pt>
                <c:pt idx="4">
                  <c:v>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17.399999999999999</c:v>
                </c:pt>
                <c:pt idx="1">
                  <c:v>16</c:v>
                </c:pt>
                <c:pt idx="2">
                  <c:v>16</c:v>
                </c:pt>
                <c:pt idx="3">
                  <c:v>15.9</c:v>
                </c:pt>
                <c:pt idx="4">
                  <c:v>14.9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81</c:v>
                </c:pt>
                <c:pt idx="1">
                  <c:v>88.2</c:v>
                </c:pt>
                <c:pt idx="2">
                  <c:v>89.3</c:v>
                </c:pt>
                <c:pt idx="3">
                  <c:v>105.4</c:v>
                </c:pt>
                <c:pt idx="4">
                  <c:v>91.4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81.099999999999994</c:v>
                </c:pt>
                <c:pt idx="1">
                  <c:v>81.599999999999994</c:v>
                </c:pt>
                <c:pt idx="2">
                  <c:v>80.099999999999994</c:v>
                </c:pt>
                <c:pt idx="3">
                  <c:v>87.1</c:v>
                </c:pt>
                <c:pt idx="4">
                  <c:v>84.5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CO46" zoomScaleSheetLayoutView="70" workbookViewId="0">
      <selection activeCell="JR60" sqref="JR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青森県外ヶ浜町　外ケ浜中央病院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8</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25</v>
      </c>
      <c r="NK7" s="21"/>
      <c r="NL7" s="21"/>
      <c r="NM7" s="21"/>
      <c r="NN7" s="21"/>
      <c r="NO7" s="21"/>
      <c r="NP7" s="21"/>
      <c r="NQ7" s="21"/>
      <c r="NR7" s="21"/>
      <c r="NS7" s="21"/>
      <c r="NT7" s="21"/>
      <c r="NU7" s="21"/>
      <c r="NV7" s="21"/>
      <c r="NW7" s="59"/>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44</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27</v>
      </c>
      <c r="NK8" s="80"/>
      <c r="NL8" s="94" t="s">
        <v>28</v>
      </c>
      <c r="NM8" s="94"/>
      <c r="NN8" s="94"/>
      <c r="NO8" s="94"/>
      <c r="NP8" s="94"/>
      <c r="NQ8" s="94"/>
      <c r="NR8" s="94"/>
      <c r="NS8" s="94"/>
      <c r="NT8" s="94"/>
      <c r="NU8" s="94"/>
      <c r="NV8" s="94"/>
      <c r="NW8" s="103"/>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40</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34</v>
      </c>
      <c r="NK9" s="81"/>
      <c r="NL9" s="95" t="s">
        <v>49</v>
      </c>
      <c r="NM9" s="95"/>
      <c r="NN9" s="95"/>
      <c r="NO9" s="95"/>
      <c r="NP9" s="95"/>
      <c r="NQ9" s="95"/>
      <c r="NR9" s="95"/>
      <c r="NS9" s="95"/>
      <c r="NT9" s="95"/>
      <c r="NU9" s="95"/>
      <c r="NV9" s="95"/>
      <c r="NW9" s="104"/>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ド</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 臨 へ</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44</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39</v>
      </c>
      <c r="NK10" s="82"/>
      <c r="NL10" s="96" t="s">
        <v>3</v>
      </c>
      <c r="NM10" s="96"/>
      <c r="NN10" s="96"/>
      <c r="NO10" s="96"/>
      <c r="NP10" s="96"/>
      <c r="NQ10" s="96"/>
      <c r="NR10" s="96"/>
      <c r="NS10" s="96"/>
      <c r="NT10" s="96"/>
      <c r="NU10" s="96"/>
      <c r="NV10" s="96"/>
      <c r="NW10" s="105"/>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53</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57</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58</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37</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5521</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2710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第１種該当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１５：１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44</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44</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12</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62</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65</v>
      </c>
      <c r="NK16" s="83"/>
      <c r="NL16" s="83"/>
      <c r="NM16" s="83"/>
      <c r="NN16" s="99"/>
      <c r="NO16" s="67" t="s">
        <v>21</v>
      </c>
      <c r="NP16" s="83"/>
      <c r="NQ16" s="83"/>
      <c r="NR16" s="83"/>
      <c r="NS16" s="99"/>
      <c r="NT16" s="67" t="s">
        <v>30</v>
      </c>
      <c r="NU16" s="83"/>
      <c r="NV16" s="83"/>
      <c r="NW16" s="83"/>
      <c r="NX16" s="99"/>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4"/>
      <c r="NL17" s="84"/>
      <c r="NM17" s="84"/>
      <c r="NN17" s="100"/>
      <c r="NO17" s="68"/>
      <c r="NP17" s="84"/>
      <c r="NQ17" s="84"/>
      <c r="NR17" s="84"/>
      <c r="NS17" s="100"/>
      <c r="NT17" s="68"/>
      <c r="NU17" s="84"/>
      <c r="NV17" s="84"/>
      <c r="NW17" s="84"/>
      <c r="NX17" s="100"/>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67</v>
      </c>
      <c r="NK18" s="85"/>
      <c r="NL18" s="85"/>
      <c r="NM18" s="97" t="s">
        <v>47</v>
      </c>
      <c r="NN18" s="101"/>
      <c r="NO18" s="69" t="s">
        <v>67</v>
      </c>
      <c r="NP18" s="85"/>
      <c r="NQ18" s="85"/>
      <c r="NR18" s="97" t="s">
        <v>47</v>
      </c>
      <c r="NS18" s="101"/>
      <c r="NT18" s="69" t="s">
        <v>67</v>
      </c>
      <c r="NU18" s="85"/>
      <c r="NV18" s="85"/>
      <c r="NW18" s="97" t="s">
        <v>47</v>
      </c>
      <c r="NX18" s="101"/>
      <c r="OC18" s="2" t="s">
        <v>67</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6"/>
      <c r="NL19" s="86"/>
      <c r="NM19" s="98"/>
      <c r="NN19" s="102"/>
      <c r="NO19" s="70"/>
      <c r="NP19" s="86"/>
      <c r="NQ19" s="86"/>
      <c r="NR19" s="98"/>
      <c r="NS19" s="102"/>
      <c r="NT19" s="70"/>
      <c r="NU19" s="86"/>
      <c r="NV19" s="86"/>
      <c r="NW19" s="98"/>
      <c r="NX19" s="102"/>
      <c r="OC19" s="113"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64</v>
      </c>
      <c r="NK20" s="71"/>
      <c r="NL20" s="71"/>
      <c r="NM20" s="71"/>
      <c r="NN20" s="71"/>
      <c r="NO20" s="71"/>
      <c r="NP20" s="71"/>
      <c r="NQ20" s="71"/>
      <c r="NR20" s="71"/>
      <c r="NS20" s="71"/>
      <c r="NT20" s="71"/>
      <c r="NU20" s="71"/>
      <c r="NV20" s="71"/>
      <c r="NW20" s="71"/>
      <c r="NX20" s="71"/>
      <c r="OC20" s="113" t="s">
        <v>69</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3" t="s">
        <v>71</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174</v>
      </c>
      <c r="NK22" s="87"/>
      <c r="NL22" s="87"/>
      <c r="NM22" s="87"/>
      <c r="NN22" s="87"/>
      <c r="NO22" s="87"/>
      <c r="NP22" s="87"/>
      <c r="NQ22" s="87"/>
      <c r="NR22" s="87"/>
      <c r="NS22" s="87"/>
      <c r="NT22" s="87"/>
      <c r="NU22" s="87"/>
      <c r="NV22" s="87"/>
      <c r="NW22" s="87"/>
      <c r="NX22" s="106"/>
      <c r="OC22" s="113" t="s">
        <v>2</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88"/>
      <c r="NL23" s="88"/>
      <c r="NM23" s="88"/>
      <c r="NN23" s="88"/>
      <c r="NO23" s="88"/>
      <c r="NP23" s="88"/>
      <c r="NQ23" s="88"/>
      <c r="NR23" s="88"/>
      <c r="NS23" s="88"/>
      <c r="NT23" s="88"/>
      <c r="NU23" s="88"/>
      <c r="NV23" s="88"/>
      <c r="NW23" s="88"/>
      <c r="NX23" s="107"/>
      <c r="OC23" s="113" t="s">
        <v>41</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88"/>
      <c r="NL24" s="88"/>
      <c r="NM24" s="88"/>
      <c r="NN24" s="88"/>
      <c r="NO24" s="88"/>
      <c r="NP24" s="88"/>
      <c r="NQ24" s="88"/>
      <c r="NR24" s="88"/>
      <c r="NS24" s="88"/>
      <c r="NT24" s="88"/>
      <c r="NU24" s="88"/>
      <c r="NV24" s="88"/>
      <c r="NW24" s="88"/>
      <c r="NX24" s="107"/>
      <c r="OC24" s="113" t="s">
        <v>66</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88"/>
      <c r="NL25" s="88"/>
      <c r="NM25" s="88"/>
      <c r="NN25" s="88"/>
      <c r="NO25" s="88"/>
      <c r="NP25" s="88"/>
      <c r="NQ25" s="88"/>
      <c r="NR25" s="88"/>
      <c r="NS25" s="88"/>
      <c r="NT25" s="88"/>
      <c r="NU25" s="88"/>
      <c r="NV25" s="88"/>
      <c r="NW25" s="88"/>
      <c r="NX25" s="107"/>
      <c r="OC25" s="113" t="s">
        <v>31</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88"/>
      <c r="NL26" s="88"/>
      <c r="NM26" s="88"/>
      <c r="NN26" s="88"/>
      <c r="NO26" s="88"/>
      <c r="NP26" s="88"/>
      <c r="NQ26" s="88"/>
      <c r="NR26" s="88"/>
      <c r="NS26" s="88"/>
      <c r="NT26" s="88"/>
      <c r="NU26" s="88"/>
      <c r="NV26" s="88"/>
      <c r="NW26" s="88"/>
      <c r="NX26" s="107"/>
      <c r="OC26" s="113" t="s">
        <v>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88"/>
      <c r="NL27" s="88"/>
      <c r="NM27" s="88"/>
      <c r="NN27" s="88"/>
      <c r="NO27" s="88"/>
      <c r="NP27" s="88"/>
      <c r="NQ27" s="88"/>
      <c r="NR27" s="88"/>
      <c r="NS27" s="88"/>
      <c r="NT27" s="88"/>
      <c r="NU27" s="88"/>
      <c r="NV27" s="88"/>
      <c r="NW27" s="88"/>
      <c r="NX27" s="107"/>
      <c r="OC27" s="113" t="s">
        <v>23</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88"/>
      <c r="NL28" s="88"/>
      <c r="NM28" s="88"/>
      <c r="NN28" s="88"/>
      <c r="NO28" s="88"/>
      <c r="NP28" s="88"/>
      <c r="NQ28" s="88"/>
      <c r="NR28" s="88"/>
      <c r="NS28" s="88"/>
      <c r="NT28" s="88"/>
      <c r="NU28" s="88"/>
      <c r="NV28" s="88"/>
      <c r="NW28" s="88"/>
      <c r="NX28" s="107"/>
      <c r="OC28" s="113" t="s">
        <v>72</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88"/>
      <c r="NL29" s="88"/>
      <c r="NM29" s="88"/>
      <c r="NN29" s="88"/>
      <c r="NO29" s="88"/>
      <c r="NP29" s="88"/>
      <c r="NQ29" s="88"/>
      <c r="NR29" s="88"/>
      <c r="NS29" s="88"/>
      <c r="NT29" s="88"/>
      <c r="NU29" s="88"/>
      <c r="NV29" s="88"/>
      <c r="NW29" s="88"/>
      <c r="NX29" s="107"/>
      <c r="OC29" s="113" t="s">
        <v>0</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88"/>
      <c r="NL30" s="88"/>
      <c r="NM30" s="88"/>
      <c r="NN30" s="88"/>
      <c r="NO30" s="88"/>
      <c r="NP30" s="88"/>
      <c r="NQ30" s="88"/>
      <c r="NR30" s="88"/>
      <c r="NS30" s="88"/>
      <c r="NT30" s="88"/>
      <c r="NU30" s="88"/>
      <c r="NV30" s="88"/>
      <c r="NW30" s="88"/>
      <c r="NX30" s="107"/>
      <c r="OC30" s="113" t="s">
        <v>26</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88"/>
      <c r="NL31" s="88"/>
      <c r="NM31" s="88"/>
      <c r="NN31" s="88"/>
      <c r="NO31" s="88"/>
      <c r="NP31" s="88"/>
      <c r="NQ31" s="88"/>
      <c r="NR31" s="88"/>
      <c r="NS31" s="88"/>
      <c r="NT31" s="88"/>
      <c r="NU31" s="88"/>
      <c r="NV31" s="88"/>
      <c r="NW31" s="88"/>
      <c r="NX31" s="107"/>
      <c r="OC31" s="113" t="s">
        <v>73</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88"/>
      <c r="NL32" s="88"/>
      <c r="NM32" s="88"/>
      <c r="NN32" s="88"/>
      <c r="NO32" s="88"/>
      <c r="NP32" s="88"/>
      <c r="NQ32" s="88"/>
      <c r="NR32" s="88"/>
      <c r="NS32" s="88"/>
      <c r="NT32" s="88"/>
      <c r="NU32" s="88"/>
      <c r="NV32" s="88"/>
      <c r="NW32" s="88"/>
      <c r="NX32" s="107"/>
      <c r="OC32" s="113" t="s">
        <v>61</v>
      </c>
    </row>
    <row r="33" spans="1:393" ht="13.5" customHeight="1">
      <c r="A33" s="2"/>
      <c r="B33" s="14"/>
      <c r="D33" s="23"/>
      <c r="E33" s="23"/>
      <c r="F33" s="23"/>
      <c r="G33" s="30" t="s">
        <v>74</v>
      </c>
      <c r="H33" s="30"/>
      <c r="I33" s="30"/>
      <c r="J33" s="30"/>
      <c r="K33" s="30"/>
      <c r="L33" s="30"/>
      <c r="M33" s="30"/>
      <c r="N33" s="30"/>
      <c r="O33" s="30"/>
      <c r="P33" s="35">
        <f>データ!AI7</f>
        <v>101.9</v>
      </c>
      <c r="Q33" s="38"/>
      <c r="R33" s="38"/>
      <c r="S33" s="38"/>
      <c r="T33" s="38"/>
      <c r="U33" s="38"/>
      <c r="V33" s="38"/>
      <c r="W33" s="38"/>
      <c r="X33" s="38"/>
      <c r="Y33" s="38"/>
      <c r="Z33" s="38"/>
      <c r="AA33" s="38"/>
      <c r="AB33" s="38"/>
      <c r="AC33" s="38"/>
      <c r="AD33" s="46"/>
      <c r="AE33" s="35">
        <f>データ!AJ7</f>
        <v>102.2</v>
      </c>
      <c r="AF33" s="38"/>
      <c r="AG33" s="38"/>
      <c r="AH33" s="38"/>
      <c r="AI33" s="38"/>
      <c r="AJ33" s="38"/>
      <c r="AK33" s="38"/>
      <c r="AL33" s="38"/>
      <c r="AM33" s="38"/>
      <c r="AN33" s="38"/>
      <c r="AO33" s="38"/>
      <c r="AP33" s="38"/>
      <c r="AQ33" s="38"/>
      <c r="AR33" s="38"/>
      <c r="AS33" s="46"/>
      <c r="AT33" s="35">
        <f>データ!AK7</f>
        <v>101.5</v>
      </c>
      <c r="AU33" s="38"/>
      <c r="AV33" s="38"/>
      <c r="AW33" s="38"/>
      <c r="AX33" s="38"/>
      <c r="AY33" s="38"/>
      <c r="AZ33" s="38"/>
      <c r="BA33" s="38"/>
      <c r="BB33" s="38"/>
      <c r="BC33" s="38"/>
      <c r="BD33" s="38"/>
      <c r="BE33" s="38"/>
      <c r="BF33" s="38"/>
      <c r="BG33" s="38"/>
      <c r="BH33" s="46"/>
      <c r="BI33" s="35">
        <f>データ!AL7</f>
        <v>101.8</v>
      </c>
      <c r="BJ33" s="38"/>
      <c r="BK33" s="38"/>
      <c r="BL33" s="38"/>
      <c r="BM33" s="38"/>
      <c r="BN33" s="38"/>
      <c r="BO33" s="38"/>
      <c r="BP33" s="38"/>
      <c r="BQ33" s="38"/>
      <c r="BR33" s="38"/>
      <c r="BS33" s="38"/>
      <c r="BT33" s="38"/>
      <c r="BU33" s="38"/>
      <c r="BV33" s="38"/>
      <c r="BW33" s="46"/>
      <c r="BX33" s="35">
        <f>データ!AM7</f>
        <v>102</v>
      </c>
      <c r="BY33" s="38"/>
      <c r="BZ33" s="38"/>
      <c r="CA33" s="38"/>
      <c r="CB33" s="38"/>
      <c r="CC33" s="38"/>
      <c r="CD33" s="38"/>
      <c r="CE33" s="38"/>
      <c r="CF33" s="38"/>
      <c r="CG33" s="38"/>
      <c r="CH33" s="38"/>
      <c r="CI33" s="38"/>
      <c r="CJ33" s="38"/>
      <c r="CK33" s="38"/>
      <c r="CL33" s="46"/>
      <c r="CO33" s="23"/>
      <c r="CP33" s="23"/>
      <c r="CQ33" s="23"/>
      <c r="CR33" s="23"/>
      <c r="CS33" s="23"/>
      <c r="CT33" s="23"/>
      <c r="CU33" s="30" t="s">
        <v>74</v>
      </c>
      <c r="CV33" s="30"/>
      <c r="CW33" s="30"/>
      <c r="CX33" s="30"/>
      <c r="CY33" s="30"/>
      <c r="CZ33" s="30"/>
      <c r="DA33" s="30"/>
      <c r="DB33" s="30"/>
      <c r="DC33" s="30"/>
      <c r="DD33" s="35">
        <f>データ!AT7</f>
        <v>78.8</v>
      </c>
      <c r="DE33" s="38"/>
      <c r="DF33" s="38"/>
      <c r="DG33" s="38"/>
      <c r="DH33" s="38"/>
      <c r="DI33" s="38"/>
      <c r="DJ33" s="38"/>
      <c r="DK33" s="38"/>
      <c r="DL33" s="38"/>
      <c r="DM33" s="38"/>
      <c r="DN33" s="38"/>
      <c r="DO33" s="38"/>
      <c r="DP33" s="38"/>
      <c r="DQ33" s="38"/>
      <c r="DR33" s="46"/>
      <c r="DS33" s="35">
        <f>データ!AU7</f>
        <v>73.099999999999994</v>
      </c>
      <c r="DT33" s="38"/>
      <c r="DU33" s="38"/>
      <c r="DV33" s="38"/>
      <c r="DW33" s="38"/>
      <c r="DX33" s="38"/>
      <c r="DY33" s="38"/>
      <c r="DZ33" s="38"/>
      <c r="EA33" s="38"/>
      <c r="EB33" s="38"/>
      <c r="EC33" s="38"/>
      <c r="ED33" s="38"/>
      <c r="EE33" s="38"/>
      <c r="EF33" s="38"/>
      <c r="EG33" s="46"/>
      <c r="EH33" s="35">
        <f>データ!AV7</f>
        <v>72.900000000000006</v>
      </c>
      <c r="EI33" s="38"/>
      <c r="EJ33" s="38"/>
      <c r="EK33" s="38"/>
      <c r="EL33" s="38"/>
      <c r="EM33" s="38"/>
      <c r="EN33" s="38"/>
      <c r="EO33" s="38"/>
      <c r="EP33" s="38"/>
      <c r="EQ33" s="38"/>
      <c r="ER33" s="38"/>
      <c r="ES33" s="38"/>
      <c r="ET33" s="38"/>
      <c r="EU33" s="38"/>
      <c r="EV33" s="46"/>
      <c r="EW33" s="35">
        <f>データ!AW7</f>
        <v>62.5</v>
      </c>
      <c r="EX33" s="38"/>
      <c r="EY33" s="38"/>
      <c r="EZ33" s="38"/>
      <c r="FA33" s="38"/>
      <c r="FB33" s="38"/>
      <c r="FC33" s="38"/>
      <c r="FD33" s="38"/>
      <c r="FE33" s="38"/>
      <c r="FF33" s="38"/>
      <c r="FG33" s="38"/>
      <c r="FH33" s="38"/>
      <c r="FI33" s="38"/>
      <c r="FJ33" s="38"/>
      <c r="FK33" s="46"/>
      <c r="FL33" s="35">
        <f>データ!AX7</f>
        <v>71.900000000000006</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74</v>
      </c>
      <c r="GJ33" s="30"/>
      <c r="GK33" s="30"/>
      <c r="GL33" s="30"/>
      <c r="GM33" s="30"/>
      <c r="GN33" s="30"/>
      <c r="GO33" s="30"/>
      <c r="GP33" s="30"/>
      <c r="GQ33" s="30"/>
      <c r="GR33" s="35">
        <f>データ!BE7</f>
        <v>0</v>
      </c>
      <c r="GS33" s="38"/>
      <c r="GT33" s="38"/>
      <c r="GU33" s="38"/>
      <c r="GV33" s="38"/>
      <c r="GW33" s="38"/>
      <c r="GX33" s="38"/>
      <c r="GY33" s="38"/>
      <c r="GZ33" s="38"/>
      <c r="HA33" s="38"/>
      <c r="HB33" s="38"/>
      <c r="HC33" s="38"/>
      <c r="HD33" s="38"/>
      <c r="HE33" s="38"/>
      <c r="HF33" s="46"/>
      <c r="HG33" s="35">
        <f>データ!BF7</f>
        <v>0</v>
      </c>
      <c r="HH33" s="38"/>
      <c r="HI33" s="38"/>
      <c r="HJ33" s="38"/>
      <c r="HK33" s="38"/>
      <c r="HL33" s="38"/>
      <c r="HM33" s="38"/>
      <c r="HN33" s="38"/>
      <c r="HO33" s="38"/>
      <c r="HP33" s="38"/>
      <c r="HQ33" s="38"/>
      <c r="HR33" s="38"/>
      <c r="HS33" s="38"/>
      <c r="HT33" s="38"/>
      <c r="HU33" s="46"/>
      <c r="HV33" s="35">
        <f>データ!BG7</f>
        <v>0</v>
      </c>
      <c r="HW33" s="38"/>
      <c r="HX33" s="38"/>
      <c r="HY33" s="38"/>
      <c r="HZ33" s="38"/>
      <c r="IA33" s="38"/>
      <c r="IB33" s="38"/>
      <c r="IC33" s="38"/>
      <c r="ID33" s="38"/>
      <c r="IE33" s="38"/>
      <c r="IF33" s="38"/>
      <c r="IG33" s="38"/>
      <c r="IH33" s="38"/>
      <c r="II33" s="38"/>
      <c r="IJ33" s="46"/>
      <c r="IK33" s="35">
        <f>データ!BH7</f>
        <v>0</v>
      </c>
      <c r="IL33" s="38"/>
      <c r="IM33" s="38"/>
      <c r="IN33" s="38"/>
      <c r="IO33" s="38"/>
      <c r="IP33" s="38"/>
      <c r="IQ33" s="38"/>
      <c r="IR33" s="38"/>
      <c r="IS33" s="38"/>
      <c r="IT33" s="38"/>
      <c r="IU33" s="38"/>
      <c r="IV33" s="38"/>
      <c r="IW33" s="38"/>
      <c r="IX33" s="38"/>
      <c r="IY33" s="46"/>
      <c r="IZ33" s="35">
        <f>データ!BI7</f>
        <v>0</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74</v>
      </c>
      <c r="JX33" s="30"/>
      <c r="JY33" s="30"/>
      <c r="JZ33" s="30"/>
      <c r="KA33" s="30"/>
      <c r="KB33" s="30"/>
      <c r="KC33" s="30"/>
      <c r="KD33" s="30"/>
      <c r="KE33" s="30"/>
      <c r="KF33" s="35">
        <f>データ!BP7</f>
        <v>85.6</v>
      </c>
      <c r="KG33" s="38"/>
      <c r="KH33" s="38"/>
      <c r="KI33" s="38"/>
      <c r="KJ33" s="38"/>
      <c r="KK33" s="38"/>
      <c r="KL33" s="38"/>
      <c r="KM33" s="38"/>
      <c r="KN33" s="38"/>
      <c r="KO33" s="38"/>
      <c r="KP33" s="38"/>
      <c r="KQ33" s="38"/>
      <c r="KR33" s="38"/>
      <c r="KS33" s="38"/>
      <c r="KT33" s="46"/>
      <c r="KU33" s="35">
        <f>データ!BQ7</f>
        <v>80.8</v>
      </c>
      <c r="KV33" s="38"/>
      <c r="KW33" s="38"/>
      <c r="KX33" s="38"/>
      <c r="KY33" s="38"/>
      <c r="KZ33" s="38"/>
      <c r="LA33" s="38"/>
      <c r="LB33" s="38"/>
      <c r="LC33" s="38"/>
      <c r="LD33" s="38"/>
      <c r="LE33" s="38"/>
      <c r="LF33" s="38"/>
      <c r="LG33" s="38"/>
      <c r="LH33" s="38"/>
      <c r="LI33" s="46"/>
      <c r="LJ33" s="35">
        <f>データ!BR7</f>
        <v>85.3</v>
      </c>
      <c r="LK33" s="38"/>
      <c r="LL33" s="38"/>
      <c r="LM33" s="38"/>
      <c r="LN33" s="38"/>
      <c r="LO33" s="38"/>
      <c r="LP33" s="38"/>
      <c r="LQ33" s="38"/>
      <c r="LR33" s="38"/>
      <c r="LS33" s="38"/>
      <c r="LT33" s="38"/>
      <c r="LU33" s="38"/>
      <c r="LV33" s="38"/>
      <c r="LW33" s="38"/>
      <c r="LX33" s="46"/>
      <c r="LY33" s="35">
        <f>データ!BS7</f>
        <v>71.8</v>
      </c>
      <c r="LZ33" s="38"/>
      <c r="MA33" s="38"/>
      <c r="MB33" s="38"/>
      <c r="MC33" s="38"/>
      <c r="MD33" s="38"/>
      <c r="ME33" s="38"/>
      <c r="MF33" s="38"/>
      <c r="MG33" s="38"/>
      <c r="MH33" s="38"/>
      <c r="MI33" s="38"/>
      <c r="MJ33" s="38"/>
      <c r="MK33" s="38"/>
      <c r="ML33" s="38"/>
      <c r="MM33" s="46"/>
      <c r="MN33" s="35">
        <f>データ!BT7</f>
        <v>82.9</v>
      </c>
      <c r="MO33" s="38"/>
      <c r="MP33" s="38"/>
      <c r="MQ33" s="38"/>
      <c r="MR33" s="38"/>
      <c r="MS33" s="38"/>
      <c r="MT33" s="38"/>
      <c r="MU33" s="38"/>
      <c r="MV33" s="38"/>
      <c r="MW33" s="38"/>
      <c r="MX33" s="38"/>
      <c r="MY33" s="38"/>
      <c r="MZ33" s="38"/>
      <c r="NA33" s="38"/>
      <c r="NB33" s="46"/>
      <c r="ND33" s="23"/>
      <c r="NE33" s="23"/>
      <c r="NF33" s="23"/>
      <c r="NG33" s="23"/>
      <c r="NH33" s="4"/>
      <c r="NI33" s="2"/>
      <c r="NJ33" s="74"/>
      <c r="NK33" s="88"/>
      <c r="NL33" s="88"/>
      <c r="NM33" s="88"/>
      <c r="NN33" s="88"/>
      <c r="NO33" s="88"/>
      <c r="NP33" s="88"/>
      <c r="NQ33" s="88"/>
      <c r="NR33" s="88"/>
      <c r="NS33" s="88"/>
      <c r="NT33" s="88"/>
      <c r="NU33" s="88"/>
      <c r="NV33" s="88"/>
      <c r="NW33" s="88"/>
      <c r="NX33" s="107"/>
      <c r="OC33" s="113" t="s">
        <v>75</v>
      </c>
    </row>
    <row r="34" spans="1:393" ht="13.5" customHeight="1">
      <c r="A34" s="2"/>
      <c r="B34" s="14"/>
      <c r="D34" s="23"/>
      <c r="E34" s="23"/>
      <c r="F34" s="23"/>
      <c r="G34" s="30" t="s">
        <v>13</v>
      </c>
      <c r="H34" s="30"/>
      <c r="I34" s="30"/>
      <c r="J34" s="30"/>
      <c r="K34" s="30"/>
      <c r="L34" s="30"/>
      <c r="M34" s="30"/>
      <c r="N34" s="30"/>
      <c r="O34" s="30"/>
      <c r="P34" s="35">
        <f>データ!AN7</f>
        <v>94.8</v>
      </c>
      <c r="Q34" s="38"/>
      <c r="R34" s="38"/>
      <c r="S34" s="38"/>
      <c r="T34" s="38"/>
      <c r="U34" s="38"/>
      <c r="V34" s="38"/>
      <c r="W34" s="38"/>
      <c r="X34" s="38"/>
      <c r="Y34" s="38"/>
      <c r="Z34" s="38"/>
      <c r="AA34" s="38"/>
      <c r="AB34" s="38"/>
      <c r="AC34" s="38"/>
      <c r="AD34" s="46"/>
      <c r="AE34" s="35">
        <f>データ!AO7</f>
        <v>96.1</v>
      </c>
      <c r="AF34" s="38"/>
      <c r="AG34" s="38"/>
      <c r="AH34" s="38"/>
      <c r="AI34" s="38"/>
      <c r="AJ34" s="38"/>
      <c r="AK34" s="38"/>
      <c r="AL34" s="38"/>
      <c r="AM34" s="38"/>
      <c r="AN34" s="38"/>
      <c r="AO34" s="38"/>
      <c r="AP34" s="38"/>
      <c r="AQ34" s="38"/>
      <c r="AR34" s="38"/>
      <c r="AS34" s="46"/>
      <c r="AT34" s="35">
        <f>データ!AP7</f>
        <v>96.7</v>
      </c>
      <c r="AU34" s="38"/>
      <c r="AV34" s="38"/>
      <c r="AW34" s="38"/>
      <c r="AX34" s="38"/>
      <c r="AY34" s="38"/>
      <c r="AZ34" s="38"/>
      <c r="BA34" s="38"/>
      <c r="BB34" s="38"/>
      <c r="BC34" s="38"/>
      <c r="BD34" s="38"/>
      <c r="BE34" s="38"/>
      <c r="BF34" s="38"/>
      <c r="BG34" s="38"/>
      <c r="BH34" s="46"/>
      <c r="BI34" s="35">
        <f>データ!AQ7</f>
        <v>98</v>
      </c>
      <c r="BJ34" s="38"/>
      <c r="BK34" s="38"/>
      <c r="BL34" s="38"/>
      <c r="BM34" s="38"/>
      <c r="BN34" s="38"/>
      <c r="BO34" s="38"/>
      <c r="BP34" s="38"/>
      <c r="BQ34" s="38"/>
      <c r="BR34" s="38"/>
      <c r="BS34" s="38"/>
      <c r="BT34" s="38"/>
      <c r="BU34" s="38"/>
      <c r="BV34" s="38"/>
      <c r="BW34" s="46"/>
      <c r="BX34" s="35">
        <f>データ!AR7</f>
        <v>101.9</v>
      </c>
      <c r="BY34" s="38"/>
      <c r="BZ34" s="38"/>
      <c r="CA34" s="38"/>
      <c r="CB34" s="38"/>
      <c r="CC34" s="38"/>
      <c r="CD34" s="38"/>
      <c r="CE34" s="38"/>
      <c r="CF34" s="38"/>
      <c r="CG34" s="38"/>
      <c r="CH34" s="38"/>
      <c r="CI34" s="38"/>
      <c r="CJ34" s="38"/>
      <c r="CK34" s="38"/>
      <c r="CL34" s="46"/>
      <c r="CO34" s="23"/>
      <c r="CP34" s="23"/>
      <c r="CQ34" s="23"/>
      <c r="CR34" s="23"/>
      <c r="CS34" s="23"/>
      <c r="CT34" s="23"/>
      <c r="CU34" s="30" t="s">
        <v>13</v>
      </c>
      <c r="CV34" s="30"/>
      <c r="CW34" s="30"/>
      <c r="CX34" s="30"/>
      <c r="CY34" s="30"/>
      <c r="CZ34" s="30"/>
      <c r="DA34" s="30"/>
      <c r="DB34" s="30"/>
      <c r="DC34" s="30"/>
      <c r="DD34" s="35">
        <f>データ!AY7</f>
        <v>67.7</v>
      </c>
      <c r="DE34" s="38"/>
      <c r="DF34" s="38"/>
      <c r="DG34" s="38"/>
      <c r="DH34" s="38"/>
      <c r="DI34" s="38"/>
      <c r="DJ34" s="38"/>
      <c r="DK34" s="38"/>
      <c r="DL34" s="38"/>
      <c r="DM34" s="38"/>
      <c r="DN34" s="38"/>
      <c r="DO34" s="38"/>
      <c r="DP34" s="38"/>
      <c r="DQ34" s="38"/>
      <c r="DR34" s="46"/>
      <c r="DS34" s="35">
        <f>データ!AZ7</f>
        <v>66.8</v>
      </c>
      <c r="DT34" s="38"/>
      <c r="DU34" s="38"/>
      <c r="DV34" s="38"/>
      <c r="DW34" s="38"/>
      <c r="DX34" s="38"/>
      <c r="DY34" s="38"/>
      <c r="DZ34" s="38"/>
      <c r="EA34" s="38"/>
      <c r="EB34" s="38"/>
      <c r="EC34" s="38"/>
      <c r="ED34" s="38"/>
      <c r="EE34" s="38"/>
      <c r="EF34" s="38"/>
      <c r="EG34" s="46"/>
      <c r="EH34" s="35">
        <f>データ!BA7</f>
        <v>67.8</v>
      </c>
      <c r="EI34" s="38"/>
      <c r="EJ34" s="38"/>
      <c r="EK34" s="38"/>
      <c r="EL34" s="38"/>
      <c r="EM34" s="38"/>
      <c r="EN34" s="38"/>
      <c r="EO34" s="38"/>
      <c r="EP34" s="38"/>
      <c r="EQ34" s="38"/>
      <c r="ER34" s="38"/>
      <c r="ES34" s="38"/>
      <c r="ET34" s="38"/>
      <c r="EU34" s="38"/>
      <c r="EV34" s="46"/>
      <c r="EW34" s="35">
        <f>データ!BB7</f>
        <v>65</v>
      </c>
      <c r="EX34" s="38"/>
      <c r="EY34" s="38"/>
      <c r="EZ34" s="38"/>
      <c r="FA34" s="38"/>
      <c r="FB34" s="38"/>
      <c r="FC34" s="38"/>
      <c r="FD34" s="38"/>
      <c r="FE34" s="38"/>
      <c r="FF34" s="38"/>
      <c r="FG34" s="38"/>
      <c r="FH34" s="38"/>
      <c r="FI34" s="38"/>
      <c r="FJ34" s="38"/>
      <c r="FK34" s="46"/>
      <c r="FL34" s="35">
        <f>データ!BC7</f>
        <v>67.599999999999994</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13</v>
      </c>
      <c r="GJ34" s="30"/>
      <c r="GK34" s="30"/>
      <c r="GL34" s="30"/>
      <c r="GM34" s="30"/>
      <c r="GN34" s="30"/>
      <c r="GO34" s="30"/>
      <c r="GP34" s="30"/>
      <c r="GQ34" s="30"/>
      <c r="GR34" s="35">
        <f>データ!BJ7</f>
        <v>106</v>
      </c>
      <c r="GS34" s="38"/>
      <c r="GT34" s="38"/>
      <c r="GU34" s="38"/>
      <c r="GV34" s="38"/>
      <c r="GW34" s="38"/>
      <c r="GX34" s="38"/>
      <c r="GY34" s="38"/>
      <c r="GZ34" s="38"/>
      <c r="HA34" s="38"/>
      <c r="HB34" s="38"/>
      <c r="HC34" s="38"/>
      <c r="HD34" s="38"/>
      <c r="HE34" s="38"/>
      <c r="HF34" s="46"/>
      <c r="HG34" s="35">
        <f>データ!BK7</f>
        <v>118.7</v>
      </c>
      <c r="HH34" s="38"/>
      <c r="HI34" s="38"/>
      <c r="HJ34" s="38"/>
      <c r="HK34" s="38"/>
      <c r="HL34" s="38"/>
      <c r="HM34" s="38"/>
      <c r="HN34" s="38"/>
      <c r="HO34" s="38"/>
      <c r="HP34" s="38"/>
      <c r="HQ34" s="38"/>
      <c r="HR34" s="38"/>
      <c r="HS34" s="38"/>
      <c r="HT34" s="38"/>
      <c r="HU34" s="46"/>
      <c r="HV34" s="35">
        <f>データ!BL7</f>
        <v>121.7</v>
      </c>
      <c r="HW34" s="38"/>
      <c r="HX34" s="38"/>
      <c r="HY34" s="38"/>
      <c r="HZ34" s="38"/>
      <c r="IA34" s="38"/>
      <c r="IB34" s="38"/>
      <c r="IC34" s="38"/>
      <c r="ID34" s="38"/>
      <c r="IE34" s="38"/>
      <c r="IF34" s="38"/>
      <c r="IG34" s="38"/>
      <c r="IH34" s="38"/>
      <c r="II34" s="38"/>
      <c r="IJ34" s="46"/>
      <c r="IK34" s="35">
        <f>データ!BM7</f>
        <v>132.30000000000001</v>
      </c>
      <c r="IL34" s="38"/>
      <c r="IM34" s="38"/>
      <c r="IN34" s="38"/>
      <c r="IO34" s="38"/>
      <c r="IP34" s="38"/>
      <c r="IQ34" s="38"/>
      <c r="IR34" s="38"/>
      <c r="IS34" s="38"/>
      <c r="IT34" s="38"/>
      <c r="IU34" s="38"/>
      <c r="IV34" s="38"/>
      <c r="IW34" s="38"/>
      <c r="IX34" s="38"/>
      <c r="IY34" s="46"/>
      <c r="IZ34" s="35">
        <f>データ!BN7</f>
        <v>141.6</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13</v>
      </c>
      <c r="JX34" s="30"/>
      <c r="JY34" s="30"/>
      <c r="JZ34" s="30"/>
      <c r="KA34" s="30"/>
      <c r="KB34" s="30"/>
      <c r="KC34" s="30"/>
      <c r="KD34" s="30"/>
      <c r="KE34" s="30"/>
      <c r="KF34" s="35">
        <f>データ!BU7</f>
        <v>62.3</v>
      </c>
      <c r="KG34" s="38"/>
      <c r="KH34" s="38"/>
      <c r="KI34" s="38"/>
      <c r="KJ34" s="38"/>
      <c r="KK34" s="38"/>
      <c r="KL34" s="38"/>
      <c r="KM34" s="38"/>
      <c r="KN34" s="38"/>
      <c r="KO34" s="38"/>
      <c r="KP34" s="38"/>
      <c r="KQ34" s="38"/>
      <c r="KR34" s="38"/>
      <c r="KS34" s="38"/>
      <c r="KT34" s="46"/>
      <c r="KU34" s="35">
        <f>データ!BV7</f>
        <v>59.4</v>
      </c>
      <c r="KV34" s="38"/>
      <c r="KW34" s="38"/>
      <c r="KX34" s="38"/>
      <c r="KY34" s="38"/>
      <c r="KZ34" s="38"/>
      <c r="LA34" s="38"/>
      <c r="LB34" s="38"/>
      <c r="LC34" s="38"/>
      <c r="LD34" s="38"/>
      <c r="LE34" s="38"/>
      <c r="LF34" s="38"/>
      <c r="LG34" s="38"/>
      <c r="LH34" s="38"/>
      <c r="LI34" s="46"/>
      <c r="LJ34" s="35">
        <f>データ!BW7</f>
        <v>61.4</v>
      </c>
      <c r="LK34" s="38"/>
      <c r="LL34" s="38"/>
      <c r="LM34" s="38"/>
      <c r="LN34" s="38"/>
      <c r="LO34" s="38"/>
      <c r="LP34" s="38"/>
      <c r="LQ34" s="38"/>
      <c r="LR34" s="38"/>
      <c r="LS34" s="38"/>
      <c r="LT34" s="38"/>
      <c r="LU34" s="38"/>
      <c r="LV34" s="38"/>
      <c r="LW34" s="38"/>
      <c r="LX34" s="46"/>
      <c r="LY34" s="35">
        <f>データ!BX7</f>
        <v>55.9</v>
      </c>
      <c r="LZ34" s="38"/>
      <c r="MA34" s="38"/>
      <c r="MB34" s="38"/>
      <c r="MC34" s="38"/>
      <c r="MD34" s="38"/>
      <c r="ME34" s="38"/>
      <c r="MF34" s="38"/>
      <c r="MG34" s="38"/>
      <c r="MH34" s="38"/>
      <c r="MI34" s="38"/>
      <c r="MJ34" s="38"/>
      <c r="MK34" s="38"/>
      <c r="ML34" s="38"/>
      <c r="MM34" s="46"/>
      <c r="MN34" s="35">
        <f>データ!BY7</f>
        <v>56.5</v>
      </c>
      <c r="MO34" s="38"/>
      <c r="MP34" s="38"/>
      <c r="MQ34" s="38"/>
      <c r="MR34" s="38"/>
      <c r="MS34" s="38"/>
      <c r="MT34" s="38"/>
      <c r="MU34" s="38"/>
      <c r="MV34" s="38"/>
      <c r="MW34" s="38"/>
      <c r="MX34" s="38"/>
      <c r="MY34" s="38"/>
      <c r="MZ34" s="38"/>
      <c r="NA34" s="38"/>
      <c r="NB34" s="46"/>
      <c r="ND34" s="23"/>
      <c r="NE34" s="23"/>
      <c r="NF34" s="23"/>
      <c r="NG34" s="23"/>
      <c r="NH34" s="4"/>
      <c r="NI34" s="2"/>
      <c r="NJ34" s="75"/>
      <c r="NK34" s="89"/>
      <c r="NL34" s="89"/>
      <c r="NM34" s="89"/>
      <c r="NN34" s="89"/>
      <c r="NO34" s="89"/>
      <c r="NP34" s="89"/>
      <c r="NQ34" s="89"/>
      <c r="NR34" s="89"/>
      <c r="NS34" s="89"/>
      <c r="NT34" s="89"/>
      <c r="NU34" s="89"/>
      <c r="NV34" s="89"/>
      <c r="NW34" s="89"/>
      <c r="NX34" s="108"/>
      <c r="OC34" s="113" t="s">
        <v>76</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15</v>
      </c>
      <c r="NK35" s="71"/>
      <c r="NL35" s="71"/>
      <c r="NM35" s="71"/>
      <c r="NN35" s="71"/>
      <c r="NO35" s="71"/>
      <c r="NP35" s="71"/>
      <c r="NQ35" s="71"/>
      <c r="NR35" s="71"/>
      <c r="NS35" s="71"/>
      <c r="NT35" s="71"/>
      <c r="NU35" s="71"/>
      <c r="NV35" s="71"/>
      <c r="NW35" s="71"/>
      <c r="NX35" s="71"/>
      <c r="OC35" s="113" t="s">
        <v>79</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3" t="s">
        <v>17</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80</v>
      </c>
      <c r="NK37" s="90"/>
      <c r="NL37" s="90"/>
      <c r="NM37" s="90"/>
      <c r="NN37" s="90"/>
      <c r="NO37" s="90"/>
      <c r="NP37" s="90"/>
      <c r="NQ37" s="90"/>
      <c r="NR37" s="90"/>
      <c r="NS37" s="90"/>
      <c r="NT37" s="90"/>
      <c r="NU37" s="90"/>
      <c r="NV37" s="90"/>
      <c r="NW37" s="90"/>
      <c r="NX37" s="109"/>
      <c r="OC37" s="113" t="s">
        <v>82</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1"/>
      <c r="NL38" s="91"/>
      <c r="NM38" s="91"/>
      <c r="NN38" s="91"/>
      <c r="NO38" s="91"/>
      <c r="NP38" s="91"/>
      <c r="NQ38" s="91"/>
      <c r="NR38" s="91"/>
      <c r="NS38" s="91"/>
      <c r="NT38" s="91"/>
      <c r="NU38" s="91"/>
      <c r="NV38" s="91"/>
      <c r="NW38" s="91"/>
      <c r="NX38" s="110"/>
      <c r="OC38" s="113" t="s">
        <v>83</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4" t="s">
        <v>175</v>
      </c>
      <c r="NK39" s="88"/>
      <c r="NL39" s="88"/>
      <c r="NM39" s="88"/>
      <c r="NN39" s="88"/>
      <c r="NO39" s="88"/>
      <c r="NP39" s="88"/>
      <c r="NQ39" s="88"/>
      <c r="NR39" s="88"/>
      <c r="NS39" s="88"/>
      <c r="NT39" s="88"/>
      <c r="NU39" s="88"/>
      <c r="NV39" s="88"/>
      <c r="NW39" s="88"/>
      <c r="NX39" s="107"/>
      <c r="OC39" s="113" t="s">
        <v>84</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4"/>
      <c r="NK40" s="88"/>
      <c r="NL40" s="88"/>
      <c r="NM40" s="88"/>
      <c r="NN40" s="88"/>
      <c r="NO40" s="88"/>
      <c r="NP40" s="88"/>
      <c r="NQ40" s="88"/>
      <c r="NR40" s="88"/>
      <c r="NS40" s="88"/>
      <c r="NT40" s="88"/>
      <c r="NU40" s="88"/>
      <c r="NV40" s="88"/>
      <c r="NW40" s="88"/>
      <c r="NX40" s="107"/>
      <c r="OC40" s="113" t="s">
        <v>85</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4"/>
      <c r="NK41" s="88"/>
      <c r="NL41" s="88"/>
      <c r="NM41" s="88"/>
      <c r="NN41" s="88"/>
      <c r="NO41" s="88"/>
      <c r="NP41" s="88"/>
      <c r="NQ41" s="88"/>
      <c r="NR41" s="88"/>
      <c r="NS41" s="88"/>
      <c r="NT41" s="88"/>
      <c r="NU41" s="88"/>
      <c r="NV41" s="88"/>
      <c r="NW41" s="88"/>
      <c r="NX41" s="107"/>
      <c r="OC41" s="113" t="s">
        <v>86</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4"/>
      <c r="NK42" s="88"/>
      <c r="NL42" s="88"/>
      <c r="NM42" s="88"/>
      <c r="NN42" s="88"/>
      <c r="NO42" s="88"/>
      <c r="NP42" s="88"/>
      <c r="NQ42" s="88"/>
      <c r="NR42" s="88"/>
      <c r="NS42" s="88"/>
      <c r="NT42" s="88"/>
      <c r="NU42" s="88"/>
      <c r="NV42" s="88"/>
      <c r="NW42" s="88"/>
      <c r="NX42" s="107"/>
      <c r="OC42" s="113" t="s">
        <v>68</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4"/>
      <c r="NK43" s="88"/>
      <c r="NL43" s="88"/>
      <c r="NM43" s="88"/>
      <c r="NN43" s="88"/>
      <c r="NO43" s="88"/>
      <c r="NP43" s="88"/>
      <c r="NQ43" s="88"/>
      <c r="NR43" s="88"/>
      <c r="NS43" s="88"/>
      <c r="NT43" s="88"/>
      <c r="NU43" s="88"/>
      <c r="NV43" s="88"/>
      <c r="NW43" s="88"/>
      <c r="NX43" s="107"/>
      <c r="OC43" s="113" t="s">
        <v>88</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4"/>
      <c r="NK44" s="88"/>
      <c r="NL44" s="88"/>
      <c r="NM44" s="88"/>
      <c r="NN44" s="88"/>
      <c r="NO44" s="88"/>
      <c r="NP44" s="88"/>
      <c r="NQ44" s="88"/>
      <c r="NR44" s="88"/>
      <c r="NS44" s="88"/>
      <c r="NT44" s="88"/>
      <c r="NU44" s="88"/>
      <c r="NV44" s="88"/>
      <c r="NW44" s="88"/>
      <c r="NX44" s="107"/>
      <c r="OC44" s="113" t="s">
        <v>89</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4"/>
      <c r="NK45" s="88"/>
      <c r="NL45" s="88"/>
      <c r="NM45" s="88"/>
      <c r="NN45" s="88"/>
      <c r="NO45" s="88"/>
      <c r="NP45" s="88"/>
      <c r="NQ45" s="88"/>
      <c r="NR45" s="88"/>
      <c r="NS45" s="88"/>
      <c r="NT45" s="88"/>
      <c r="NU45" s="88"/>
      <c r="NV45" s="88"/>
      <c r="NW45" s="88"/>
      <c r="NX45" s="107"/>
      <c r="OC45" s="113" t="s">
        <v>90</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4"/>
      <c r="NK46" s="88"/>
      <c r="NL46" s="88"/>
      <c r="NM46" s="88"/>
      <c r="NN46" s="88"/>
      <c r="NO46" s="88"/>
      <c r="NP46" s="88"/>
      <c r="NQ46" s="88"/>
      <c r="NR46" s="88"/>
      <c r="NS46" s="88"/>
      <c r="NT46" s="88"/>
      <c r="NU46" s="88"/>
      <c r="NV46" s="88"/>
      <c r="NW46" s="88"/>
      <c r="NX46" s="107"/>
      <c r="OC46" s="113" t="s">
        <v>91</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4"/>
      <c r="NK47" s="88"/>
      <c r="NL47" s="88"/>
      <c r="NM47" s="88"/>
      <c r="NN47" s="88"/>
      <c r="NO47" s="88"/>
      <c r="NP47" s="88"/>
      <c r="NQ47" s="88"/>
      <c r="NR47" s="88"/>
      <c r="NS47" s="88"/>
      <c r="NT47" s="88"/>
      <c r="NU47" s="88"/>
      <c r="NV47" s="88"/>
      <c r="NW47" s="88"/>
      <c r="NX47" s="107"/>
      <c r="OC47" s="113" t="s">
        <v>92</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4"/>
      <c r="NK48" s="88"/>
      <c r="NL48" s="88"/>
      <c r="NM48" s="88"/>
      <c r="NN48" s="88"/>
      <c r="NO48" s="88"/>
      <c r="NP48" s="88"/>
      <c r="NQ48" s="88"/>
      <c r="NR48" s="88"/>
      <c r="NS48" s="88"/>
      <c r="NT48" s="88"/>
      <c r="NU48" s="88"/>
      <c r="NV48" s="88"/>
      <c r="NW48" s="88"/>
      <c r="NX48" s="107"/>
      <c r="OC48" s="113" t="s">
        <v>4</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4"/>
      <c r="NK49" s="88"/>
      <c r="NL49" s="88"/>
      <c r="NM49" s="88"/>
      <c r="NN49" s="88"/>
      <c r="NO49" s="88"/>
      <c r="NP49" s="88"/>
      <c r="NQ49" s="88"/>
      <c r="NR49" s="88"/>
      <c r="NS49" s="88"/>
      <c r="NT49" s="88"/>
      <c r="NU49" s="88"/>
      <c r="NV49" s="88"/>
      <c r="NW49" s="88"/>
      <c r="NX49" s="107"/>
      <c r="OC49" s="113" t="s">
        <v>93</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4"/>
      <c r="NK50" s="88"/>
      <c r="NL50" s="88"/>
      <c r="NM50" s="88"/>
      <c r="NN50" s="88"/>
      <c r="NO50" s="88"/>
      <c r="NP50" s="88"/>
      <c r="NQ50" s="88"/>
      <c r="NR50" s="88"/>
      <c r="NS50" s="88"/>
      <c r="NT50" s="88"/>
      <c r="NU50" s="88"/>
      <c r="NV50" s="88"/>
      <c r="NW50" s="88"/>
      <c r="NX50" s="107"/>
      <c r="OC50" s="113"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5"/>
      <c r="NK51" s="89"/>
      <c r="NL51" s="89"/>
      <c r="NM51" s="89"/>
      <c r="NN51" s="89"/>
      <c r="NO51" s="89"/>
      <c r="NP51" s="89"/>
      <c r="NQ51" s="89"/>
      <c r="NR51" s="89"/>
      <c r="NS51" s="89"/>
      <c r="NT51" s="89"/>
      <c r="NU51" s="89"/>
      <c r="NV51" s="89"/>
      <c r="NW51" s="89"/>
      <c r="NX51" s="108"/>
      <c r="OC51" s="113"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97</v>
      </c>
      <c r="NK52" s="90"/>
      <c r="NL52" s="90"/>
      <c r="NM52" s="90"/>
      <c r="NN52" s="90"/>
      <c r="NO52" s="90"/>
      <c r="NP52" s="90"/>
      <c r="NQ52" s="90"/>
      <c r="NR52" s="90"/>
      <c r="NS52" s="90"/>
      <c r="NT52" s="90"/>
      <c r="NU52" s="90"/>
      <c r="NV52" s="90"/>
      <c r="NW52" s="90"/>
      <c r="NX52" s="109"/>
      <c r="OC52" s="113" t="s">
        <v>98</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1"/>
      <c r="NL53" s="91"/>
      <c r="NM53" s="91"/>
      <c r="NN53" s="91"/>
      <c r="NO53" s="91"/>
      <c r="NP53" s="91"/>
      <c r="NQ53" s="91"/>
      <c r="NR53" s="91"/>
      <c r="NS53" s="91"/>
      <c r="NT53" s="91"/>
      <c r="NU53" s="91"/>
      <c r="NV53" s="91"/>
      <c r="NW53" s="91"/>
      <c r="NX53" s="110"/>
      <c r="OC53" s="113" t="s">
        <v>100</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74" t="s">
        <v>170</v>
      </c>
      <c r="NK54" s="88"/>
      <c r="NL54" s="88"/>
      <c r="NM54" s="88"/>
      <c r="NN54" s="88"/>
      <c r="NO54" s="88"/>
      <c r="NP54" s="88"/>
      <c r="NQ54" s="88"/>
      <c r="NR54" s="88"/>
      <c r="NS54" s="88"/>
      <c r="NT54" s="88"/>
      <c r="NU54" s="88"/>
      <c r="NV54" s="88"/>
      <c r="NW54" s="88"/>
      <c r="NX54" s="107"/>
      <c r="OC54" s="113" t="s">
        <v>70</v>
      </c>
    </row>
    <row r="55" spans="1:393" ht="13.5" customHeight="1">
      <c r="A55" s="2"/>
      <c r="B55" s="14"/>
      <c r="C55" s="23"/>
      <c r="D55" s="23"/>
      <c r="E55" s="23"/>
      <c r="F55" s="23"/>
      <c r="G55" s="30" t="s">
        <v>74</v>
      </c>
      <c r="H55" s="30"/>
      <c r="I55" s="30"/>
      <c r="J55" s="30"/>
      <c r="K55" s="30"/>
      <c r="L55" s="30"/>
      <c r="M55" s="30"/>
      <c r="N55" s="30"/>
      <c r="O55" s="30"/>
      <c r="P55" s="36">
        <f>データ!CA7</f>
        <v>22685</v>
      </c>
      <c r="Q55" s="39"/>
      <c r="R55" s="39"/>
      <c r="S55" s="39"/>
      <c r="T55" s="39"/>
      <c r="U55" s="39"/>
      <c r="V55" s="39"/>
      <c r="W55" s="39"/>
      <c r="X55" s="39"/>
      <c r="Y55" s="39"/>
      <c r="Z55" s="39"/>
      <c r="AA55" s="39"/>
      <c r="AB55" s="39"/>
      <c r="AC55" s="39"/>
      <c r="AD55" s="47"/>
      <c r="AE55" s="36">
        <f>データ!CB7</f>
        <v>23152</v>
      </c>
      <c r="AF55" s="39"/>
      <c r="AG55" s="39"/>
      <c r="AH55" s="39"/>
      <c r="AI55" s="39"/>
      <c r="AJ55" s="39"/>
      <c r="AK55" s="39"/>
      <c r="AL55" s="39"/>
      <c r="AM55" s="39"/>
      <c r="AN55" s="39"/>
      <c r="AO55" s="39"/>
      <c r="AP55" s="39"/>
      <c r="AQ55" s="39"/>
      <c r="AR55" s="39"/>
      <c r="AS55" s="47"/>
      <c r="AT55" s="36">
        <f>データ!CC7</f>
        <v>22529</v>
      </c>
      <c r="AU55" s="39"/>
      <c r="AV55" s="39"/>
      <c r="AW55" s="39"/>
      <c r="AX55" s="39"/>
      <c r="AY55" s="39"/>
      <c r="AZ55" s="39"/>
      <c r="BA55" s="39"/>
      <c r="BB55" s="39"/>
      <c r="BC55" s="39"/>
      <c r="BD55" s="39"/>
      <c r="BE55" s="39"/>
      <c r="BF55" s="39"/>
      <c r="BG55" s="39"/>
      <c r="BH55" s="47"/>
      <c r="BI55" s="36">
        <f>データ!CD7</f>
        <v>22672</v>
      </c>
      <c r="BJ55" s="39"/>
      <c r="BK55" s="39"/>
      <c r="BL55" s="39"/>
      <c r="BM55" s="39"/>
      <c r="BN55" s="39"/>
      <c r="BO55" s="39"/>
      <c r="BP55" s="39"/>
      <c r="BQ55" s="39"/>
      <c r="BR55" s="39"/>
      <c r="BS55" s="39"/>
      <c r="BT55" s="39"/>
      <c r="BU55" s="39"/>
      <c r="BV55" s="39"/>
      <c r="BW55" s="47"/>
      <c r="BX55" s="36">
        <f>データ!CE7</f>
        <v>21918</v>
      </c>
      <c r="BY55" s="39"/>
      <c r="BZ55" s="39"/>
      <c r="CA55" s="39"/>
      <c r="CB55" s="39"/>
      <c r="CC55" s="39"/>
      <c r="CD55" s="39"/>
      <c r="CE55" s="39"/>
      <c r="CF55" s="39"/>
      <c r="CG55" s="39"/>
      <c r="CH55" s="39"/>
      <c r="CI55" s="39"/>
      <c r="CJ55" s="39"/>
      <c r="CK55" s="39"/>
      <c r="CL55" s="47"/>
      <c r="CO55" s="23"/>
      <c r="CP55" s="23"/>
      <c r="CQ55" s="23"/>
      <c r="CR55" s="23"/>
      <c r="CS55" s="23"/>
      <c r="CT55" s="23"/>
      <c r="CU55" s="30" t="s">
        <v>74</v>
      </c>
      <c r="CV55" s="30"/>
      <c r="CW55" s="30"/>
      <c r="CX55" s="30"/>
      <c r="CY55" s="30"/>
      <c r="CZ55" s="30"/>
      <c r="DA55" s="30"/>
      <c r="DB55" s="30"/>
      <c r="DC55" s="30"/>
      <c r="DD55" s="36">
        <f>データ!CL7</f>
        <v>5715</v>
      </c>
      <c r="DE55" s="39"/>
      <c r="DF55" s="39"/>
      <c r="DG55" s="39"/>
      <c r="DH55" s="39"/>
      <c r="DI55" s="39"/>
      <c r="DJ55" s="39"/>
      <c r="DK55" s="39"/>
      <c r="DL55" s="39"/>
      <c r="DM55" s="39"/>
      <c r="DN55" s="39"/>
      <c r="DO55" s="39"/>
      <c r="DP55" s="39"/>
      <c r="DQ55" s="39"/>
      <c r="DR55" s="47"/>
      <c r="DS55" s="36">
        <f>データ!CM7</f>
        <v>5617</v>
      </c>
      <c r="DT55" s="39"/>
      <c r="DU55" s="39"/>
      <c r="DV55" s="39"/>
      <c r="DW55" s="39"/>
      <c r="DX55" s="39"/>
      <c r="DY55" s="39"/>
      <c r="DZ55" s="39"/>
      <c r="EA55" s="39"/>
      <c r="EB55" s="39"/>
      <c r="EC55" s="39"/>
      <c r="ED55" s="39"/>
      <c r="EE55" s="39"/>
      <c r="EF55" s="39"/>
      <c r="EG55" s="47"/>
      <c r="EH55" s="36">
        <f>データ!CN7</f>
        <v>6025</v>
      </c>
      <c r="EI55" s="39"/>
      <c r="EJ55" s="39"/>
      <c r="EK55" s="39"/>
      <c r="EL55" s="39"/>
      <c r="EM55" s="39"/>
      <c r="EN55" s="39"/>
      <c r="EO55" s="39"/>
      <c r="EP55" s="39"/>
      <c r="EQ55" s="39"/>
      <c r="ER55" s="39"/>
      <c r="ES55" s="39"/>
      <c r="ET55" s="39"/>
      <c r="EU55" s="39"/>
      <c r="EV55" s="47"/>
      <c r="EW55" s="36">
        <f>データ!CO7</f>
        <v>5815</v>
      </c>
      <c r="EX55" s="39"/>
      <c r="EY55" s="39"/>
      <c r="EZ55" s="39"/>
      <c r="FA55" s="39"/>
      <c r="FB55" s="39"/>
      <c r="FC55" s="39"/>
      <c r="FD55" s="39"/>
      <c r="FE55" s="39"/>
      <c r="FF55" s="39"/>
      <c r="FG55" s="39"/>
      <c r="FH55" s="39"/>
      <c r="FI55" s="39"/>
      <c r="FJ55" s="39"/>
      <c r="FK55" s="47"/>
      <c r="FL55" s="36">
        <f>データ!CP7</f>
        <v>5993</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74</v>
      </c>
      <c r="GJ55" s="30"/>
      <c r="GK55" s="30"/>
      <c r="GL55" s="30"/>
      <c r="GM55" s="30"/>
      <c r="GN55" s="30"/>
      <c r="GO55" s="30"/>
      <c r="GP55" s="30"/>
      <c r="GQ55" s="30"/>
      <c r="GR55" s="35">
        <f>データ!CW7</f>
        <v>81</v>
      </c>
      <c r="GS55" s="38"/>
      <c r="GT55" s="38"/>
      <c r="GU55" s="38"/>
      <c r="GV55" s="38"/>
      <c r="GW55" s="38"/>
      <c r="GX55" s="38"/>
      <c r="GY55" s="38"/>
      <c r="GZ55" s="38"/>
      <c r="HA55" s="38"/>
      <c r="HB55" s="38"/>
      <c r="HC55" s="38"/>
      <c r="HD55" s="38"/>
      <c r="HE55" s="38"/>
      <c r="HF55" s="46"/>
      <c r="HG55" s="35">
        <f>データ!CX7</f>
        <v>88.2</v>
      </c>
      <c r="HH55" s="38"/>
      <c r="HI55" s="38"/>
      <c r="HJ55" s="38"/>
      <c r="HK55" s="38"/>
      <c r="HL55" s="38"/>
      <c r="HM55" s="38"/>
      <c r="HN55" s="38"/>
      <c r="HO55" s="38"/>
      <c r="HP55" s="38"/>
      <c r="HQ55" s="38"/>
      <c r="HR55" s="38"/>
      <c r="HS55" s="38"/>
      <c r="HT55" s="38"/>
      <c r="HU55" s="46"/>
      <c r="HV55" s="35">
        <f>データ!CY7</f>
        <v>89.3</v>
      </c>
      <c r="HW55" s="38"/>
      <c r="HX55" s="38"/>
      <c r="HY55" s="38"/>
      <c r="HZ55" s="38"/>
      <c r="IA55" s="38"/>
      <c r="IB55" s="38"/>
      <c r="IC55" s="38"/>
      <c r="ID55" s="38"/>
      <c r="IE55" s="38"/>
      <c r="IF55" s="38"/>
      <c r="IG55" s="38"/>
      <c r="IH55" s="38"/>
      <c r="II55" s="38"/>
      <c r="IJ55" s="46"/>
      <c r="IK55" s="35">
        <f>データ!CZ7</f>
        <v>105.4</v>
      </c>
      <c r="IL55" s="38"/>
      <c r="IM55" s="38"/>
      <c r="IN55" s="38"/>
      <c r="IO55" s="38"/>
      <c r="IP55" s="38"/>
      <c r="IQ55" s="38"/>
      <c r="IR55" s="38"/>
      <c r="IS55" s="38"/>
      <c r="IT55" s="38"/>
      <c r="IU55" s="38"/>
      <c r="IV55" s="38"/>
      <c r="IW55" s="38"/>
      <c r="IX55" s="38"/>
      <c r="IY55" s="46"/>
      <c r="IZ55" s="35">
        <f>データ!DA7</f>
        <v>91.4</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74</v>
      </c>
      <c r="JX55" s="30"/>
      <c r="JY55" s="30"/>
      <c r="JZ55" s="30"/>
      <c r="KA55" s="30"/>
      <c r="KB55" s="30"/>
      <c r="KC55" s="30"/>
      <c r="KD55" s="30"/>
      <c r="KE55" s="30"/>
      <c r="KF55" s="35">
        <f>データ!DH7</f>
        <v>18.399999999999999</v>
      </c>
      <c r="KG55" s="38"/>
      <c r="KH55" s="38"/>
      <c r="KI55" s="38"/>
      <c r="KJ55" s="38"/>
      <c r="KK55" s="38"/>
      <c r="KL55" s="38"/>
      <c r="KM55" s="38"/>
      <c r="KN55" s="38"/>
      <c r="KO55" s="38"/>
      <c r="KP55" s="38"/>
      <c r="KQ55" s="38"/>
      <c r="KR55" s="38"/>
      <c r="KS55" s="38"/>
      <c r="KT55" s="46"/>
      <c r="KU55" s="35">
        <f>データ!DI7</f>
        <v>17.7</v>
      </c>
      <c r="KV55" s="38"/>
      <c r="KW55" s="38"/>
      <c r="KX55" s="38"/>
      <c r="KY55" s="38"/>
      <c r="KZ55" s="38"/>
      <c r="LA55" s="38"/>
      <c r="LB55" s="38"/>
      <c r="LC55" s="38"/>
      <c r="LD55" s="38"/>
      <c r="LE55" s="38"/>
      <c r="LF55" s="38"/>
      <c r="LG55" s="38"/>
      <c r="LH55" s="38"/>
      <c r="LI55" s="46"/>
      <c r="LJ55" s="35">
        <f>データ!DJ7</f>
        <v>18</v>
      </c>
      <c r="LK55" s="38"/>
      <c r="LL55" s="38"/>
      <c r="LM55" s="38"/>
      <c r="LN55" s="38"/>
      <c r="LO55" s="38"/>
      <c r="LP55" s="38"/>
      <c r="LQ55" s="38"/>
      <c r="LR55" s="38"/>
      <c r="LS55" s="38"/>
      <c r="LT55" s="38"/>
      <c r="LU55" s="38"/>
      <c r="LV55" s="38"/>
      <c r="LW55" s="38"/>
      <c r="LX55" s="46"/>
      <c r="LY55" s="35">
        <f>データ!DK7</f>
        <v>19.5</v>
      </c>
      <c r="LZ55" s="38"/>
      <c r="MA55" s="38"/>
      <c r="MB55" s="38"/>
      <c r="MC55" s="38"/>
      <c r="MD55" s="38"/>
      <c r="ME55" s="38"/>
      <c r="MF55" s="38"/>
      <c r="MG55" s="38"/>
      <c r="MH55" s="38"/>
      <c r="MI55" s="38"/>
      <c r="MJ55" s="38"/>
      <c r="MK55" s="38"/>
      <c r="ML55" s="38"/>
      <c r="MM55" s="46"/>
      <c r="MN55" s="35">
        <f>データ!DL7</f>
        <v>16</v>
      </c>
      <c r="MO55" s="38"/>
      <c r="MP55" s="38"/>
      <c r="MQ55" s="38"/>
      <c r="MR55" s="38"/>
      <c r="MS55" s="38"/>
      <c r="MT55" s="38"/>
      <c r="MU55" s="38"/>
      <c r="MV55" s="38"/>
      <c r="MW55" s="38"/>
      <c r="MX55" s="38"/>
      <c r="MY55" s="38"/>
      <c r="MZ55" s="38"/>
      <c r="NA55" s="38"/>
      <c r="NB55" s="46"/>
      <c r="NC55" s="23"/>
      <c r="ND55" s="23"/>
      <c r="NE55" s="23"/>
      <c r="NF55" s="23"/>
      <c r="NG55" s="23"/>
      <c r="NH55" s="4"/>
      <c r="NI55" s="2"/>
      <c r="NJ55" s="74"/>
      <c r="NK55" s="88"/>
      <c r="NL55" s="88"/>
      <c r="NM55" s="88"/>
      <c r="NN55" s="88"/>
      <c r="NO55" s="88"/>
      <c r="NP55" s="88"/>
      <c r="NQ55" s="88"/>
      <c r="NR55" s="88"/>
      <c r="NS55" s="88"/>
      <c r="NT55" s="88"/>
      <c r="NU55" s="88"/>
      <c r="NV55" s="88"/>
      <c r="NW55" s="88"/>
      <c r="NX55" s="107"/>
    </row>
    <row r="56" spans="1:393" ht="13.5" customHeight="1">
      <c r="A56" s="2"/>
      <c r="B56" s="14"/>
      <c r="C56" s="23"/>
      <c r="D56" s="23"/>
      <c r="E56" s="23"/>
      <c r="F56" s="23"/>
      <c r="G56" s="30" t="s">
        <v>13</v>
      </c>
      <c r="H56" s="30"/>
      <c r="I56" s="30"/>
      <c r="J56" s="30"/>
      <c r="K56" s="30"/>
      <c r="L56" s="30"/>
      <c r="M56" s="30"/>
      <c r="N56" s="30"/>
      <c r="O56" s="30"/>
      <c r="P56" s="36">
        <f>データ!CF7</f>
        <v>25136</v>
      </c>
      <c r="Q56" s="39"/>
      <c r="R56" s="39"/>
      <c r="S56" s="39"/>
      <c r="T56" s="39"/>
      <c r="U56" s="39"/>
      <c r="V56" s="39"/>
      <c r="W56" s="39"/>
      <c r="X56" s="39"/>
      <c r="Y56" s="39"/>
      <c r="Z56" s="39"/>
      <c r="AA56" s="39"/>
      <c r="AB56" s="39"/>
      <c r="AC56" s="39"/>
      <c r="AD56" s="47"/>
      <c r="AE56" s="36">
        <f>データ!CG7</f>
        <v>26485</v>
      </c>
      <c r="AF56" s="39"/>
      <c r="AG56" s="39"/>
      <c r="AH56" s="39"/>
      <c r="AI56" s="39"/>
      <c r="AJ56" s="39"/>
      <c r="AK56" s="39"/>
      <c r="AL56" s="39"/>
      <c r="AM56" s="39"/>
      <c r="AN56" s="39"/>
      <c r="AO56" s="39"/>
      <c r="AP56" s="39"/>
      <c r="AQ56" s="39"/>
      <c r="AR56" s="39"/>
      <c r="AS56" s="47"/>
      <c r="AT56" s="36">
        <f>データ!CH7</f>
        <v>27761</v>
      </c>
      <c r="AU56" s="39"/>
      <c r="AV56" s="39"/>
      <c r="AW56" s="39"/>
      <c r="AX56" s="39"/>
      <c r="AY56" s="39"/>
      <c r="AZ56" s="39"/>
      <c r="BA56" s="39"/>
      <c r="BB56" s="39"/>
      <c r="BC56" s="39"/>
      <c r="BD56" s="39"/>
      <c r="BE56" s="39"/>
      <c r="BF56" s="39"/>
      <c r="BG56" s="39"/>
      <c r="BH56" s="47"/>
      <c r="BI56" s="36">
        <f>データ!CI7</f>
        <v>29162</v>
      </c>
      <c r="BJ56" s="39"/>
      <c r="BK56" s="39"/>
      <c r="BL56" s="39"/>
      <c r="BM56" s="39"/>
      <c r="BN56" s="39"/>
      <c r="BO56" s="39"/>
      <c r="BP56" s="39"/>
      <c r="BQ56" s="39"/>
      <c r="BR56" s="39"/>
      <c r="BS56" s="39"/>
      <c r="BT56" s="39"/>
      <c r="BU56" s="39"/>
      <c r="BV56" s="39"/>
      <c r="BW56" s="47"/>
      <c r="BX56" s="36">
        <f>データ!CJ7</f>
        <v>29802</v>
      </c>
      <c r="BY56" s="39"/>
      <c r="BZ56" s="39"/>
      <c r="CA56" s="39"/>
      <c r="CB56" s="39"/>
      <c r="CC56" s="39"/>
      <c r="CD56" s="39"/>
      <c r="CE56" s="39"/>
      <c r="CF56" s="39"/>
      <c r="CG56" s="39"/>
      <c r="CH56" s="39"/>
      <c r="CI56" s="39"/>
      <c r="CJ56" s="39"/>
      <c r="CK56" s="39"/>
      <c r="CL56" s="47"/>
      <c r="CO56" s="23"/>
      <c r="CP56" s="23"/>
      <c r="CQ56" s="23"/>
      <c r="CR56" s="23"/>
      <c r="CS56" s="23"/>
      <c r="CT56" s="23"/>
      <c r="CU56" s="30" t="s">
        <v>13</v>
      </c>
      <c r="CV56" s="30"/>
      <c r="CW56" s="30"/>
      <c r="CX56" s="30"/>
      <c r="CY56" s="30"/>
      <c r="CZ56" s="30"/>
      <c r="DA56" s="30"/>
      <c r="DB56" s="30"/>
      <c r="DC56" s="30"/>
      <c r="DD56" s="36">
        <f>データ!CQ7</f>
        <v>8023</v>
      </c>
      <c r="DE56" s="39"/>
      <c r="DF56" s="39"/>
      <c r="DG56" s="39"/>
      <c r="DH56" s="39"/>
      <c r="DI56" s="39"/>
      <c r="DJ56" s="39"/>
      <c r="DK56" s="39"/>
      <c r="DL56" s="39"/>
      <c r="DM56" s="39"/>
      <c r="DN56" s="39"/>
      <c r="DO56" s="39"/>
      <c r="DP56" s="39"/>
      <c r="DQ56" s="39"/>
      <c r="DR56" s="47"/>
      <c r="DS56" s="36">
        <f>データ!CR7</f>
        <v>8109</v>
      </c>
      <c r="DT56" s="39"/>
      <c r="DU56" s="39"/>
      <c r="DV56" s="39"/>
      <c r="DW56" s="39"/>
      <c r="DX56" s="39"/>
      <c r="DY56" s="39"/>
      <c r="DZ56" s="39"/>
      <c r="EA56" s="39"/>
      <c r="EB56" s="39"/>
      <c r="EC56" s="39"/>
      <c r="ED56" s="39"/>
      <c r="EE56" s="39"/>
      <c r="EF56" s="39"/>
      <c r="EG56" s="47"/>
      <c r="EH56" s="36">
        <f>データ!CS7</f>
        <v>8307</v>
      </c>
      <c r="EI56" s="39"/>
      <c r="EJ56" s="39"/>
      <c r="EK56" s="39"/>
      <c r="EL56" s="39"/>
      <c r="EM56" s="39"/>
      <c r="EN56" s="39"/>
      <c r="EO56" s="39"/>
      <c r="EP56" s="39"/>
      <c r="EQ56" s="39"/>
      <c r="ER56" s="39"/>
      <c r="ES56" s="39"/>
      <c r="ET56" s="39"/>
      <c r="EU56" s="39"/>
      <c r="EV56" s="47"/>
      <c r="EW56" s="36">
        <f>データ!CT7</f>
        <v>8904</v>
      </c>
      <c r="EX56" s="39"/>
      <c r="EY56" s="39"/>
      <c r="EZ56" s="39"/>
      <c r="FA56" s="39"/>
      <c r="FB56" s="39"/>
      <c r="FC56" s="39"/>
      <c r="FD56" s="39"/>
      <c r="FE56" s="39"/>
      <c r="FF56" s="39"/>
      <c r="FG56" s="39"/>
      <c r="FH56" s="39"/>
      <c r="FI56" s="39"/>
      <c r="FJ56" s="39"/>
      <c r="FK56" s="47"/>
      <c r="FL56" s="36">
        <f>データ!CU7</f>
        <v>9068</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13</v>
      </c>
      <c r="GJ56" s="30"/>
      <c r="GK56" s="30"/>
      <c r="GL56" s="30"/>
      <c r="GM56" s="30"/>
      <c r="GN56" s="30"/>
      <c r="GO56" s="30"/>
      <c r="GP56" s="30"/>
      <c r="GQ56" s="30"/>
      <c r="GR56" s="35">
        <f>データ!DB7</f>
        <v>81.099999999999994</v>
      </c>
      <c r="GS56" s="38"/>
      <c r="GT56" s="38"/>
      <c r="GU56" s="38"/>
      <c r="GV56" s="38"/>
      <c r="GW56" s="38"/>
      <c r="GX56" s="38"/>
      <c r="GY56" s="38"/>
      <c r="GZ56" s="38"/>
      <c r="HA56" s="38"/>
      <c r="HB56" s="38"/>
      <c r="HC56" s="38"/>
      <c r="HD56" s="38"/>
      <c r="HE56" s="38"/>
      <c r="HF56" s="46"/>
      <c r="HG56" s="35">
        <f>データ!DC7</f>
        <v>81.599999999999994</v>
      </c>
      <c r="HH56" s="38"/>
      <c r="HI56" s="38"/>
      <c r="HJ56" s="38"/>
      <c r="HK56" s="38"/>
      <c r="HL56" s="38"/>
      <c r="HM56" s="38"/>
      <c r="HN56" s="38"/>
      <c r="HO56" s="38"/>
      <c r="HP56" s="38"/>
      <c r="HQ56" s="38"/>
      <c r="HR56" s="38"/>
      <c r="HS56" s="38"/>
      <c r="HT56" s="38"/>
      <c r="HU56" s="46"/>
      <c r="HV56" s="35">
        <f>データ!DD7</f>
        <v>80.099999999999994</v>
      </c>
      <c r="HW56" s="38"/>
      <c r="HX56" s="38"/>
      <c r="HY56" s="38"/>
      <c r="HZ56" s="38"/>
      <c r="IA56" s="38"/>
      <c r="IB56" s="38"/>
      <c r="IC56" s="38"/>
      <c r="ID56" s="38"/>
      <c r="IE56" s="38"/>
      <c r="IF56" s="38"/>
      <c r="IG56" s="38"/>
      <c r="IH56" s="38"/>
      <c r="II56" s="38"/>
      <c r="IJ56" s="46"/>
      <c r="IK56" s="35">
        <f>データ!DE7</f>
        <v>87.1</v>
      </c>
      <c r="IL56" s="38"/>
      <c r="IM56" s="38"/>
      <c r="IN56" s="38"/>
      <c r="IO56" s="38"/>
      <c r="IP56" s="38"/>
      <c r="IQ56" s="38"/>
      <c r="IR56" s="38"/>
      <c r="IS56" s="38"/>
      <c r="IT56" s="38"/>
      <c r="IU56" s="38"/>
      <c r="IV56" s="38"/>
      <c r="IW56" s="38"/>
      <c r="IX56" s="38"/>
      <c r="IY56" s="46"/>
      <c r="IZ56" s="35">
        <f>データ!DF7</f>
        <v>84.5</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13</v>
      </c>
      <c r="JX56" s="30"/>
      <c r="JY56" s="30"/>
      <c r="JZ56" s="30"/>
      <c r="KA56" s="30"/>
      <c r="KB56" s="30"/>
      <c r="KC56" s="30"/>
      <c r="KD56" s="30"/>
      <c r="KE56" s="30"/>
      <c r="KF56" s="35">
        <f>データ!DM7</f>
        <v>17.399999999999999</v>
      </c>
      <c r="KG56" s="38"/>
      <c r="KH56" s="38"/>
      <c r="KI56" s="38"/>
      <c r="KJ56" s="38"/>
      <c r="KK56" s="38"/>
      <c r="KL56" s="38"/>
      <c r="KM56" s="38"/>
      <c r="KN56" s="38"/>
      <c r="KO56" s="38"/>
      <c r="KP56" s="38"/>
      <c r="KQ56" s="38"/>
      <c r="KR56" s="38"/>
      <c r="KS56" s="38"/>
      <c r="KT56" s="46"/>
      <c r="KU56" s="35">
        <f>データ!DN7</f>
        <v>16</v>
      </c>
      <c r="KV56" s="38"/>
      <c r="KW56" s="38"/>
      <c r="KX56" s="38"/>
      <c r="KY56" s="38"/>
      <c r="KZ56" s="38"/>
      <c r="LA56" s="38"/>
      <c r="LB56" s="38"/>
      <c r="LC56" s="38"/>
      <c r="LD56" s="38"/>
      <c r="LE56" s="38"/>
      <c r="LF56" s="38"/>
      <c r="LG56" s="38"/>
      <c r="LH56" s="38"/>
      <c r="LI56" s="46"/>
      <c r="LJ56" s="35">
        <f>データ!DO7</f>
        <v>16</v>
      </c>
      <c r="LK56" s="38"/>
      <c r="LL56" s="38"/>
      <c r="LM56" s="38"/>
      <c r="LN56" s="38"/>
      <c r="LO56" s="38"/>
      <c r="LP56" s="38"/>
      <c r="LQ56" s="38"/>
      <c r="LR56" s="38"/>
      <c r="LS56" s="38"/>
      <c r="LT56" s="38"/>
      <c r="LU56" s="38"/>
      <c r="LV56" s="38"/>
      <c r="LW56" s="38"/>
      <c r="LX56" s="46"/>
      <c r="LY56" s="35">
        <f>データ!DP7</f>
        <v>15.9</v>
      </c>
      <c r="LZ56" s="38"/>
      <c r="MA56" s="38"/>
      <c r="MB56" s="38"/>
      <c r="MC56" s="38"/>
      <c r="MD56" s="38"/>
      <c r="ME56" s="38"/>
      <c r="MF56" s="38"/>
      <c r="MG56" s="38"/>
      <c r="MH56" s="38"/>
      <c r="MI56" s="38"/>
      <c r="MJ56" s="38"/>
      <c r="MK56" s="38"/>
      <c r="ML56" s="38"/>
      <c r="MM56" s="46"/>
      <c r="MN56" s="35">
        <f>データ!DQ7</f>
        <v>14.9</v>
      </c>
      <c r="MO56" s="38"/>
      <c r="MP56" s="38"/>
      <c r="MQ56" s="38"/>
      <c r="MR56" s="38"/>
      <c r="MS56" s="38"/>
      <c r="MT56" s="38"/>
      <c r="MU56" s="38"/>
      <c r="MV56" s="38"/>
      <c r="MW56" s="38"/>
      <c r="MX56" s="38"/>
      <c r="MY56" s="38"/>
      <c r="MZ56" s="38"/>
      <c r="NA56" s="38"/>
      <c r="NB56" s="46"/>
      <c r="NC56" s="23"/>
      <c r="ND56" s="23"/>
      <c r="NE56" s="23"/>
      <c r="NF56" s="23"/>
      <c r="NG56" s="23"/>
      <c r="NH56" s="4"/>
      <c r="NI56" s="2"/>
      <c r="NJ56" s="74"/>
      <c r="NK56" s="88"/>
      <c r="NL56" s="88"/>
      <c r="NM56" s="88"/>
      <c r="NN56" s="88"/>
      <c r="NO56" s="88"/>
      <c r="NP56" s="88"/>
      <c r="NQ56" s="88"/>
      <c r="NR56" s="88"/>
      <c r="NS56" s="88"/>
      <c r="NT56" s="88"/>
      <c r="NU56" s="88"/>
      <c r="NV56" s="88"/>
      <c r="NW56" s="88"/>
      <c r="NX56" s="107"/>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88"/>
      <c r="NL57" s="88"/>
      <c r="NM57" s="88"/>
      <c r="NN57" s="88"/>
      <c r="NO57" s="88"/>
      <c r="NP57" s="88"/>
      <c r="NQ57" s="88"/>
      <c r="NR57" s="88"/>
      <c r="NS57" s="88"/>
      <c r="NT57" s="88"/>
      <c r="NU57" s="88"/>
      <c r="NV57" s="88"/>
      <c r="NW57" s="88"/>
      <c r="NX57" s="107"/>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88"/>
      <c r="NL58" s="88"/>
      <c r="NM58" s="88"/>
      <c r="NN58" s="88"/>
      <c r="NO58" s="88"/>
      <c r="NP58" s="88"/>
      <c r="NQ58" s="88"/>
      <c r="NR58" s="88"/>
      <c r="NS58" s="88"/>
      <c r="NT58" s="88"/>
      <c r="NU58" s="88"/>
      <c r="NV58" s="88"/>
      <c r="NW58" s="88"/>
      <c r="NX58" s="107"/>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88"/>
      <c r="NL59" s="88"/>
      <c r="NM59" s="88"/>
      <c r="NN59" s="88"/>
      <c r="NO59" s="88"/>
      <c r="NP59" s="88"/>
      <c r="NQ59" s="88"/>
      <c r="NR59" s="88"/>
      <c r="NS59" s="88"/>
      <c r="NT59" s="88"/>
      <c r="NU59" s="88"/>
      <c r="NV59" s="88"/>
      <c r="NW59" s="88"/>
      <c r="NX59" s="107"/>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88"/>
      <c r="NL60" s="88"/>
      <c r="NM60" s="88"/>
      <c r="NN60" s="88"/>
      <c r="NO60" s="88"/>
      <c r="NP60" s="88"/>
      <c r="NQ60" s="88"/>
      <c r="NR60" s="88"/>
      <c r="NS60" s="88"/>
      <c r="NT60" s="88"/>
      <c r="NU60" s="88"/>
      <c r="NV60" s="88"/>
      <c r="NW60" s="88"/>
      <c r="NX60" s="107"/>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88"/>
      <c r="NL61" s="88"/>
      <c r="NM61" s="88"/>
      <c r="NN61" s="88"/>
      <c r="NO61" s="88"/>
      <c r="NP61" s="88"/>
      <c r="NQ61" s="88"/>
      <c r="NR61" s="88"/>
      <c r="NS61" s="88"/>
      <c r="NT61" s="88"/>
      <c r="NU61" s="88"/>
      <c r="NV61" s="88"/>
      <c r="NW61" s="88"/>
      <c r="NX61" s="107"/>
    </row>
    <row r="62" spans="1:393" ht="13.5" customHeight="1">
      <c r="A62" s="4"/>
      <c r="B62" s="13"/>
      <c r="C62" s="22"/>
      <c r="D62" s="22"/>
      <c r="E62" s="22"/>
      <c r="F62" s="27" t="s">
        <v>99</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88"/>
      <c r="NL62" s="88"/>
      <c r="NM62" s="88"/>
      <c r="NN62" s="88"/>
      <c r="NO62" s="88"/>
      <c r="NP62" s="88"/>
      <c r="NQ62" s="88"/>
      <c r="NR62" s="88"/>
      <c r="NS62" s="88"/>
      <c r="NT62" s="88"/>
      <c r="NU62" s="88"/>
      <c r="NV62" s="88"/>
      <c r="NW62" s="88"/>
      <c r="NX62" s="107"/>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88"/>
      <c r="NL63" s="88"/>
      <c r="NM63" s="88"/>
      <c r="NN63" s="88"/>
      <c r="NO63" s="88"/>
      <c r="NP63" s="88"/>
      <c r="NQ63" s="88"/>
      <c r="NR63" s="88"/>
      <c r="NS63" s="88"/>
      <c r="NT63" s="88"/>
      <c r="NU63" s="88"/>
      <c r="NV63" s="88"/>
      <c r="NW63" s="88"/>
      <c r="NX63" s="107"/>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88"/>
      <c r="NL64" s="88"/>
      <c r="NM64" s="88"/>
      <c r="NN64" s="88"/>
      <c r="NO64" s="88"/>
      <c r="NP64" s="88"/>
      <c r="NQ64" s="88"/>
      <c r="NR64" s="88"/>
      <c r="NS64" s="88"/>
      <c r="NT64" s="88"/>
      <c r="NU64" s="88"/>
      <c r="NV64" s="88"/>
      <c r="NW64" s="88"/>
      <c r="NX64" s="107"/>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88"/>
      <c r="NL65" s="88"/>
      <c r="NM65" s="88"/>
      <c r="NN65" s="88"/>
      <c r="NO65" s="88"/>
      <c r="NP65" s="88"/>
      <c r="NQ65" s="88"/>
      <c r="NR65" s="88"/>
      <c r="NS65" s="88"/>
      <c r="NT65" s="88"/>
      <c r="NU65" s="88"/>
      <c r="NV65" s="88"/>
      <c r="NW65" s="88"/>
      <c r="NX65" s="107"/>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88"/>
      <c r="NL66" s="88"/>
      <c r="NM66" s="88"/>
      <c r="NN66" s="88"/>
      <c r="NO66" s="88"/>
      <c r="NP66" s="88"/>
      <c r="NQ66" s="88"/>
      <c r="NR66" s="88"/>
      <c r="NS66" s="88"/>
      <c r="NT66" s="88"/>
      <c r="NU66" s="88"/>
      <c r="NV66" s="88"/>
      <c r="NW66" s="88"/>
      <c r="NX66" s="107"/>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89"/>
      <c r="NL67" s="89"/>
      <c r="NM67" s="89"/>
      <c r="NN67" s="89"/>
      <c r="NO67" s="89"/>
      <c r="NP67" s="89"/>
      <c r="NQ67" s="89"/>
      <c r="NR67" s="89"/>
      <c r="NS67" s="89"/>
      <c r="NT67" s="89"/>
      <c r="NU67" s="89"/>
      <c r="NV67" s="89"/>
      <c r="NW67" s="89"/>
      <c r="NX67" s="108"/>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102</v>
      </c>
      <c r="NK68" s="90"/>
      <c r="NL68" s="90"/>
      <c r="NM68" s="90"/>
      <c r="NN68" s="90"/>
      <c r="NO68" s="90"/>
      <c r="NP68" s="90"/>
      <c r="NQ68" s="90"/>
      <c r="NR68" s="90"/>
      <c r="NS68" s="90"/>
      <c r="NT68" s="90"/>
      <c r="NU68" s="90"/>
      <c r="NV68" s="90"/>
      <c r="NW68" s="90"/>
      <c r="NX68" s="109"/>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1"/>
      <c r="NL69" s="91"/>
      <c r="NM69" s="91"/>
      <c r="NN69" s="91"/>
      <c r="NO69" s="91"/>
      <c r="NP69" s="91"/>
      <c r="NQ69" s="91"/>
      <c r="NR69" s="91"/>
      <c r="NS69" s="91"/>
      <c r="NT69" s="91"/>
      <c r="NU69" s="91"/>
      <c r="NV69" s="91"/>
      <c r="NW69" s="91"/>
      <c r="NX69" s="110"/>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78" t="s">
        <v>176</v>
      </c>
      <c r="NK70" s="92"/>
      <c r="NL70" s="92"/>
      <c r="NM70" s="92"/>
      <c r="NN70" s="92"/>
      <c r="NO70" s="92"/>
      <c r="NP70" s="92"/>
      <c r="NQ70" s="92"/>
      <c r="NR70" s="92"/>
      <c r="NS70" s="92"/>
      <c r="NT70" s="92"/>
      <c r="NU70" s="92"/>
      <c r="NV70" s="92"/>
      <c r="NW70" s="92"/>
      <c r="NX70" s="111"/>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78"/>
      <c r="NK71" s="92"/>
      <c r="NL71" s="92"/>
      <c r="NM71" s="92"/>
      <c r="NN71" s="92"/>
      <c r="NO71" s="92"/>
      <c r="NP71" s="92"/>
      <c r="NQ71" s="92"/>
      <c r="NR71" s="92"/>
      <c r="NS71" s="92"/>
      <c r="NT71" s="92"/>
      <c r="NU71" s="92"/>
      <c r="NV71" s="92"/>
      <c r="NW71" s="92"/>
      <c r="NX71" s="111"/>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78"/>
      <c r="NK72" s="92"/>
      <c r="NL72" s="92"/>
      <c r="NM72" s="92"/>
      <c r="NN72" s="92"/>
      <c r="NO72" s="92"/>
      <c r="NP72" s="92"/>
      <c r="NQ72" s="92"/>
      <c r="NR72" s="92"/>
      <c r="NS72" s="92"/>
      <c r="NT72" s="92"/>
      <c r="NU72" s="92"/>
      <c r="NV72" s="92"/>
      <c r="NW72" s="92"/>
      <c r="NX72" s="111"/>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8"/>
      <c r="NK73" s="92"/>
      <c r="NL73" s="92"/>
      <c r="NM73" s="92"/>
      <c r="NN73" s="92"/>
      <c r="NO73" s="92"/>
      <c r="NP73" s="92"/>
      <c r="NQ73" s="92"/>
      <c r="NR73" s="92"/>
      <c r="NS73" s="92"/>
      <c r="NT73" s="92"/>
      <c r="NU73" s="92"/>
      <c r="NV73" s="92"/>
      <c r="NW73" s="92"/>
      <c r="NX73" s="111"/>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8"/>
      <c r="NK74" s="92"/>
      <c r="NL74" s="92"/>
      <c r="NM74" s="92"/>
      <c r="NN74" s="92"/>
      <c r="NO74" s="92"/>
      <c r="NP74" s="92"/>
      <c r="NQ74" s="92"/>
      <c r="NR74" s="92"/>
      <c r="NS74" s="92"/>
      <c r="NT74" s="92"/>
      <c r="NU74" s="92"/>
      <c r="NV74" s="92"/>
      <c r="NW74" s="92"/>
      <c r="NX74" s="111"/>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8"/>
      <c r="NK75" s="92"/>
      <c r="NL75" s="92"/>
      <c r="NM75" s="92"/>
      <c r="NN75" s="92"/>
      <c r="NO75" s="92"/>
      <c r="NP75" s="92"/>
      <c r="NQ75" s="92"/>
      <c r="NR75" s="92"/>
      <c r="NS75" s="92"/>
      <c r="NT75" s="92"/>
      <c r="NU75" s="92"/>
      <c r="NV75" s="92"/>
      <c r="NW75" s="92"/>
      <c r="NX75" s="111"/>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8"/>
      <c r="NK76" s="92"/>
      <c r="NL76" s="92"/>
      <c r="NM76" s="92"/>
      <c r="NN76" s="92"/>
      <c r="NO76" s="92"/>
      <c r="NP76" s="92"/>
      <c r="NQ76" s="92"/>
      <c r="NR76" s="92"/>
      <c r="NS76" s="92"/>
      <c r="NT76" s="92"/>
      <c r="NU76" s="92"/>
      <c r="NV76" s="92"/>
      <c r="NW76" s="92"/>
      <c r="NX76" s="111"/>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8"/>
      <c r="NK77" s="92"/>
      <c r="NL77" s="92"/>
      <c r="NM77" s="92"/>
      <c r="NN77" s="92"/>
      <c r="NO77" s="92"/>
      <c r="NP77" s="92"/>
      <c r="NQ77" s="92"/>
      <c r="NR77" s="92"/>
      <c r="NS77" s="92"/>
      <c r="NT77" s="92"/>
      <c r="NU77" s="92"/>
      <c r="NV77" s="92"/>
      <c r="NW77" s="92"/>
      <c r="NX77" s="111"/>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78"/>
      <c r="NK78" s="92"/>
      <c r="NL78" s="92"/>
      <c r="NM78" s="92"/>
      <c r="NN78" s="92"/>
      <c r="NO78" s="92"/>
      <c r="NP78" s="92"/>
      <c r="NQ78" s="92"/>
      <c r="NR78" s="92"/>
      <c r="NS78" s="92"/>
      <c r="NT78" s="92"/>
      <c r="NU78" s="92"/>
      <c r="NV78" s="92"/>
      <c r="NW78" s="92"/>
      <c r="NX78" s="111"/>
    </row>
    <row r="79" spans="1:388" ht="13.5" customHeight="1">
      <c r="A79" s="2"/>
      <c r="B79" s="14"/>
      <c r="C79" s="23"/>
      <c r="D79" s="23"/>
      <c r="E79" s="23"/>
      <c r="F79" s="23"/>
      <c r="I79" s="31"/>
      <c r="J79" s="32" t="s">
        <v>74</v>
      </c>
      <c r="K79" s="33"/>
      <c r="L79" s="33"/>
      <c r="M79" s="33"/>
      <c r="N79" s="33"/>
      <c r="O79" s="33"/>
      <c r="P79" s="33"/>
      <c r="Q79" s="33"/>
      <c r="R79" s="33"/>
      <c r="S79" s="33"/>
      <c r="T79" s="42"/>
      <c r="U79" s="44">
        <f>データ!DS7</f>
        <v>42.5</v>
      </c>
      <c r="V79" s="44"/>
      <c r="W79" s="44"/>
      <c r="X79" s="44"/>
      <c r="Y79" s="44"/>
      <c r="Z79" s="44"/>
      <c r="AA79" s="44"/>
      <c r="AB79" s="44"/>
      <c r="AC79" s="44"/>
      <c r="AD79" s="44"/>
      <c r="AE79" s="44"/>
      <c r="AF79" s="44"/>
      <c r="AG79" s="44"/>
      <c r="AH79" s="44"/>
      <c r="AI79" s="44"/>
      <c r="AJ79" s="44"/>
      <c r="AK79" s="44"/>
      <c r="AL79" s="44"/>
      <c r="AM79" s="44"/>
      <c r="AN79" s="44">
        <f>データ!DT7</f>
        <v>42</v>
      </c>
      <c r="AO79" s="44"/>
      <c r="AP79" s="44"/>
      <c r="AQ79" s="44"/>
      <c r="AR79" s="44"/>
      <c r="AS79" s="44"/>
      <c r="AT79" s="44"/>
      <c r="AU79" s="44"/>
      <c r="AV79" s="44"/>
      <c r="AW79" s="44"/>
      <c r="AX79" s="44"/>
      <c r="AY79" s="44"/>
      <c r="AZ79" s="44"/>
      <c r="BA79" s="44"/>
      <c r="BB79" s="44"/>
      <c r="BC79" s="44"/>
      <c r="BD79" s="44"/>
      <c r="BE79" s="44"/>
      <c r="BF79" s="44"/>
      <c r="BG79" s="44">
        <f>データ!DU7</f>
        <v>43.3</v>
      </c>
      <c r="BH79" s="44"/>
      <c r="BI79" s="44"/>
      <c r="BJ79" s="44"/>
      <c r="BK79" s="44"/>
      <c r="BL79" s="44"/>
      <c r="BM79" s="44"/>
      <c r="BN79" s="44"/>
      <c r="BO79" s="44"/>
      <c r="BP79" s="44"/>
      <c r="BQ79" s="44"/>
      <c r="BR79" s="44"/>
      <c r="BS79" s="44"/>
      <c r="BT79" s="44"/>
      <c r="BU79" s="44"/>
      <c r="BV79" s="44"/>
      <c r="BW79" s="44"/>
      <c r="BX79" s="44"/>
      <c r="BY79" s="44"/>
      <c r="BZ79" s="44">
        <f>データ!DV7</f>
        <v>45.7</v>
      </c>
      <c r="CA79" s="44"/>
      <c r="CB79" s="44"/>
      <c r="CC79" s="44"/>
      <c r="CD79" s="44"/>
      <c r="CE79" s="44"/>
      <c r="CF79" s="44"/>
      <c r="CG79" s="44"/>
      <c r="CH79" s="44"/>
      <c r="CI79" s="44"/>
      <c r="CJ79" s="44"/>
      <c r="CK79" s="44"/>
      <c r="CL79" s="44"/>
      <c r="CM79" s="44"/>
      <c r="CN79" s="44"/>
      <c r="CO79" s="44"/>
      <c r="CP79" s="44"/>
      <c r="CQ79" s="44"/>
      <c r="CR79" s="44"/>
      <c r="CS79" s="44">
        <f>データ!DW7</f>
        <v>49.2</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74</v>
      </c>
      <c r="EE79" s="33"/>
      <c r="EF79" s="33"/>
      <c r="EG79" s="33"/>
      <c r="EH79" s="33"/>
      <c r="EI79" s="33"/>
      <c r="EJ79" s="33"/>
      <c r="EK79" s="33"/>
      <c r="EL79" s="33"/>
      <c r="EM79" s="33"/>
      <c r="EN79" s="42"/>
      <c r="EO79" s="44">
        <f>データ!ED7</f>
        <v>81</v>
      </c>
      <c r="EP79" s="44"/>
      <c r="EQ79" s="44"/>
      <c r="ER79" s="44"/>
      <c r="ES79" s="44"/>
      <c r="ET79" s="44"/>
      <c r="EU79" s="44"/>
      <c r="EV79" s="44"/>
      <c r="EW79" s="44"/>
      <c r="EX79" s="44"/>
      <c r="EY79" s="44"/>
      <c r="EZ79" s="44"/>
      <c r="FA79" s="44"/>
      <c r="FB79" s="44"/>
      <c r="FC79" s="44"/>
      <c r="FD79" s="44"/>
      <c r="FE79" s="44"/>
      <c r="FF79" s="44"/>
      <c r="FG79" s="44"/>
      <c r="FH79" s="44">
        <f>データ!EE7</f>
        <v>67</v>
      </c>
      <c r="FI79" s="44"/>
      <c r="FJ79" s="44"/>
      <c r="FK79" s="44"/>
      <c r="FL79" s="44"/>
      <c r="FM79" s="44"/>
      <c r="FN79" s="44"/>
      <c r="FO79" s="44"/>
      <c r="FP79" s="44"/>
      <c r="FQ79" s="44"/>
      <c r="FR79" s="44"/>
      <c r="FS79" s="44"/>
      <c r="FT79" s="44"/>
      <c r="FU79" s="44"/>
      <c r="FV79" s="44"/>
      <c r="FW79" s="44"/>
      <c r="FX79" s="44"/>
      <c r="FY79" s="44"/>
      <c r="FZ79" s="44"/>
      <c r="GA79" s="44">
        <f>データ!EF7</f>
        <v>64.599999999999994</v>
      </c>
      <c r="GB79" s="44"/>
      <c r="GC79" s="44"/>
      <c r="GD79" s="44"/>
      <c r="GE79" s="44"/>
      <c r="GF79" s="44"/>
      <c r="GG79" s="44"/>
      <c r="GH79" s="44"/>
      <c r="GI79" s="44"/>
      <c r="GJ79" s="44"/>
      <c r="GK79" s="44"/>
      <c r="GL79" s="44"/>
      <c r="GM79" s="44"/>
      <c r="GN79" s="44"/>
      <c r="GO79" s="44"/>
      <c r="GP79" s="44"/>
      <c r="GQ79" s="44"/>
      <c r="GR79" s="44"/>
      <c r="GS79" s="44"/>
      <c r="GT79" s="44">
        <f>データ!EG7</f>
        <v>62.3</v>
      </c>
      <c r="GU79" s="44"/>
      <c r="GV79" s="44"/>
      <c r="GW79" s="44"/>
      <c r="GX79" s="44"/>
      <c r="GY79" s="44"/>
      <c r="GZ79" s="44"/>
      <c r="HA79" s="44"/>
      <c r="HB79" s="44"/>
      <c r="HC79" s="44"/>
      <c r="HD79" s="44"/>
      <c r="HE79" s="44"/>
      <c r="HF79" s="44"/>
      <c r="HG79" s="44"/>
      <c r="HH79" s="44"/>
      <c r="HI79" s="44"/>
      <c r="HJ79" s="44"/>
      <c r="HK79" s="44"/>
      <c r="HL79" s="44"/>
      <c r="HM79" s="44">
        <f>データ!EH7</f>
        <v>66.2</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74</v>
      </c>
      <c r="IZ79" s="33"/>
      <c r="JA79" s="33"/>
      <c r="JB79" s="33"/>
      <c r="JC79" s="33"/>
      <c r="JD79" s="33"/>
      <c r="JE79" s="33"/>
      <c r="JF79" s="33"/>
      <c r="JG79" s="33"/>
      <c r="JH79" s="33"/>
      <c r="JI79" s="42"/>
      <c r="JJ79" s="56">
        <f>データ!EO7</f>
        <v>39164795</v>
      </c>
      <c r="JK79" s="56"/>
      <c r="JL79" s="56"/>
      <c r="JM79" s="56"/>
      <c r="JN79" s="56"/>
      <c r="JO79" s="56"/>
      <c r="JP79" s="56"/>
      <c r="JQ79" s="56"/>
      <c r="JR79" s="56"/>
      <c r="JS79" s="56"/>
      <c r="JT79" s="56"/>
      <c r="JU79" s="56"/>
      <c r="JV79" s="56"/>
      <c r="JW79" s="56"/>
      <c r="JX79" s="56"/>
      <c r="JY79" s="56"/>
      <c r="JZ79" s="56"/>
      <c r="KA79" s="56"/>
      <c r="KB79" s="56"/>
      <c r="KC79" s="56">
        <f>データ!EP7</f>
        <v>38764273</v>
      </c>
      <c r="KD79" s="56"/>
      <c r="KE79" s="56"/>
      <c r="KF79" s="56"/>
      <c r="KG79" s="56"/>
      <c r="KH79" s="56"/>
      <c r="KI79" s="56"/>
      <c r="KJ79" s="56"/>
      <c r="KK79" s="56"/>
      <c r="KL79" s="56"/>
      <c r="KM79" s="56"/>
      <c r="KN79" s="56"/>
      <c r="KO79" s="56"/>
      <c r="KP79" s="56"/>
      <c r="KQ79" s="56"/>
      <c r="KR79" s="56"/>
      <c r="KS79" s="56"/>
      <c r="KT79" s="56"/>
      <c r="KU79" s="56"/>
      <c r="KV79" s="56">
        <f>データ!EQ7</f>
        <v>38368432</v>
      </c>
      <c r="KW79" s="56"/>
      <c r="KX79" s="56"/>
      <c r="KY79" s="56"/>
      <c r="KZ79" s="56"/>
      <c r="LA79" s="56"/>
      <c r="LB79" s="56"/>
      <c r="LC79" s="56"/>
      <c r="LD79" s="56"/>
      <c r="LE79" s="56"/>
      <c r="LF79" s="56"/>
      <c r="LG79" s="56"/>
      <c r="LH79" s="56"/>
      <c r="LI79" s="56"/>
      <c r="LJ79" s="56"/>
      <c r="LK79" s="56"/>
      <c r="LL79" s="56"/>
      <c r="LM79" s="56"/>
      <c r="LN79" s="56"/>
      <c r="LO79" s="56">
        <f>データ!ER7</f>
        <v>39125000</v>
      </c>
      <c r="LP79" s="56"/>
      <c r="LQ79" s="56"/>
      <c r="LR79" s="56"/>
      <c r="LS79" s="56"/>
      <c r="LT79" s="56"/>
      <c r="LU79" s="56"/>
      <c r="LV79" s="56"/>
      <c r="LW79" s="56"/>
      <c r="LX79" s="56"/>
      <c r="LY79" s="56"/>
      <c r="LZ79" s="56"/>
      <c r="MA79" s="56"/>
      <c r="MB79" s="56"/>
      <c r="MC79" s="56"/>
      <c r="MD79" s="56"/>
      <c r="ME79" s="56"/>
      <c r="MF79" s="56"/>
      <c r="MG79" s="56"/>
      <c r="MH79" s="56">
        <f>データ!ES7</f>
        <v>39549455</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78"/>
      <c r="NK79" s="92"/>
      <c r="NL79" s="92"/>
      <c r="NM79" s="92"/>
      <c r="NN79" s="92"/>
      <c r="NO79" s="92"/>
      <c r="NP79" s="92"/>
      <c r="NQ79" s="92"/>
      <c r="NR79" s="92"/>
      <c r="NS79" s="92"/>
      <c r="NT79" s="92"/>
      <c r="NU79" s="92"/>
      <c r="NV79" s="92"/>
      <c r="NW79" s="92"/>
      <c r="NX79" s="111"/>
    </row>
    <row r="80" spans="1:388" ht="13.5" customHeight="1">
      <c r="A80" s="2"/>
      <c r="B80" s="14"/>
      <c r="C80" s="23"/>
      <c r="D80" s="23"/>
      <c r="E80" s="23"/>
      <c r="F80" s="23"/>
      <c r="G80" s="23"/>
      <c r="H80" s="23"/>
      <c r="I80" s="31"/>
      <c r="J80" s="32" t="s">
        <v>13</v>
      </c>
      <c r="K80" s="33"/>
      <c r="L80" s="33"/>
      <c r="M80" s="33"/>
      <c r="N80" s="33"/>
      <c r="O80" s="33"/>
      <c r="P80" s="33"/>
      <c r="Q80" s="33"/>
      <c r="R80" s="33"/>
      <c r="S80" s="33"/>
      <c r="T80" s="42"/>
      <c r="U80" s="44">
        <f>データ!DX7</f>
        <v>52.8</v>
      </c>
      <c r="V80" s="44"/>
      <c r="W80" s="44"/>
      <c r="X80" s="44"/>
      <c r="Y80" s="44"/>
      <c r="Z80" s="44"/>
      <c r="AA80" s="44"/>
      <c r="AB80" s="44"/>
      <c r="AC80" s="44"/>
      <c r="AD80" s="44"/>
      <c r="AE80" s="44"/>
      <c r="AF80" s="44"/>
      <c r="AG80" s="44"/>
      <c r="AH80" s="44"/>
      <c r="AI80" s="44"/>
      <c r="AJ80" s="44"/>
      <c r="AK80" s="44"/>
      <c r="AL80" s="44"/>
      <c r="AM80" s="44"/>
      <c r="AN80" s="44">
        <f>データ!DY7</f>
        <v>54.2</v>
      </c>
      <c r="AO80" s="44"/>
      <c r="AP80" s="44"/>
      <c r="AQ80" s="44"/>
      <c r="AR80" s="44"/>
      <c r="AS80" s="44"/>
      <c r="AT80" s="44"/>
      <c r="AU80" s="44"/>
      <c r="AV80" s="44"/>
      <c r="AW80" s="44"/>
      <c r="AX80" s="44"/>
      <c r="AY80" s="44"/>
      <c r="AZ80" s="44"/>
      <c r="BA80" s="44"/>
      <c r="BB80" s="44"/>
      <c r="BC80" s="44"/>
      <c r="BD80" s="44"/>
      <c r="BE80" s="44"/>
      <c r="BF80" s="44"/>
      <c r="BG80" s="44">
        <f>データ!DZ7</f>
        <v>55.4</v>
      </c>
      <c r="BH80" s="44"/>
      <c r="BI80" s="44"/>
      <c r="BJ80" s="44"/>
      <c r="BK80" s="44"/>
      <c r="BL80" s="44"/>
      <c r="BM80" s="44"/>
      <c r="BN80" s="44"/>
      <c r="BO80" s="44"/>
      <c r="BP80" s="44"/>
      <c r="BQ80" s="44"/>
      <c r="BR80" s="44"/>
      <c r="BS80" s="44"/>
      <c r="BT80" s="44"/>
      <c r="BU80" s="44"/>
      <c r="BV80" s="44"/>
      <c r="BW80" s="44"/>
      <c r="BX80" s="44"/>
      <c r="BY80" s="44"/>
      <c r="BZ80" s="44">
        <f>データ!EA7</f>
        <v>57.6</v>
      </c>
      <c r="CA80" s="44"/>
      <c r="CB80" s="44"/>
      <c r="CC80" s="44"/>
      <c r="CD80" s="44"/>
      <c r="CE80" s="44"/>
      <c r="CF80" s="44"/>
      <c r="CG80" s="44"/>
      <c r="CH80" s="44"/>
      <c r="CI80" s="44"/>
      <c r="CJ80" s="44"/>
      <c r="CK80" s="44"/>
      <c r="CL80" s="44"/>
      <c r="CM80" s="44"/>
      <c r="CN80" s="44"/>
      <c r="CO80" s="44"/>
      <c r="CP80" s="44"/>
      <c r="CQ80" s="44"/>
      <c r="CR80" s="44"/>
      <c r="CS80" s="44">
        <f>データ!EB7</f>
        <v>56.9</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13</v>
      </c>
      <c r="EE80" s="33"/>
      <c r="EF80" s="33"/>
      <c r="EG80" s="33"/>
      <c r="EH80" s="33"/>
      <c r="EI80" s="33"/>
      <c r="EJ80" s="33"/>
      <c r="EK80" s="33"/>
      <c r="EL80" s="33"/>
      <c r="EM80" s="33"/>
      <c r="EN80" s="42"/>
      <c r="EO80" s="44">
        <f>データ!EI7</f>
        <v>68.900000000000006</v>
      </c>
      <c r="EP80" s="44"/>
      <c r="EQ80" s="44"/>
      <c r="ER80" s="44"/>
      <c r="ES80" s="44"/>
      <c r="ET80" s="44"/>
      <c r="EU80" s="44"/>
      <c r="EV80" s="44"/>
      <c r="EW80" s="44"/>
      <c r="EX80" s="44"/>
      <c r="EY80" s="44"/>
      <c r="EZ80" s="44"/>
      <c r="FA80" s="44"/>
      <c r="FB80" s="44"/>
      <c r="FC80" s="44"/>
      <c r="FD80" s="44"/>
      <c r="FE80" s="44"/>
      <c r="FF80" s="44"/>
      <c r="FG80" s="44"/>
      <c r="FH80" s="44">
        <f>データ!EJ7</f>
        <v>70.2</v>
      </c>
      <c r="FI80" s="44"/>
      <c r="FJ80" s="44"/>
      <c r="FK80" s="44"/>
      <c r="FL80" s="44"/>
      <c r="FM80" s="44"/>
      <c r="FN80" s="44"/>
      <c r="FO80" s="44"/>
      <c r="FP80" s="44"/>
      <c r="FQ80" s="44"/>
      <c r="FR80" s="44"/>
      <c r="FS80" s="44"/>
      <c r="FT80" s="44"/>
      <c r="FU80" s="44"/>
      <c r="FV80" s="44"/>
      <c r="FW80" s="44"/>
      <c r="FX80" s="44"/>
      <c r="FY80" s="44"/>
      <c r="FZ80" s="44"/>
      <c r="GA80" s="44">
        <f>データ!EK7</f>
        <v>72</v>
      </c>
      <c r="GB80" s="44"/>
      <c r="GC80" s="44"/>
      <c r="GD80" s="44"/>
      <c r="GE80" s="44"/>
      <c r="GF80" s="44"/>
      <c r="GG80" s="44"/>
      <c r="GH80" s="44"/>
      <c r="GI80" s="44"/>
      <c r="GJ80" s="44"/>
      <c r="GK80" s="44"/>
      <c r="GL80" s="44"/>
      <c r="GM80" s="44"/>
      <c r="GN80" s="44"/>
      <c r="GO80" s="44"/>
      <c r="GP80" s="44"/>
      <c r="GQ80" s="44"/>
      <c r="GR80" s="44"/>
      <c r="GS80" s="44"/>
      <c r="GT80" s="44">
        <f>データ!EL7</f>
        <v>72.3</v>
      </c>
      <c r="GU80" s="44"/>
      <c r="GV80" s="44"/>
      <c r="GW80" s="44"/>
      <c r="GX80" s="44"/>
      <c r="GY80" s="44"/>
      <c r="GZ80" s="44"/>
      <c r="HA80" s="44"/>
      <c r="HB80" s="44"/>
      <c r="HC80" s="44"/>
      <c r="HD80" s="44"/>
      <c r="HE80" s="44"/>
      <c r="HF80" s="44"/>
      <c r="HG80" s="44"/>
      <c r="HH80" s="44"/>
      <c r="HI80" s="44"/>
      <c r="HJ80" s="44"/>
      <c r="HK80" s="44"/>
      <c r="HL80" s="44"/>
      <c r="HM80" s="44">
        <f>データ!EM7</f>
        <v>71.5</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13</v>
      </c>
      <c r="IZ80" s="33"/>
      <c r="JA80" s="33"/>
      <c r="JB80" s="33"/>
      <c r="JC80" s="33"/>
      <c r="JD80" s="33"/>
      <c r="JE80" s="33"/>
      <c r="JF80" s="33"/>
      <c r="JG80" s="33"/>
      <c r="JH80" s="33"/>
      <c r="JI80" s="42"/>
      <c r="JJ80" s="56">
        <f>データ!ET7</f>
        <v>44571078</v>
      </c>
      <c r="JK80" s="56"/>
      <c r="JL80" s="56"/>
      <c r="JM80" s="56"/>
      <c r="JN80" s="56"/>
      <c r="JO80" s="56"/>
      <c r="JP80" s="56"/>
      <c r="JQ80" s="56"/>
      <c r="JR80" s="56"/>
      <c r="JS80" s="56"/>
      <c r="JT80" s="56"/>
      <c r="JU80" s="56"/>
      <c r="JV80" s="56"/>
      <c r="JW80" s="56"/>
      <c r="JX80" s="56"/>
      <c r="JY80" s="56"/>
      <c r="JZ80" s="56"/>
      <c r="KA80" s="56"/>
      <c r="KB80" s="56"/>
      <c r="KC80" s="56">
        <f>データ!EU7</f>
        <v>45346697</v>
      </c>
      <c r="KD80" s="56"/>
      <c r="KE80" s="56"/>
      <c r="KF80" s="56"/>
      <c r="KG80" s="56"/>
      <c r="KH80" s="56"/>
      <c r="KI80" s="56"/>
      <c r="KJ80" s="56"/>
      <c r="KK80" s="56"/>
      <c r="KL80" s="56"/>
      <c r="KM80" s="56"/>
      <c r="KN80" s="56"/>
      <c r="KO80" s="56"/>
      <c r="KP80" s="56"/>
      <c r="KQ80" s="56"/>
      <c r="KR80" s="56"/>
      <c r="KS80" s="56"/>
      <c r="KT80" s="56"/>
      <c r="KU80" s="56"/>
      <c r="KV80" s="56">
        <f>データ!EV7</f>
        <v>44774257</v>
      </c>
      <c r="KW80" s="56"/>
      <c r="KX80" s="56"/>
      <c r="KY80" s="56"/>
      <c r="KZ80" s="56"/>
      <c r="LA80" s="56"/>
      <c r="LB80" s="56"/>
      <c r="LC80" s="56"/>
      <c r="LD80" s="56"/>
      <c r="LE80" s="56"/>
      <c r="LF80" s="56"/>
      <c r="LG80" s="56"/>
      <c r="LH80" s="56"/>
      <c r="LI80" s="56"/>
      <c r="LJ80" s="56"/>
      <c r="LK80" s="56"/>
      <c r="LL80" s="56"/>
      <c r="LM80" s="56"/>
      <c r="LN80" s="56"/>
      <c r="LO80" s="56">
        <f>データ!EW7</f>
        <v>46069366</v>
      </c>
      <c r="LP80" s="56"/>
      <c r="LQ80" s="56"/>
      <c r="LR80" s="56"/>
      <c r="LS80" s="56"/>
      <c r="LT80" s="56"/>
      <c r="LU80" s="56"/>
      <c r="LV80" s="56"/>
      <c r="LW80" s="56"/>
      <c r="LX80" s="56"/>
      <c r="LY80" s="56"/>
      <c r="LZ80" s="56"/>
      <c r="MA80" s="56"/>
      <c r="MB80" s="56"/>
      <c r="MC80" s="56"/>
      <c r="MD80" s="56"/>
      <c r="ME80" s="56"/>
      <c r="MF80" s="56"/>
      <c r="MG80" s="56"/>
      <c r="MH80" s="56">
        <f>データ!EX7</f>
        <v>47725874</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78"/>
      <c r="NK80" s="92"/>
      <c r="NL80" s="92"/>
      <c r="NM80" s="92"/>
      <c r="NN80" s="92"/>
      <c r="NO80" s="92"/>
      <c r="NP80" s="92"/>
      <c r="NQ80" s="92"/>
      <c r="NR80" s="92"/>
      <c r="NS80" s="92"/>
      <c r="NT80" s="92"/>
      <c r="NU80" s="92"/>
      <c r="NV80" s="92"/>
      <c r="NW80" s="92"/>
      <c r="NX80" s="111"/>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78"/>
      <c r="NK81" s="92"/>
      <c r="NL81" s="92"/>
      <c r="NM81" s="92"/>
      <c r="NN81" s="92"/>
      <c r="NO81" s="92"/>
      <c r="NP81" s="92"/>
      <c r="NQ81" s="92"/>
      <c r="NR81" s="92"/>
      <c r="NS81" s="92"/>
      <c r="NT81" s="92"/>
      <c r="NU81" s="92"/>
      <c r="NV81" s="92"/>
      <c r="NW81" s="92"/>
      <c r="NX81" s="111"/>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8"/>
      <c r="NK82" s="92"/>
      <c r="NL82" s="92"/>
      <c r="NM82" s="92"/>
      <c r="NN82" s="92"/>
      <c r="NO82" s="92"/>
      <c r="NP82" s="92"/>
      <c r="NQ82" s="92"/>
      <c r="NR82" s="92"/>
      <c r="NS82" s="92"/>
      <c r="NT82" s="92"/>
      <c r="NU82" s="92"/>
      <c r="NV82" s="92"/>
      <c r="NW82" s="92"/>
      <c r="NX82" s="111"/>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8"/>
      <c r="NK83" s="92"/>
      <c r="NL83" s="92"/>
      <c r="NM83" s="92"/>
      <c r="NN83" s="92"/>
      <c r="NO83" s="92"/>
      <c r="NP83" s="92"/>
      <c r="NQ83" s="92"/>
      <c r="NR83" s="92"/>
      <c r="NS83" s="92"/>
      <c r="NT83" s="92"/>
      <c r="NU83" s="92"/>
      <c r="NV83" s="92"/>
      <c r="NW83" s="92"/>
      <c r="NX83" s="111"/>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79"/>
      <c r="NK84" s="93"/>
      <c r="NL84" s="93"/>
      <c r="NM84" s="93"/>
      <c r="NN84" s="93"/>
      <c r="NO84" s="93"/>
      <c r="NP84" s="93"/>
      <c r="NQ84" s="93"/>
      <c r="NR84" s="93"/>
      <c r="NS84" s="93"/>
      <c r="NT84" s="93"/>
      <c r="NU84" s="93"/>
      <c r="NV84" s="93"/>
      <c r="NW84" s="93"/>
      <c r="NX84" s="112"/>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55</v>
      </c>
      <c r="D89" s="17" t="s">
        <v>106</v>
      </c>
      <c r="E89" s="17" t="s">
        <v>5</v>
      </c>
      <c r="F89" s="17" t="s">
        <v>48</v>
      </c>
      <c r="G89" s="17" t="s">
        <v>107</v>
      </c>
      <c r="H89" s="17" t="s">
        <v>108</v>
      </c>
      <c r="I89" s="17" t="s">
        <v>109</v>
      </c>
      <c r="J89" s="17" t="s">
        <v>105</v>
      </c>
      <c r="K89" s="17" t="s">
        <v>55</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7ZACHDUXtVUWwZMmS+H+kTgHEu9xH0VrO4GS1OobLHyNZcdSsLaikzeoXXzr6/iRkiQvuD9A2/atlrCvzZeryw==" saltValue="faBOu6VMOw2Wh/B7tikSzw=="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36">
        <v>1</v>
      </c>
      <c r="AJ1" s="136">
        <v>1</v>
      </c>
      <c r="AK1" s="136">
        <v>1</v>
      </c>
      <c r="AL1" s="136">
        <v>1</v>
      </c>
      <c r="AM1" s="136">
        <v>1</v>
      </c>
      <c r="AN1" s="136">
        <v>1</v>
      </c>
      <c r="AO1" s="136">
        <v>1</v>
      </c>
      <c r="AP1" s="136">
        <v>1</v>
      </c>
      <c r="AQ1" s="136">
        <v>1</v>
      </c>
      <c r="AR1" s="136">
        <v>1</v>
      </c>
      <c r="AS1" s="136"/>
      <c r="AT1" s="136">
        <v>1</v>
      </c>
      <c r="AU1" s="136">
        <v>1</v>
      </c>
      <c r="AV1" s="136">
        <v>1</v>
      </c>
      <c r="AW1" s="136">
        <v>1</v>
      </c>
      <c r="AX1" s="136">
        <v>1</v>
      </c>
      <c r="AY1" s="136">
        <v>1</v>
      </c>
      <c r="AZ1" s="136">
        <v>1</v>
      </c>
      <c r="BA1" s="136">
        <v>1</v>
      </c>
      <c r="BB1" s="136">
        <v>1</v>
      </c>
      <c r="BC1" s="136">
        <v>1</v>
      </c>
      <c r="BD1" s="136"/>
      <c r="BE1" s="136">
        <v>1</v>
      </c>
      <c r="BF1" s="136">
        <v>1</v>
      </c>
      <c r="BG1" s="136">
        <v>1</v>
      </c>
      <c r="BH1" s="136">
        <v>1</v>
      </c>
      <c r="BI1" s="136">
        <v>1</v>
      </c>
      <c r="BJ1" s="136">
        <v>1</v>
      </c>
      <c r="BK1" s="136">
        <v>1</v>
      </c>
      <c r="BL1" s="136">
        <v>1</v>
      </c>
      <c r="BM1" s="136">
        <v>1</v>
      </c>
      <c r="BN1" s="136">
        <v>1</v>
      </c>
      <c r="BO1" s="136"/>
      <c r="BP1" s="136">
        <v>1</v>
      </c>
      <c r="BQ1" s="136">
        <v>1</v>
      </c>
      <c r="BR1" s="136">
        <v>1</v>
      </c>
      <c r="BS1" s="136">
        <v>1</v>
      </c>
      <c r="BT1" s="136">
        <v>1</v>
      </c>
      <c r="BU1" s="136">
        <v>1</v>
      </c>
      <c r="BV1" s="136">
        <v>1</v>
      </c>
      <c r="BW1" s="136">
        <v>1</v>
      </c>
      <c r="BX1" s="136">
        <v>1</v>
      </c>
      <c r="BY1" s="136">
        <v>1</v>
      </c>
      <c r="BZ1" s="136"/>
      <c r="CA1" s="136">
        <v>1</v>
      </c>
      <c r="CB1" s="136">
        <v>1</v>
      </c>
      <c r="CC1" s="136">
        <v>1</v>
      </c>
      <c r="CD1" s="136">
        <v>1</v>
      </c>
      <c r="CE1" s="136">
        <v>1</v>
      </c>
      <c r="CF1" s="136">
        <v>1</v>
      </c>
      <c r="CG1" s="136">
        <v>1</v>
      </c>
      <c r="CH1" s="136">
        <v>1</v>
      </c>
      <c r="CI1" s="136">
        <v>1</v>
      </c>
      <c r="CJ1" s="136">
        <v>1</v>
      </c>
      <c r="CK1" s="136"/>
      <c r="CL1" s="136">
        <v>1</v>
      </c>
      <c r="CM1" s="136">
        <v>1</v>
      </c>
      <c r="CN1" s="136">
        <v>1</v>
      </c>
      <c r="CO1" s="136">
        <v>1</v>
      </c>
      <c r="CP1" s="136">
        <v>1</v>
      </c>
      <c r="CQ1" s="136">
        <v>1</v>
      </c>
      <c r="CR1" s="136">
        <v>1</v>
      </c>
      <c r="CS1" s="136">
        <v>1</v>
      </c>
      <c r="CT1" s="136">
        <v>1</v>
      </c>
      <c r="CU1" s="136">
        <v>1</v>
      </c>
      <c r="CV1" s="136"/>
      <c r="CW1" s="136">
        <v>1</v>
      </c>
      <c r="CX1" s="136">
        <v>1</v>
      </c>
      <c r="CY1" s="136">
        <v>1</v>
      </c>
      <c r="CZ1" s="136">
        <v>1</v>
      </c>
      <c r="DA1" s="136">
        <v>1</v>
      </c>
      <c r="DB1" s="136">
        <v>1</v>
      </c>
      <c r="DC1" s="136">
        <v>1</v>
      </c>
      <c r="DD1" s="136">
        <v>1</v>
      </c>
      <c r="DE1" s="136">
        <v>1</v>
      </c>
      <c r="DF1" s="136">
        <v>1</v>
      </c>
      <c r="DG1" s="136"/>
      <c r="DH1" s="136">
        <v>1</v>
      </c>
      <c r="DI1" s="136">
        <v>1</v>
      </c>
      <c r="DJ1" s="136">
        <v>1</v>
      </c>
      <c r="DK1" s="136">
        <v>1</v>
      </c>
      <c r="DL1" s="136">
        <v>1</v>
      </c>
      <c r="DM1" s="136">
        <v>1</v>
      </c>
      <c r="DN1" s="136">
        <v>1</v>
      </c>
      <c r="DO1" s="136">
        <v>1</v>
      </c>
      <c r="DP1" s="136">
        <v>1</v>
      </c>
      <c r="DQ1" s="136">
        <v>1</v>
      </c>
      <c r="DR1" s="136"/>
      <c r="DS1" s="136">
        <v>1</v>
      </c>
      <c r="DT1" s="136">
        <v>1</v>
      </c>
      <c r="DU1" s="136">
        <v>1</v>
      </c>
      <c r="DV1" s="136">
        <v>1</v>
      </c>
      <c r="DW1" s="136">
        <v>1</v>
      </c>
      <c r="DX1" s="136">
        <v>1</v>
      </c>
      <c r="DY1" s="136">
        <v>1</v>
      </c>
      <c r="DZ1" s="136">
        <v>1</v>
      </c>
      <c r="EA1" s="136">
        <v>1</v>
      </c>
      <c r="EB1" s="136">
        <v>1</v>
      </c>
      <c r="EC1" s="136"/>
      <c r="ED1" s="136">
        <v>1</v>
      </c>
      <c r="EE1" s="136">
        <v>1</v>
      </c>
      <c r="EF1" s="136">
        <v>1</v>
      </c>
      <c r="EG1" s="136">
        <v>1</v>
      </c>
      <c r="EH1" s="136">
        <v>1</v>
      </c>
      <c r="EI1" s="136">
        <v>1</v>
      </c>
      <c r="EJ1" s="136">
        <v>1</v>
      </c>
      <c r="EK1" s="136">
        <v>1</v>
      </c>
      <c r="EL1" s="136">
        <v>1</v>
      </c>
      <c r="EM1" s="136">
        <v>1</v>
      </c>
      <c r="EN1" s="136"/>
      <c r="EO1" s="136">
        <v>1</v>
      </c>
      <c r="EP1" s="136">
        <v>1</v>
      </c>
      <c r="EQ1" s="136">
        <v>1</v>
      </c>
      <c r="ER1" s="136">
        <v>1</v>
      </c>
      <c r="ES1" s="136">
        <v>1</v>
      </c>
      <c r="ET1" s="136">
        <v>1</v>
      </c>
      <c r="EU1" s="136">
        <v>1</v>
      </c>
      <c r="EV1" s="136">
        <v>1</v>
      </c>
      <c r="EW1" s="136">
        <v>1</v>
      </c>
      <c r="EX1" s="136">
        <v>1</v>
      </c>
      <c r="EY1" s="136"/>
    </row>
    <row r="2" spans="1:155">
      <c r="A2" s="115" t="s">
        <v>94</v>
      </c>
      <c r="B2" s="115">
        <f t="shared" ref="B2:EY2" si="0">COLUMN()-1</f>
        <v>1</v>
      </c>
      <c r="C2" s="115">
        <f t="shared" si="0"/>
        <v>2</v>
      </c>
      <c r="D2" s="115">
        <f t="shared" si="0"/>
        <v>3</v>
      </c>
      <c r="E2" s="115">
        <f t="shared" si="0"/>
        <v>4</v>
      </c>
      <c r="F2" s="115">
        <f t="shared" si="0"/>
        <v>5</v>
      </c>
      <c r="G2" s="115">
        <f t="shared" si="0"/>
        <v>6</v>
      </c>
      <c r="H2" s="115">
        <f t="shared" si="0"/>
        <v>7</v>
      </c>
      <c r="I2" s="115">
        <f t="shared" si="0"/>
        <v>8</v>
      </c>
      <c r="J2" s="115">
        <f t="shared" si="0"/>
        <v>9</v>
      </c>
      <c r="K2" s="115">
        <f t="shared" si="0"/>
        <v>10</v>
      </c>
      <c r="L2" s="115">
        <f t="shared" si="0"/>
        <v>11</v>
      </c>
      <c r="M2" s="115">
        <f t="shared" si="0"/>
        <v>12</v>
      </c>
      <c r="N2" s="115">
        <f t="shared" si="0"/>
        <v>13</v>
      </c>
      <c r="O2" s="115">
        <f t="shared" si="0"/>
        <v>14</v>
      </c>
      <c r="P2" s="115">
        <f t="shared" si="0"/>
        <v>15</v>
      </c>
      <c r="Q2" s="115">
        <f t="shared" si="0"/>
        <v>16</v>
      </c>
      <c r="R2" s="115">
        <f t="shared" si="0"/>
        <v>17</v>
      </c>
      <c r="S2" s="115">
        <f t="shared" si="0"/>
        <v>18</v>
      </c>
      <c r="T2" s="115">
        <f t="shared" si="0"/>
        <v>19</v>
      </c>
      <c r="U2" s="115">
        <f t="shared" si="0"/>
        <v>20</v>
      </c>
      <c r="V2" s="115">
        <f t="shared" si="0"/>
        <v>21</v>
      </c>
      <c r="W2" s="115">
        <f t="shared" si="0"/>
        <v>22</v>
      </c>
      <c r="X2" s="115">
        <f t="shared" si="0"/>
        <v>23</v>
      </c>
      <c r="Y2" s="115">
        <f t="shared" si="0"/>
        <v>24</v>
      </c>
      <c r="Z2" s="115">
        <f t="shared" si="0"/>
        <v>25</v>
      </c>
      <c r="AA2" s="115">
        <f t="shared" si="0"/>
        <v>26</v>
      </c>
      <c r="AB2" s="115">
        <f t="shared" si="0"/>
        <v>27</v>
      </c>
      <c r="AC2" s="115">
        <f t="shared" si="0"/>
        <v>28</v>
      </c>
      <c r="AD2" s="115">
        <f t="shared" si="0"/>
        <v>29</v>
      </c>
      <c r="AE2" s="115">
        <f t="shared" si="0"/>
        <v>30</v>
      </c>
      <c r="AF2" s="115">
        <f t="shared" si="0"/>
        <v>31</v>
      </c>
      <c r="AG2" s="115">
        <f t="shared" si="0"/>
        <v>32</v>
      </c>
      <c r="AH2" s="115">
        <f t="shared" si="0"/>
        <v>33</v>
      </c>
      <c r="AI2" s="115">
        <f t="shared" si="0"/>
        <v>34</v>
      </c>
      <c r="AJ2" s="115">
        <f t="shared" si="0"/>
        <v>35</v>
      </c>
      <c r="AK2" s="115">
        <f t="shared" si="0"/>
        <v>36</v>
      </c>
      <c r="AL2" s="115">
        <f t="shared" si="0"/>
        <v>37</v>
      </c>
      <c r="AM2" s="115">
        <f t="shared" si="0"/>
        <v>38</v>
      </c>
      <c r="AN2" s="115">
        <f t="shared" si="0"/>
        <v>39</v>
      </c>
      <c r="AO2" s="115">
        <f t="shared" si="0"/>
        <v>40</v>
      </c>
      <c r="AP2" s="115">
        <f t="shared" si="0"/>
        <v>41</v>
      </c>
      <c r="AQ2" s="115">
        <f t="shared" si="0"/>
        <v>42</v>
      </c>
      <c r="AR2" s="115">
        <f t="shared" si="0"/>
        <v>43</v>
      </c>
      <c r="AS2" s="115">
        <f t="shared" si="0"/>
        <v>44</v>
      </c>
      <c r="AT2" s="115">
        <f t="shared" si="0"/>
        <v>45</v>
      </c>
      <c r="AU2" s="115">
        <f t="shared" si="0"/>
        <v>46</v>
      </c>
      <c r="AV2" s="115">
        <f t="shared" si="0"/>
        <v>47</v>
      </c>
      <c r="AW2" s="115">
        <f t="shared" si="0"/>
        <v>48</v>
      </c>
      <c r="AX2" s="115">
        <f t="shared" si="0"/>
        <v>49</v>
      </c>
      <c r="AY2" s="115">
        <f t="shared" si="0"/>
        <v>50</v>
      </c>
      <c r="AZ2" s="115">
        <f t="shared" si="0"/>
        <v>51</v>
      </c>
      <c r="BA2" s="115">
        <f t="shared" si="0"/>
        <v>52</v>
      </c>
      <c r="BB2" s="115">
        <f t="shared" si="0"/>
        <v>53</v>
      </c>
      <c r="BC2" s="115">
        <f t="shared" si="0"/>
        <v>54</v>
      </c>
      <c r="BD2" s="115">
        <f t="shared" si="0"/>
        <v>55</v>
      </c>
      <c r="BE2" s="115">
        <f t="shared" si="0"/>
        <v>56</v>
      </c>
      <c r="BF2" s="115">
        <f t="shared" si="0"/>
        <v>57</v>
      </c>
      <c r="BG2" s="115">
        <f t="shared" si="0"/>
        <v>58</v>
      </c>
      <c r="BH2" s="115">
        <f t="shared" si="0"/>
        <v>59</v>
      </c>
      <c r="BI2" s="115">
        <f t="shared" si="0"/>
        <v>60</v>
      </c>
      <c r="BJ2" s="115">
        <f t="shared" si="0"/>
        <v>61</v>
      </c>
      <c r="BK2" s="115">
        <f t="shared" si="0"/>
        <v>62</v>
      </c>
      <c r="BL2" s="115">
        <f t="shared" si="0"/>
        <v>63</v>
      </c>
      <c r="BM2" s="115">
        <f t="shared" si="0"/>
        <v>64</v>
      </c>
      <c r="BN2" s="115">
        <f t="shared" si="0"/>
        <v>65</v>
      </c>
      <c r="BO2" s="115">
        <f t="shared" si="0"/>
        <v>66</v>
      </c>
      <c r="BP2" s="115">
        <f t="shared" si="0"/>
        <v>67</v>
      </c>
      <c r="BQ2" s="115">
        <f t="shared" si="0"/>
        <v>68</v>
      </c>
      <c r="BR2" s="115">
        <f t="shared" si="0"/>
        <v>69</v>
      </c>
      <c r="BS2" s="115">
        <f t="shared" si="0"/>
        <v>70</v>
      </c>
      <c r="BT2" s="115">
        <f t="shared" si="0"/>
        <v>71</v>
      </c>
      <c r="BU2" s="115">
        <f t="shared" si="0"/>
        <v>72</v>
      </c>
      <c r="BV2" s="115">
        <f t="shared" si="0"/>
        <v>73</v>
      </c>
      <c r="BW2" s="115">
        <f t="shared" si="0"/>
        <v>74</v>
      </c>
      <c r="BX2" s="115">
        <f t="shared" si="0"/>
        <v>75</v>
      </c>
      <c r="BY2" s="115">
        <f t="shared" si="0"/>
        <v>76</v>
      </c>
      <c r="BZ2" s="115">
        <f t="shared" si="0"/>
        <v>77</v>
      </c>
      <c r="CA2" s="115">
        <f t="shared" si="0"/>
        <v>78</v>
      </c>
      <c r="CB2" s="115">
        <f t="shared" si="0"/>
        <v>79</v>
      </c>
      <c r="CC2" s="115">
        <f t="shared" si="0"/>
        <v>80</v>
      </c>
      <c r="CD2" s="115">
        <f t="shared" si="0"/>
        <v>81</v>
      </c>
      <c r="CE2" s="115">
        <f t="shared" si="0"/>
        <v>82</v>
      </c>
      <c r="CF2" s="115">
        <f t="shared" si="0"/>
        <v>83</v>
      </c>
      <c r="CG2" s="115">
        <f t="shared" si="0"/>
        <v>84</v>
      </c>
      <c r="CH2" s="115">
        <f t="shared" si="0"/>
        <v>85</v>
      </c>
      <c r="CI2" s="115">
        <f t="shared" si="0"/>
        <v>86</v>
      </c>
      <c r="CJ2" s="115">
        <f t="shared" si="0"/>
        <v>87</v>
      </c>
      <c r="CK2" s="115">
        <f t="shared" si="0"/>
        <v>88</v>
      </c>
      <c r="CL2" s="115">
        <f t="shared" si="0"/>
        <v>89</v>
      </c>
      <c r="CM2" s="115">
        <f t="shared" si="0"/>
        <v>90</v>
      </c>
      <c r="CN2" s="115">
        <f t="shared" si="0"/>
        <v>91</v>
      </c>
      <c r="CO2" s="115">
        <f t="shared" si="0"/>
        <v>92</v>
      </c>
      <c r="CP2" s="115">
        <f t="shared" si="0"/>
        <v>93</v>
      </c>
      <c r="CQ2" s="115">
        <f t="shared" si="0"/>
        <v>94</v>
      </c>
      <c r="CR2" s="115">
        <f t="shared" si="0"/>
        <v>95</v>
      </c>
      <c r="CS2" s="115">
        <f t="shared" si="0"/>
        <v>96</v>
      </c>
      <c r="CT2" s="115">
        <f t="shared" si="0"/>
        <v>97</v>
      </c>
      <c r="CU2" s="115">
        <f t="shared" si="0"/>
        <v>98</v>
      </c>
      <c r="CV2" s="115">
        <f t="shared" si="0"/>
        <v>99</v>
      </c>
      <c r="CW2" s="115">
        <f t="shared" si="0"/>
        <v>100</v>
      </c>
      <c r="CX2" s="115">
        <f t="shared" si="0"/>
        <v>101</v>
      </c>
      <c r="CY2" s="115">
        <f t="shared" si="0"/>
        <v>102</v>
      </c>
      <c r="CZ2" s="115">
        <f t="shared" si="0"/>
        <v>103</v>
      </c>
      <c r="DA2" s="115">
        <f t="shared" si="0"/>
        <v>104</v>
      </c>
      <c r="DB2" s="115">
        <f t="shared" si="0"/>
        <v>105</v>
      </c>
      <c r="DC2" s="115">
        <f t="shared" si="0"/>
        <v>106</v>
      </c>
      <c r="DD2" s="115">
        <f t="shared" si="0"/>
        <v>107</v>
      </c>
      <c r="DE2" s="115">
        <f t="shared" si="0"/>
        <v>108</v>
      </c>
      <c r="DF2" s="115">
        <f t="shared" si="0"/>
        <v>109</v>
      </c>
      <c r="DG2" s="115">
        <f t="shared" si="0"/>
        <v>110</v>
      </c>
      <c r="DH2" s="115">
        <f t="shared" si="0"/>
        <v>111</v>
      </c>
      <c r="DI2" s="115">
        <f t="shared" si="0"/>
        <v>112</v>
      </c>
      <c r="DJ2" s="115">
        <f t="shared" si="0"/>
        <v>113</v>
      </c>
      <c r="DK2" s="115">
        <f t="shared" si="0"/>
        <v>114</v>
      </c>
      <c r="DL2" s="115">
        <f t="shared" si="0"/>
        <v>115</v>
      </c>
      <c r="DM2" s="115">
        <f t="shared" si="0"/>
        <v>116</v>
      </c>
      <c r="DN2" s="115">
        <f t="shared" si="0"/>
        <v>117</v>
      </c>
      <c r="DO2" s="115">
        <f t="shared" si="0"/>
        <v>118</v>
      </c>
      <c r="DP2" s="115">
        <f t="shared" si="0"/>
        <v>119</v>
      </c>
      <c r="DQ2" s="115">
        <f t="shared" si="0"/>
        <v>120</v>
      </c>
      <c r="DR2" s="115">
        <f t="shared" si="0"/>
        <v>121</v>
      </c>
      <c r="DS2" s="115">
        <f t="shared" si="0"/>
        <v>122</v>
      </c>
      <c r="DT2" s="115">
        <f t="shared" si="0"/>
        <v>123</v>
      </c>
      <c r="DU2" s="115">
        <f t="shared" si="0"/>
        <v>124</v>
      </c>
      <c r="DV2" s="115">
        <f t="shared" si="0"/>
        <v>125</v>
      </c>
      <c r="DW2" s="115">
        <f t="shared" si="0"/>
        <v>126</v>
      </c>
      <c r="DX2" s="115">
        <f t="shared" si="0"/>
        <v>127</v>
      </c>
      <c r="DY2" s="115">
        <f t="shared" si="0"/>
        <v>128</v>
      </c>
      <c r="DZ2" s="115">
        <f t="shared" si="0"/>
        <v>129</v>
      </c>
      <c r="EA2" s="115">
        <f t="shared" si="0"/>
        <v>130</v>
      </c>
      <c r="EB2" s="115">
        <f t="shared" si="0"/>
        <v>131</v>
      </c>
      <c r="EC2" s="115">
        <f t="shared" si="0"/>
        <v>132</v>
      </c>
      <c r="ED2" s="115">
        <f t="shared" si="0"/>
        <v>133</v>
      </c>
      <c r="EE2" s="115">
        <f t="shared" si="0"/>
        <v>134</v>
      </c>
      <c r="EF2" s="115">
        <f t="shared" si="0"/>
        <v>135</v>
      </c>
      <c r="EG2" s="115">
        <f t="shared" si="0"/>
        <v>136</v>
      </c>
      <c r="EH2" s="115">
        <f t="shared" si="0"/>
        <v>137</v>
      </c>
      <c r="EI2" s="115">
        <f t="shared" si="0"/>
        <v>138</v>
      </c>
      <c r="EJ2" s="115">
        <f t="shared" si="0"/>
        <v>139</v>
      </c>
      <c r="EK2" s="115">
        <f t="shared" si="0"/>
        <v>140</v>
      </c>
      <c r="EL2" s="115">
        <f t="shared" si="0"/>
        <v>141</v>
      </c>
      <c r="EM2" s="115">
        <f t="shared" si="0"/>
        <v>142</v>
      </c>
      <c r="EN2" s="115">
        <f t="shared" si="0"/>
        <v>143</v>
      </c>
      <c r="EO2" s="115">
        <f t="shared" si="0"/>
        <v>144</v>
      </c>
      <c r="EP2" s="115">
        <f t="shared" si="0"/>
        <v>145</v>
      </c>
      <c r="EQ2" s="115">
        <f t="shared" si="0"/>
        <v>146</v>
      </c>
      <c r="ER2" s="115">
        <f t="shared" si="0"/>
        <v>147</v>
      </c>
      <c r="ES2" s="115">
        <f t="shared" si="0"/>
        <v>148</v>
      </c>
      <c r="ET2" s="115">
        <f t="shared" si="0"/>
        <v>149</v>
      </c>
      <c r="EU2" s="115">
        <f t="shared" si="0"/>
        <v>150</v>
      </c>
      <c r="EV2" s="115">
        <f t="shared" si="0"/>
        <v>151</v>
      </c>
      <c r="EW2" s="115">
        <f t="shared" si="0"/>
        <v>152</v>
      </c>
      <c r="EX2" s="115">
        <f t="shared" si="0"/>
        <v>153</v>
      </c>
      <c r="EY2" s="115">
        <f t="shared" si="0"/>
        <v>154</v>
      </c>
    </row>
    <row r="3" spans="1:155" ht="13.15" customHeight="1">
      <c r="A3" s="115" t="s">
        <v>24</v>
      </c>
      <c r="B3" s="117" t="s">
        <v>111</v>
      </c>
      <c r="C3" s="117" t="s">
        <v>112</v>
      </c>
      <c r="D3" s="117" t="s">
        <v>113</v>
      </c>
      <c r="E3" s="117" t="s">
        <v>114</v>
      </c>
      <c r="F3" s="117" t="s">
        <v>115</v>
      </c>
      <c r="G3" s="117" t="s">
        <v>116</v>
      </c>
      <c r="H3" s="123" t="s">
        <v>117</v>
      </c>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37" t="s">
        <v>118</v>
      </c>
      <c r="AJ3" s="141"/>
      <c r="AK3" s="141"/>
      <c r="AL3" s="141"/>
      <c r="AM3" s="141"/>
      <c r="AN3" s="141"/>
      <c r="AO3" s="141"/>
      <c r="AP3" s="141"/>
      <c r="AQ3" s="141"/>
      <c r="AR3" s="141"/>
      <c r="AS3" s="141"/>
      <c r="AT3" s="144"/>
      <c r="AU3" s="144"/>
      <c r="AV3" s="144"/>
      <c r="AW3" s="144"/>
      <c r="AX3" s="144"/>
      <c r="AY3" s="144"/>
      <c r="AZ3" s="144"/>
      <c r="BA3" s="144"/>
      <c r="BB3" s="144"/>
      <c r="BC3" s="144"/>
      <c r="BD3" s="144"/>
      <c r="BE3" s="144"/>
      <c r="BF3" s="144"/>
      <c r="BG3" s="144"/>
      <c r="BH3" s="144"/>
      <c r="BI3" s="144"/>
      <c r="BJ3" s="144"/>
      <c r="BK3" s="144"/>
      <c r="BL3" s="144"/>
      <c r="BM3" s="144"/>
      <c r="BN3" s="144"/>
      <c r="BO3" s="144"/>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51"/>
      <c r="DS3" s="137" t="s">
        <v>99</v>
      </c>
      <c r="DT3" s="141"/>
      <c r="DU3" s="141"/>
      <c r="DV3" s="141"/>
      <c r="DW3" s="141"/>
      <c r="DX3" s="141"/>
      <c r="DY3" s="141"/>
      <c r="DZ3" s="141"/>
      <c r="EA3" s="141"/>
      <c r="EB3" s="141"/>
      <c r="EC3" s="141"/>
      <c r="ED3" s="152"/>
      <c r="EE3" s="141"/>
      <c r="EF3" s="141"/>
      <c r="EG3" s="141"/>
      <c r="EH3" s="141"/>
      <c r="EI3" s="141"/>
      <c r="EJ3" s="141"/>
      <c r="EK3" s="141"/>
      <c r="EL3" s="141"/>
      <c r="EM3" s="141"/>
      <c r="EN3" s="141"/>
      <c r="EO3" s="144"/>
      <c r="EP3" s="144"/>
      <c r="EQ3" s="144"/>
      <c r="ER3" s="144"/>
      <c r="ES3" s="144"/>
      <c r="ET3" s="144"/>
      <c r="EU3" s="144"/>
      <c r="EV3" s="144"/>
      <c r="EW3" s="144"/>
      <c r="EX3" s="144"/>
      <c r="EY3" s="153"/>
    </row>
    <row r="4" spans="1:155" ht="13.5" customHeight="1">
      <c r="A4" s="115" t="s">
        <v>119</v>
      </c>
      <c r="B4" s="118"/>
      <c r="C4" s="118"/>
      <c r="D4" s="118"/>
      <c r="E4" s="118"/>
      <c r="F4" s="118"/>
      <c r="G4" s="118"/>
      <c r="H4" s="124"/>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38" t="s">
        <v>120</v>
      </c>
      <c r="AJ4" s="142"/>
      <c r="AK4" s="142"/>
      <c r="AL4" s="142"/>
      <c r="AM4" s="142"/>
      <c r="AN4" s="142"/>
      <c r="AO4" s="142"/>
      <c r="AP4" s="142"/>
      <c r="AQ4" s="142"/>
      <c r="AR4" s="142"/>
      <c r="AS4" s="143"/>
      <c r="AT4" s="145" t="s">
        <v>121</v>
      </c>
      <c r="AU4" s="146"/>
      <c r="AV4" s="146"/>
      <c r="AW4" s="146"/>
      <c r="AX4" s="146"/>
      <c r="AY4" s="146"/>
      <c r="AZ4" s="146"/>
      <c r="BA4" s="146"/>
      <c r="BB4" s="146"/>
      <c r="BC4" s="146"/>
      <c r="BD4" s="146"/>
      <c r="BE4" s="145" t="s">
        <v>122</v>
      </c>
      <c r="BF4" s="146"/>
      <c r="BG4" s="146"/>
      <c r="BH4" s="146"/>
      <c r="BI4" s="146"/>
      <c r="BJ4" s="146"/>
      <c r="BK4" s="146"/>
      <c r="BL4" s="146"/>
      <c r="BM4" s="146"/>
      <c r="BN4" s="146"/>
      <c r="BO4" s="146"/>
      <c r="BP4" s="138" t="s">
        <v>123</v>
      </c>
      <c r="BQ4" s="142"/>
      <c r="BR4" s="142"/>
      <c r="BS4" s="142"/>
      <c r="BT4" s="142"/>
      <c r="BU4" s="142"/>
      <c r="BV4" s="142"/>
      <c r="BW4" s="142"/>
      <c r="BX4" s="142"/>
      <c r="BY4" s="142"/>
      <c r="BZ4" s="143"/>
      <c r="CA4" s="146" t="s">
        <v>125</v>
      </c>
      <c r="CB4" s="146"/>
      <c r="CC4" s="146"/>
      <c r="CD4" s="146"/>
      <c r="CE4" s="146"/>
      <c r="CF4" s="146"/>
      <c r="CG4" s="146"/>
      <c r="CH4" s="146"/>
      <c r="CI4" s="146"/>
      <c r="CJ4" s="146"/>
      <c r="CK4" s="146"/>
      <c r="CL4" s="145" t="s">
        <v>127</v>
      </c>
      <c r="CM4" s="146"/>
      <c r="CN4" s="146"/>
      <c r="CO4" s="146"/>
      <c r="CP4" s="146"/>
      <c r="CQ4" s="146"/>
      <c r="CR4" s="146"/>
      <c r="CS4" s="146"/>
      <c r="CT4" s="146"/>
      <c r="CU4" s="146"/>
      <c r="CV4" s="146"/>
      <c r="CW4" s="146" t="s">
        <v>44</v>
      </c>
      <c r="CX4" s="146"/>
      <c r="CY4" s="146"/>
      <c r="CZ4" s="146"/>
      <c r="DA4" s="146"/>
      <c r="DB4" s="146"/>
      <c r="DC4" s="146"/>
      <c r="DD4" s="146"/>
      <c r="DE4" s="146"/>
      <c r="DF4" s="146"/>
      <c r="DG4" s="146"/>
      <c r="DH4" s="146" t="s">
        <v>128</v>
      </c>
      <c r="DI4" s="146"/>
      <c r="DJ4" s="146"/>
      <c r="DK4" s="146"/>
      <c r="DL4" s="146"/>
      <c r="DM4" s="146"/>
      <c r="DN4" s="146"/>
      <c r="DO4" s="146"/>
      <c r="DP4" s="146"/>
      <c r="DQ4" s="146"/>
      <c r="DR4" s="146"/>
      <c r="DS4" s="138" t="s">
        <v>129</v>
      </c>
      <c r="DT4" s="142"/>
      <c r="DU4" s="142"/>
      <c r="DV4" s="142"/>
      <c r="DW4" s="142"/>
      <c r="DX4" s="142"/>
      <c r="DY4" s="142"/>
      <c r="DZ4" s="142"/>
      <c r="EA4" s="142"/>
      <c r="EB4" s="142"/>
      <c r="EC4" s="143"/>
      <c r="ED4" s="146" t="s">
        <v>130</v>
      </c>
      <c r="EE4" s="146"/>
      <c r="EF4" s="146"/>
      <c r="EG4" s="146"/>
      <c r="EH4" s="146"/>
      <c r="EI4" s="146"/>
      <c r="EJ4" s="146"/>
      <c r="EK4" s="146"/>
      <c r="EL4" s="146"/>
      <c r="EM4" s="146"/>
      <c r="EN4" s="146"/>
      <c r="EO4" s="146" t="s">
        <v>131</v>
      </c>
      <c r="EP4" s="146"/>
      <c r="EQ4" s="146"/>
      <c r="ER4" s="146"/>
      <c r="ES4" s="146"/>
      <c r="ET4" s="146"/>
      <c r="EU4" s="146"/>
      <c r="EV4" s="146"/>
      <c r="EW4" s="146"/>
      <c r="EX4" s="146"/>
      <c r="EY4" s="146"/>
    </row>
    <row r="5" spans="1:155">
      <c r="A5" s="115" t="s">
        <v>132</v>
      </c>
      <c r="B5" s="119"/>
      <c r="C5" s="119"/>
      <c r="D5" s="119"/>
      <c r="E5" s="119"/>
      <c r="F5" s="119"/>
      <c r="G5" s="119"/>
      <c r="H5" s="125" t="s">
        <v>133</v>
      </c>
      <c r="I5" s="125" t="s">
        <v>134</v>
      </c>
      <c r="J5" s="125" t="s">
        <v>135</v>
      </c>
      <c r="K5" s="125" t="s">
        <v>9</v>
      </c>
      <c r="L5" s="125" t="s">
        <v>6</v>
      </c>
      <c r="M5" s="125" t="s">
        <v>19</v>
      </c>
      <c r="N5" s="125" t="s">
        <v>136</v>
      </c>
      <c r="O5" s="125" t="s">
        <v>7</v>
      </c>
      <c r="P5" s="125" t="s">
        <v>81</v>
      </c>
      <c r="Q5" s="125" t="s">
        <v>137</v>
      </c>
      <c r="R5" s="125" t="s">
        <v>101</v>
      </c>
      <c r="S5" s="125" t="s">
        <v>138</v>
      </c>
      <c r="T5" s="125" t="s">
        <v>139</v>
      </c>
      <c r="U5" s="125" t="s">
        <v>140</v>
      </c>
      <c r="V5" s="125" t="s">
        <v>141</v>
      </c>
      <c r="W5" s="125" t="s">
        <v>142</v>
      </c>
      <c r="X5" s="125" t="s">
        <v>143</v>
      </c>
      <c r="Y5" s="125" t="s">
        <v>144</v>
      </c>
      <c r="Z5" s="125" t="s">
        <v>145</v>
      </c>
      <c r="AA5" s="125" t="s">
        <v>147</v>
      </c>
      <c r="AB5" s="125" t="s">
        <v>148</v>
      </c>
      <c r="AC5" s="125" t="s">
        <v>103</v>
      </c>
      <c r="AD5" s="125" t="s">
        <v>149</v>
      </c>
      <c r="AE5" s="125" t="s">
        <v>150</v>
      </c>
      <c r="AF5" s="125" t="s">
        <v>151</v>
      </c>
      <c r="AG5" s="125" t="s">
        <v>152</v>
      </c>
      <c r="AH5" s="125" t="s">
        <v>153</v>
      </c>
      <c r="AI5" s="125" t="s">
        <v>154</v>
      </c>
      <c r="AJ5" s="125" t="s">
        <v>155</v>
      </c>
      <c r="AK5" s="125" t="s">
        <v>87</v>
      </c>
      <c r="AL5" s="125" t="s">
        <v>50</v>
      </c>
      <c r="AM5" s="125" t="s">
        <v>18</v>
      </c>
      <c r="AN5" s="125" t="s">
        <v>156</v>
      </c>
      <c r="AO5" s="125" t="s">
        <v>124</v>
      </c>
      <c r="AP5" s="125" t="s">
        <v>157</v>
      </c>
      <c r="AQ5" s="125" t="s">
        <v>77</v>
      </c>
      <c r="AR5" s="125" t="s">
        <v>126</v>
      </c>
      <c r="AS5" s="125" t="s">
        <v>158</v>
      </c>
      <c r="AT5" s="125" t="s">
        <v>154</v>
      </c>
      <c r="AU5" s="125" t="s">
        <v>155</v>
      </c>
      <c r="AV5" s="125" t="s">
        <v>87</v>
      </c>
      <c r="AW5" s="125" t="s">
        <v>50</v>
      </c>
      <c r="AX5" s="125" t="s">
        <v>18</v>
      </c>
      <c r="AY5" s="125" t="s">
        <v>156</v>
      </c>
      <c r="AZ5" s="125" t="s">
        <v>124</v>
      </c>
      <c r="BA5" s="125" t="s">
        <v>157</v>
      </c>
      <c r="BB5" s="125" t="s">
        <v>77</v>
      </c>
      <c r="BC5" s="125" t="s">
        <v>126</v>
      </c>
      <c r="BD5" s="125" t="s">
        <v>158</v>
      </c>
      <c r="BE5" s="125" t="s">
        <v>154</v>
      </c>
      <c r="BF5" s="125" t="s">
        <v>155</v>
      </c>
      <c r="BG5" s="125" t="s">
        <v>87</v>
      </c>
      <c r="BH5" s="125" t="s">
        <v>50</v>
      </c>
      <c r="BI5" s="125" t="s">
        <v>18</v>
      </c>
      <c r="BJ5" s="125" t="s">
        <v>156</v>
      </c>
      <c r="BK5" s="125" t="s">
        <v>124</v>
      </c>
      <c r="BL5" s="125" t="s">
        <v>157</v>
      </c>
      <c r="BM5" s="125" t="s">
        <v>77</v>
      </c>
      <c r="BN5" s="125" t="s">
        <v>126</v>
      </c>
      <c r="BO5" s="125" t="s">
        <v>158</v>
      </c>
      <c r="BP5" s="125" t="s">
        <v>154</v>
      </c>
      <c r="BQ5" s="125" t="s">
        <v>155</v>
      </c>
      <c r="BR5" s="125" t="s">
        <v>87</v>
      </c>
      <c r="BS5" s="125" t="s">
        <v>50</v>
      </c>
      <c r="BT5" s="125" t="s">
        <v>18</v>
      </c>
      <c r="BU5" s="125" t="s">
        <v>156</v>
      </c>
      <c r="BV5" s="125" t="s">
        <v>124</v>
      </c>
      <c r="BW5" s="125" t="s">
        <v>157</v>
      </c>
      <c r="BX5" s="125" t="s">
        <v>77</v>
      </c>
      <c r="BY5" s="125" t="s">
        <v>126</v>
      </c>
      <c r="BZ5" s="125" t="s">
        <v>158</v>
      </c>
      <c r="CA5" s="125" t="s">
        <v>154</v>
      </c>
      <c r="CB5" s="125" t="s">
        <v>155</v>
      </c>
      <c r="CC5" s="125" t="s">
        <v>87</v>
      </c>
      <c r="CD5" s="125" t="s">
        <v>50</v>
      </c>
      <c r="CE5" s="125" t="s">
        <v>18</v>
      </c>
      <c r="CF5" s="125" t="s">
        <v>156</v>
      </c>
      <c r="CG5" s="125" t="s">
        <v>124</v>
      </c>
      <c r="CH5" s="125" t="s">
        <v>157</v>
      </c>
      <c r="CI5" s="125" t="s">
        <v>77</v>
      </c>
      <c r="CJ5" s="125" t="s">
        <v>126</v>
      </c>
      <c r="CK5" s="125" t="s">
        <v>158</v>
      </c>
      <c r="CL5" s="125" t="s">
        <v>154</v>
      </c>
      <c r="CM5" s="125" t="s">
        <v>155</v>
      </c>
      <c r="CN5" s="125" t="s">
        <v>87</v>
      </c>
      <c r="CO5" s="125" t="s">
        <v>50</v>
      </c>
      <c r="CP5" s="125" t="s">
        <v>18</v>
      </c>
      <c r="CQ5" s="125" t="s">
        <v>156</v>
      </c>
      <c r="CR5" s="125" t="s">
        <v>124</v>
      </c>
      <c r="CS5" s="125" t="s">
        <v>157</v>
      </c>
      <c r="CT5" s="125" t="s">
        <v>77</v>
      </c>
      <c r="CU5" s="125" t="s">
        <v>126</v>
      </c>
      <c r="CV5" s="125" t="s">
        <v>158</v>
      </c>
      <c r="CW5" s="125" t="s">
        <v>154</v>
      </c>
      <c r="CX5" s="125" t="s">
        <v>155</v>
      </c>
      <c r="CY5" s="125" t="s">
        <v>87</v>
      </c>
      <c r="CZ5" s="125" t="s">
        <v>50</v>
      </c>
      <c r="DA5" s="125" t="s">
        <v>18</v>
      </c>
      <c r="DB5" s="125" t="s">
        <v>156</v>
      </c>
      <c r="DC5" s="125" t="s">
        <v>124</v>
      </c>
      <c r="DD5" s="125" t="s">
        <v>157</v>
      </c>
      <c r="DE5" s="125" t="s">
        <v>77</v>
      </c>
      <c r="DF5" s="125" t="s">
        <v>126</v>
      </c>
      <c r="DG5" s="125" t="s">
        <v>158</v>
      </c>
      <c r="DH5" s="125" t="s">
        <v>154</v>
      </c>
      <c r="DI5" s="125" t="s">
        <v>155</v>
      </c>
      <c r="DJ5" s="125" t="s">
        <v>87</v>
      </c>
      <c r="DK5" s="125" t="s">
        <v>50</v>
      </c>
      <c r="DL5" s="125" t="s">
        <v>18</v>
      </c>
      <c r="DM5" s="125" t="s">
        <v>156</v>
      </c>
      <c r="DN5" s="125" t="s">
        <v>124</v>
      </c>
      <c r="DO5" s="125" t="s">
        <v>157</v>
      </c>
      <c r="DP5" s="125" t="s">
        <v>77</v>
      </c>
      <c r="DQ5" s="125" t="s">
        <v>126</v>
      </c>
      <c r="DR5" s="125" t="s">
        <v>158</v>
      </c>
      <c r="DS5" s="125" t="s">
        <v>154</v>
      </c>
      <c r="DT5" s="125" t="s">
        <v>155</v>
      </c>
      <c r="DU5" s="125" t="s">
        <v>87</v>
      </c>
      <c r="DV5" s="125" t="s">
        <v>50</v>
      </c>
      <c r="DW5" s="125" t="s">
        <v>18</v>
      </c>
      <c r="DX5" s="125" t="s">
        <v>156</v>
      </c>
      <c r="DY5" s="125" t="s">
        <v>124</v>
      </c>
      <c r="DZ5" s="125" t="s">
        <v>157</v>
      </c>
      <c r="EA5" s="125" t="s">
        <v>77</v>
      </c>
      <c r="EB5" s="125" t="s">
        <v>126</v>
      </c>
      <c r="EC5" s="125" t="s">
        <v>158</v>
      </c>
      <c r="ED5" s="125" t="s">
        <v>154</v>
      </c>
      <c r="EE5" s="125" t="s">
        <v>155</v>
      </c>
      <c r="EF5" s="125" t="s">
        <v>87</v>
      </c>
      <c r="EG5" s="125" t="s">
        <v>50</v>
      </c>
      <c r="EH5" s="125" t="s">
        <v>18</v>
      </c>
      <c r="EI5" s="125" t="s">
        <v>156</v>
      </c>
      <c r="EJ5" s="125" t="s">
        <v>124</v>
      </c>
      <c r="EK5" s="125" t="s">
        <v>157</v>
      </c>
      <c r="EL5" s="125" t="s">
        <v>77</v>
      </c>
      <c r="EM5" s="125" t="s">
        <v>126</v>
      </c>
      <c r="EN5" s="125" t="s">
        <v>52</v>
      </c>
      <c r="EO5" s="125" t="s">
        <v>154</v>
      </c>
      <c r="EP5" s="125" t="s">
        <v>155</v>
      </c>
      <c r="EQ5" s="125" t="s">
        <v>87</v>
      </c>
      <c r="ER5" s="125" t="s">
        <v>50</v>
      </c>
      <c r="ES5" s="125" t="s">
        <v>18</v>
      </c>
      <c r="ET5" s="125" t="s">
        <v>156</v>
      </c>
      <c r="EU5" s="125" t="s">
        <v>124</v>
      </c>
      <c r="EV5" s="125" t="s">
        <v>157</v>
      </c>
      <c r="EW5" s="125" t="s">
        <v>77</v>
      </c>
      <c r="EX5" s="125" t="s">
        <v>126</v>
      </c>
      <c r="EY5" s="125" t="s">
        <v>158</v>
      </c>
    </row>
    <row r="6" spans="1:155" s="114" customFormat="1">
      <c r="A6" s="115" t="s">
        <v>146</v>
      </c>
      <c r="B6" s="120">
        <f t="shared" ref="B6:G6" si="1">B8</f>
        <v>2021</v>
      </c>
      <c r="C6" s="120">
        <f t="shared" si="1"/>
        <v>23078</v>
      </c>
      <c r="D6" s="120">
        <f t="shared" si="1"/>
        <v>46</v>
      </c>
      <c r="E6" s="120">
        <f t="shared" si="1"/>
        <v>6</v>
      </c>
      <c r="F6" s="120">
        <f t="shared" si="1"/>
        <v>0</v>
      </c>
      <c r="G6" s="120">
        <f t="shared" si="1"/>
        <v>1</v>
      </c>
      <c r="H6" s="126" t="str">
        <f>IF(H8&lt;&gt;I8,H8,"")&amp;IF(I8&lt;&gt;J8,I8,"")&amp;"　"&amp;J8</f>
        <v>青森県外ヶ浜町　外ケ浜中央病院</v>
      </c>
      <c r="I6" s="129"/>
      <c r="J6" s="130"/>
      <c r="K6" s="120" t="str">
        <f t="shared" ref="K6:AH6" si="2">K8</f>
        <v>当然財務</v>
      </c>
      <c r="L6" s="120" t="str">
        <f t="shared" si="2"/>
        <v>病院事業</v>
      </c>
      <c r="M6" s="120" t="str">
        <f t="shared" si="2"/>
        <v>一般病院</v>
      </c>
      <c r="N6" s="120" t="str">
        <f t="shared" si="2"/>
        <v>50床未満</v>
      </c>
      <c r="O6" s="120" t="str">
        <f t="shared" si="2"/>
        <v>非設置</v>
      </c>
      <c r="P6" s="120" t="str">
        <f t="shared" si="2"/>
        <v>直営</v>
      </c>
      <c r="Q6" s="133">
        <f t="shared" si="2"/>
        <v>5</v>
      </c>
      <c r="R6" s="120" t="str">
        <f t="shared" si="2"/>
        <v>-</v>
      </c>
      <c r="S6" s="120" t="str">
        <f t="shared" si="2"/>
        <v>ド</v>
      </c>
      <c r="T6" s="120" t="str">
        <f t="shared" si="2"/>
        <v>救 臨 へ</v>
      </c>
      <c r="U6" s="133">
        <f t="shared" si="2"/>
        <v>5521</v>
      </c>
      <c r="V6" s="133">
        <f t="shared" si="2"/>
        <v>2710</v>
      </c>
      <c r="W6" s="120" t="str">
        <f t="shared" si="2"/>
        <v>第１種該当</v>
      </c>
      <c r="X6" s="120" t="str">
        <f t="shared" si="2"/>
        <v>-</v>
      </c>
      <c r="Y6" s="120" t="str">
        <f t="shared" si="2"/>
        <v>１５：１</v>
      </c>
      <c r="Z6" s="133">
        <f t="shared" si="2"/>
        <v>44</v>
      </c>
      <c r="AA6" s="133" t="str">
        <f t="shared" si="2"/>
        <v>-</v>
      </c>
      <c r="AB6" s="133" t="str">
        <f t="shared" si="2"/>
        <v>-</v>
      </c>
      <c r="AC6" s="133" t="str">
        <f t="shared" si="2"/>
        <v>-</v>
      </c>
      <c r="AD6" s="133" t="str">
        <f t="shared" si="2"/>
        <v>-</v>
      </c>
      <c r="AE6" s="133">
        <f t="shared" si="2"/>
        <v>44</v>
      </c>
      <c r="AF6" s="133">
        <f t="shared" si="2"/>
        <v>44</v>
      </c>
      <c r="AG6" s="133" t="str">
        <f t="shared" si="2"/>
        <v>-</v>
      </c>
      <c r="AH6" s="133">
        <f t="shared" si="2"/>
        <v>44</v>
      </c>
      <c r="AI6" s="139">
        <f t="shared" ref="AI6:AR6" si="3">IF(AI8="-",NA(),AI8)</f>
        <v>101.9</v>
      </c>
      <c r="AJ6" s="139">
        <f t="shared" si="3"/>
        <v>102.2</v>
      </c>
      <c r="AK6" s="139">
        <f t="shared" si="3"/>
        <v>101.5</v>
      </c>
      <c r="AL6" s="139">
        <f t="shared" si="3"/>
        <v>101.8</v>
      </c>
      <c r="AM6" s="139">
        <f t="shared" si="3"/>
        <v>102</v>
      </c>
      <c r="AN6" s="139">
        <f t="shared" si="3"/>
        <v>94.8</v>
      </c>
      <c r="AO6" s="139">
        <f t="shared" si="3"/>
        <v>96.1</v>
      </c>
      <c r="AP6" s="139">
        <f t="shared" si="3"/>
        <v>96.7</v>
      </c>
      <c r="AQ6" s="139">
        <f t="shared" si="3"/>
        <v>98</v>
      </c>
      <c r="AR6" s="139">
        <f t="shared" si="3"/>
        <v>101.9</v>
      </c>
      <c r="AS6" s="139" t="str">
        <f>IF(AS8="-","【-】","【"&amp;SUBSTITUTE(TEXT(AS8,"#,##0.0"),"-","△")&amp;"】")</f>
        <v>【106.2】</v>
      </c>
      <c r="AT6" s="139">
        <f t="shared" ref="AT6:BC6" si="4">IF(AT8="-",NA(),AT8)</f>
        <v>78.8</v>
      </c>
      <c r="AU6" s="139">
        <f t="shared" si="4"/>
        <v>73.099999999999994</v>
      </c>
      <c r="AV6" s="139">
        <f t="shared" si="4"/>
        <v>72.900000000000006</v>
      </c>
      <c r="AW6" s="139">
        <f t="shared" si="4"/>
        <v>62.5</v>
      </c>
      <c r="AX6" s="139">
        <f t="shared" si="4"/>
        <v>71.900000000000006</v>
      </c>
      <c r="AY6" s="139">
        <f t="shared" si="4"/>
        <v>67.7</v>
      </c>
      <c r="AZ6" s="139">
        <f t="shared" si="4"/>
        <v>66.8</v>
      </c>
      <c r="BA6" s="139">
        <f t="shared" si="4"/>
        <v>67.8</v>
      </c>
      <c r="BB6" s="139">
        <f t="shared" si="4"/>
        <v>65</v>
      </c>
      <c r="BC6" s="139">
        <f t="shared" si="4"/>
        <v>67.599999999999994</v>
      </c>
      <c r="BD6" s="139" t="str">
        <f>IF(BD8="-","【-】","【"&amp;SUBSTITUTE(TEXT(BD8,"#,##0.0"),"-","△")&amp;"】")</f>
        <v>【86.6】</v>
      </c>
      <c r="BE6" s="139">
        <f t="shared" ref="BE6:BN6" si="5">IF(BE8="-",NA(),BE8)</f>
        <v>0</v>
      </c>
      <c r="BF6" s="139">
        <f t="shared" si="5"/>
        <v>0</v>
      </c>
      <c r="BG6" s="139">
        <f t="shared" si="5"/>
        <v>0</v>
      </c>
      <c r="BH6" s="139">
        <f t="shared" si="5"/>
        <v>0</v>
      </c>
      <c r="BI6" s="139">
        <f t="shared" si="5"/>
        <v>0</v>
      </c>
      <c r="BJ6" s="139">
        <f t="shared" si="5"/>
        <v>106</v>
      </c>
      <c r="BK6" s="139">
        <f t="shared" si="5"/>
        <v>118.7</v>
      </c>
      <c r="BL6" s="139">
        <f t="shared" si="5"/>
        <v>121.7</v>
      </c>
      <c r="BM6" s="139">
        <f t="shared" si="5"/>
        <v>132.30000000000001</v>
      </c>
      <c r="BN6" s="139">
        <f t="shared" si="5"/>
        <v>141.6</v>
      </c>
      <c r="BO6" s="139" t="str">
        <f>IF(BO8="-","【-】","【"&amp;SUBSTITUTE(TEXT(BO8,"#,##0.0"),"-","△")&amp;"】")</f>
        <v>【70.7】</v>
      </c>
      <c r="BP6" s="139">
        <f t="shared" ref="BP6:BY6" si="6">IF(BP8="-",NA(),BP8)</f>
        <v>85.6</v>
      </c>
      <c r="BQ6" s="139">
        <f t="shared" si="6"/>
        <v>80.8</v>
      </c>
      <c r="BR6" s="139">
        <f t="shared" si="6"/>
        <v>85.3</v>
      </c>
      <c r="BS6" s="139">
        <f t="shared" si="6"/>
        <v>71.8</v>
      </c>
      <c r="BT6" s="139">
        <f t="shared" si="6"/>
        <v>82.9</v>
      </c>
      <c r="BU6" s="139">
        <f t="shared" si="6"/>
        <v>62.3</v>
      </c>
      <c r="BV6" s="139">
        <f t="shared" si="6"/>
        <v>59.4</v>
      </c>
      <c r="BW6" s="139">
        <f t="shared" si="6"/>
        <v>61.4</v>
      </c>
      <c r="BX6" s="139">
        <f t="shared" si="6"/>
        <v>55.9</v>
      </c>
      <c r="BY6" s="139">
        <f t="shared" si="6"/>
        <v>56.5</v>
      </c>
      <c r="BZ6" s="139" t="str">
        <f>IF(BZ8="-","【-】","【"&amp;SUBSTITUTE(TEXT(BZ8,"#,##0.0"),"-","△")&amp;"】")</f>
        <v>【67.1】</v>
      </c>
      <c r="CA6" s="149">
        <f t="shared" ref="CA6:CJ6" si="7">IF(CA8="-",NA(),CA8)</f>
        <v>22685</v>
      </c>
      <c r="CB6" s="149">
        <f t="shared" si="7"/>
        <v>23152</v>
      </c>
      <c r="CC6" s="149">
        <f t="shared" si="7"/>
        <v>22529</v>
      </c>
      <c r="CD6" s="149">
        <f t="shared" si="7"/>
        <v>22672</v>
      </c>
      <c r="CE6" s="149">
        <f t="shared" si="7"/>
        <v>21918</v>
      </c>
      <c r="CF6" s="149">
        <f t="shared" si="7"/>
        <v>25136</v>
      </c>
      <c r="CG6" s="149">
        <f t="shared" si="7"/>
        <v>26485</v>
      </c>
      <c r="CH6" s="149">
        <f t="shared" si="7"/>
        <v>27761</v>
      </c>
      <c r="CI6" s="149">
        <f t="shared" si="7"/>
        <v>29162</v>
      </c>
      <c r="CJ6" s="149">
        <f t="shared" si="7"/>
        <v>29802</v>
      </c>
      <c r="CK6" s="139" t="str">
        <f>IF(CK8="-","【-】","【"&amp;SUBSTITUTE(TEXT(CK8,"#,##0"),"-","△")&amp;"】")</f>
        <v>【59,287】</v>
      </c>
      <c r="CL6" s="149">
        <f t="shared" ref="CL6:CU6" si="8">IF(CL8="-",NA(),CL8)</f>
        <v>5715</v>
      </c>
      <c r="CM6" s="149">
        <f t="shared" si="8"/>
        <v>5617</v>
      </c>
      <c r="CN6" s="149">
        <f t="shared" si="8"/>
        <v>6025</v>
      </c>
      <c r="CO6" s="149">
        <f t="shared" si="8"/>
        <v>5815</v>
      </c>
      <c r="CP6" s="149">
        <f t="shared" si="8"/>
        <v>5993</v>
      </c>
      <c r="CQ6" s="149">
        <f t="shared" si="8"/>
        <v>8023</v>
      </c>
      <c r="CR6" s="149">
        <f t="shared" si="8"/>
        <v>8109</v>
      </c>
      <c r="CS6" s="149">
        <f t="shared" si="8"/>
        <v>8307</v>
      </c>
      <c r="CT6" s="149">
        <f t="shared" si="8"/>
        <v>8904</v>
      </c>
      <c r="CU6" s="149">
        <f t="shared" si="8"/>
        <v>9068</v>
      </c>
      <c r="CV6" s="139" t="str">
        <f>IF(CV8="-","【-】","【"&amp;SUBSTITUTE(TEXT(CV8,"#,##0"),"-","△")&amp;"】")</f>
        <v>【17,202】</v>
      </c>
      <c r="CW6" s="139">
        <f t="shared" ref="CW6:DF6" si="9">IF(CW8="-",NA(),CW8)</f>
        <v>81</v>
      </c>
      <c r="CX6" s="139">
        <f t="shared" si="9"/>
        <v>88.2</v>
      </c>
      <c r="CY6" s="139">
        <f t="shared" si="9"/>
        <v>89.3</v>
      </c>
      <c r="CZ6" s="139">
        <f t="shared" si="9"/>
        <v>105.4</v>
      </c>
      <c r="DA6" s="139">
        <f t="shared" si="9"/>
        <v>91.4</v>
      </c>
      <c r="DB6" s="139">
        <f t="shared" si="9"/>
        <v>81.099999999999994</v>
      </c>
      <c r="DC6" s="139">
        <f t="shared" si="9"/>
        <v>81.599999999999994</v>
      </c>
      <c r="DD6" s="139">
        <f t="shared" si="9"/>
        <v>80.099999999999994</v>
      </c>
      <c r="DE6" s="139">
        <f t="shared" si="9"/>
        <v>87.1</v>
      </c>
      <c r="DF6" s="139">
        <f t="shared" si="9"/>
        <v>84.5</v>
      </c>
      <c r="DG6" s="139" t="str">
        <f>IF(DG8="-","【-】","【"&amp;SUBSTITUTE(TEXT(DG8,"#,##0.0"),"-","△")&amp;"】")</f>
        <v>【56.4】</v>
      </c>
      <c r="DH6" s="139">
        <f t="shared" ref="DH6:DQ6" si="10">IF(DH8="-",NA(),DH8)</f>
        <v>18.399999999999999</v>
      </c>
      <c r="DI6" s="139">
        <f t="shared" si="10"/>
        <v>17.7</v>
      </c>
      <c r="DJ6" s="139">
        <f t="shared" si="10"/>
        <v>18</v>
      </c>
      <c r="DK6" s="139">
        <f t="shared" si="10"/>
        <v>19.5</v>
      </c>
      <c r="DL6" s="139">
        <f t="shared" si="10"/>
        <v>16</v>
      </c>
      <c r="DM6" s="139">
        <f t="shared" si="10"/>
        <v>17.399999999999999</v>
      </c>
      <c r="DN6" s="139">
        <f t="shared" si="10"/>
        <v>16</v>
      </c>
      <c r="DO6" s="139">
        <f t="shared" si="10"/>
        <v>16</v>
      </c>
      <c r="DP6" s="139">
        <f t="shared" si="10"/>
        <v>15.9</v>
      </c>
      <c r="DQ6" s="139">
        <f t="shared" si="10"/>
        <v>14.9</v>
      </c>
      <c r="DR6" s="139" t="str">
        <f>IF(DR8="-","【-】","【"&amp;SUBSTITUTE(TEXT(DR8,"#,##0.0"),"-","△")&amp;"】")</f>
        <v>【24.8】</v>
      </c>
      <c r="DS6" s="139">
        <f t="shared" ref="DS6:EB6" si="11">IF(DS8="-",NA(),DS8)</f>
        <v>42.5</v>
      </c>
      <c r="DT6" s="139">
        <f t="shared" si="11"/>
        <v>42</v>
      </c>
      <c r="DU6" s="139">
        <f t="shared" si="11"/>
        <v>43.3</v>
      </c>
      <c r="DV6" s="139">
        <f t="shared" si="11"/>
        <v>45.7</v>
      </c>
      <c r="DW6" s="139">
        <f t="shared" si="11"/>
        <v>49.2</v>
      </c>
      <c r="DX6" s="139">
        <f t="shared" si="11"/>
        <v>52.8</v>
      </c>
      <c r="DY6" s="139">
        <f t="shared" si="11"/>
        <v>54.2</v>
      </c>
      <c r="DZ6" s="139">
        <f t="shared" si="11"/>
        <v>55.4</v>
      </c>
      <c r="EA6" s="139">
        <f t="shared" si="11"/>
        <v>57.6</v>
      </c>
      <c r="EB6" s="139">
        <f t="shared" si="11"/>
        <v>56.9</v>
      </c>
      <c r="EC6" s="139" t="str">
        <f>IF(EC8="-","【-】","【"&amp;SUBSTITUTE(TEXT(EC8,"#,##0.0"),"-","△")&amp;"】")</f>
        <v>【56.0】</v>
      </c>
      <c r="ED6" s="139">
        <f t="shared" ref="ED6:EM6" si="12">IF(ED8="-",NA(),ED8)</f>
        <v>81</v>
      </c>
      <c r="EE6" s="139">
        <f t="shared" si="12"/>
        <v>67</v>
      </c>
      <c r="EF6" s="139">
        <f t="shared" si="12"/>
        <v>64.599999999999994</v>
      </c>
      <c r="EG6" s="139">
        <f t="shared" si="12"/>
        <v>62.3</v>
      </c>
      <c r="EH6" s="139">
        <f t="shared" si="12"/>
        <v>66.2</v>
      </c>
      <c r="EI6" s="139">
        <f t="shared" si="12"/>
        <v>68.900000000000006</v>
      </c>
      <c r="EJ6" s="139">
        <f t="shared" si="12"/>
        <v>70.2</v>
      </c>
      <c r="EK6" s="139">
        <f t="shared" si="12"/>
        <v>72</v>
      </c>
      <c r="EL6" s="139">
        <f t="shared" si="12"/>
        <v>72.3</v>
      </c>
      <c r="EM6" s="139">
        <f t="shared" si="12"/>
        <v>71.5</v>
      </c>
      <c r="EN6" s="139" t="str">
        <f>IF(EN8="-","【-】","【"&amp;SUBSTITUTE(TEXT(EN8,"#,##0.0"),"-","△")&amp;"】")</f>
        <v>【70.7】</v>
      </c>
      <c r="EO6" s="149">
        <f t="shared" ref="EO6:EX6" si="13">IF(EO8="-",NA(),EO8)</f>
        <v>39164795</v>
      </c>
      <c r="EP6" s="149">
        <f t="shared" si="13"/>
        <v>38764273</v>
      </c>
      <c r="EQ6" s="149">
        <f t="shared" si="13"/>
        <v>38368432</v>
      </c>
      <c r="ER6" s="149">
        <f t="shared" si="13"/>
        <v>39125000</v>
      </c>
      <c r="ES6" s="149">
        <f t="shared" si="13"/>
        <v>39549455</v>
      </c>
      <c r="ET6" s="149">
        <f t="shared" si="13"/>
        <v>44571078</v>
      </c>
      <c r="EU6" s="149">
        <f t="shared" si="13"/>
        <v>45346697</v>
      </c>
      <c r="EV6" s="149">
        <f t="shared" si="13"/>
        <v>44774257</v>
      </c>
      <c r="EW6" s="149">
        <f t="shared" si="13"/>
        <v>46069366</v>
      </c>
      <c r="EX6" s="149">
        <f t="shared" si="13"/>
        <v>47725874</v>
      </c>
      <c r="EY6" s="149" t="str">
        <f>IF(EY8="-","【-】","【"&amp;SUBSTITUTE(TEXT(EY8,"#,##0"),"-","△")&amp;"】")</f>
        <v>【49,765,843】</v>
      </c>
    </row>
    <row r="7" spans="1:155" s="114" customFormat="1">
      <c r="A7" s="115" t="s">
        <v>159</v>
      </c>
      <c r="B7" s="120">
        <f t="shared" ref="B7:G7" si="14">B8</f>
        <v>2021</v>
      </c>
      <c r="C7" s="120">
        <f t="shared" si="14"/>
        <v>23078</v>
      </c>
      <c r="D7" s="120">
        <f t="shared" si="14"/>
        <v>46</v>
      </c>
      <c r="E7" s="120">
        <f t="shared" si="14"/>
        <v>6</v>
      </c>
      <c r="F7" s="120">
        <f t="shared" si="14"/>
        <v>0</v>
      </c>
      <c r="G7" s="120">
        <f t="shared" si="14"/>
        <v>1</v>
      </c>
      <c r="H7" s="120"/>
      <c r="I7" s="120"/>
      <c r="J7" s="120"/>
      <c r="K7" s="120" t="str">
        <f t="shared" ref="K7:AR7" si="15">K8</f>
        <v>当然財務</v>
      </c>
      <c r="L7" s="120" t="str">
        <f t="shared" si="15"/>
        <v>病院事業</v>
      </c>
      <c r="M7" s="120" t="str">
        <f t="shared" si="15"/>
        <v>一般病院</v>
      </c>
      <c r="N7" s="120" t="str">
        <f t="shared" si="15"/>
        <v>50床未満</v>
      </c>
      <c r="O7" s="120" t="str">
        <f t="shared" si="15"/>
        <v>非設置</v>
      </c>
      <c r="P7" s="120" t="str">
        <f t="shared" si="15"/>
        <v>直営</v>
      </c>
      <c r="Q7" s="133">
        <f t="shared" si="15"/>
        <v>5</v>
      </c>
      <c r="R7" s="120" t="str">
        <f t="shared" si="15"/>
        <v>-</v>
      </c>
      <c r="S7" s="120" t="str">
        <f t="shared" si="15"/>
        <v>ド</v>
      </c>
      <c r="T7" s="120" t="str">
        <f t="shared" si="15"/>
        <v>救 臨 へ</v>
      </c>
      <c r="U7" s="133">
        <f t="shared" si="15"/>
        <v>5521</v>
      </c>
      <c r="V7" s="133">
        <f t="shared" si="15"/>
        <v>2710</v>
      </c>
      <c r="W7" s="120" t="str">
        <f t="shared" si="15"/>
        <v>第１種該当</v>
      </c>
      <c r="X7" s="120" t="str">
        <f t="shared" si="15"/>
        <v>-</v>
      </c>
      <c r="Y7" s="120" t="str">
        <f t="shared" si="15"/>
        <v>１５：１</v>
      </c>
      <c r="Z7" s="133">
        <f t="shared" si="15"/>
        <v>44</v>
      </c>
      <c r="AA7" s="133" t="str">
        <f t="shared" si="15"/>
        <v>-</v>
      </c>
      <c r="AB7" s="133" t="str">
        <f t="shared" si="15"/>
        <v>-</v>
      </c>
      <c r="AC7" s="133" t="str">
        <f t="shared" si="15"/>
        <v>-</v>
      </c>
      <c r="AD7" s="133" t="str">
        <f t="shared" si="15"/>
        <v>-</v>
      </c>
      <c r="AE7" s="133">
        <f t="shared" si="15"/>
        <v>44</v>
      </c>
      <c r="AF7" s="133">
        <f t="shared" si="15"/>
        <v>44</v>
      </c>
      <c r="AG7" s="133" t="str">
        <f t="shared" si="15"/>
        <v>-</v>
      </c>
      <c r="AH7" s="133">
        <f t="shared" si="15"/>
        <v>44</v>
      </c>
      <c r="AI7" s="139">
        <f t="shared" si="15"/>
        <v>101.9</v>
      </c>
      <c r="AJ7" s="139">
        <f t="shared" si="15"/>
        <v>102.2</v>
      </c>
      <c r="AK7" s="139">
        <f t="shared" si="15"/>
        <v>101.5</v>
      </c>
      <c r="AL7" s="139">
        <f t="shared" si="15"/>
        <v>101.8</v>
      </c>
      <c r="AM7" s="139">
        <f t="shared" si="15"/>
        <v>102</v>
      </c>
      <c r="AN7" s="139">
        <f t="shared" si="15"/>
        <v>94.8</v>
      </c>
      <c r="AO7" s="139">
        <f t="shared" si="15"/>
        <v>96.1</v>
      </c>
      <c r="AP7" s="139">
        <f t="shared" si="15"/>
        <v>96.7</v>
      </c>
      <c r="AQ7" s="139">
        <f t="shared" si="15"/>
        <v>98</v>
      </c>
      <c r="AR7" s="139">
        <f t="shared" si="15"/>
        <v>101.9</v>
      </c>
      <c r="AS7" s="139"/>
      <c r="AT7" s="139">
        <f t="shared" ref="AT7:BC7" si="16">AT8</f>
        <v>78.8</v>
      </c>
      <c r="AU7" s="139">
        <f t="shared" si="16"/>
        <v>73.099999999999994</v>
      </c>
      <c r="AV7" s="139">
        <f t="shared" si="16"/>
        <v>72.900000000000006</v>
      </c>
      <c r="AW7" s="139">
        <f t="shared" si="16"/>
        <v>62.5</v>
      </c>
      <c r="AX7" s="139">
        <f t="shared" si="16"/>
        <v>71.900000000000006</v>
      </c>
      <c r="AY7" s="139">
        <f t="shared" si="16"/>
        <v>67.7</v>
      </c>
      <c r="AZ7" s="139">
        <f t="shared" si="16"/>
        <v>66.8</v>
      </c>
      <c r="BA7" s="139">
        <f t="shared" si="16"/>
        <v>67.8</v>
      </c>
      <c r="BB7" s="139">
        <f t="shared" si="16"/>
        <v>65</v>
      </c>
      <c r="BC7" s="139">
        <f t="shared" si="16"/>
        <v>67.599999999999994</v>
      </c>
      <c r="BD7" s="139"/>
      <c r="BE7" s="139">
        <f t="shared" ref="BE7:BN7" si="17">BE8</f>
        <v>0</v>
      </c>
      <c r="BF7" s="139">
        <f t="shared" si="17"/>
        <v>0</v>
      </c>
      <c r="BG7" s="139">
        <f t="shared" si="17"/>
        <v>0</v>
      </c>
      <c r="BH7" s="139">
        <f t="shared" si="17"/>
        <v>0</v>
      </c>
      <c r="BI7" s="139">
        <f t="shared" si="17"/>
        <v>0</v>
      </c>
      <c r="BJ7" s="139">
        <f t="shared" si="17"/>
        <v>106</v>
      </c>
      <c r="BK7" s="139">
        <f t="shared" si="17"/>
        <v>118.7</v>
      </c>
      <c r="BL7" s="139">
        <f t="shared" si="17"/>
        <v>121.7</v>
      </c>
      <c r="BM7" s="139">
        <f t="shared" si="17"/>
        <v>132.30000000000001</v>
      </c>
      <c r="BN7" s="139">
        <f t="shared" si="17"/>
        <v>141.6</v>
      </c>
      <c r="BO7" s="139"/>
      <c r="BP7" s="139">
        <f t="shared" ref="BP7:BY7" si="18">BP8</f>
        <v>85.6</v>
      </c>
      <c r="BQ7" s="139">
        <f t="shared" si="18"/>
        <v>80.8</v>
      </c>
      <c r="BR7" s="139">
        <f t="shared" si="18"/>
        <v>85.3</v>
      </c>
      <c r="BS7" s="139">
        <f t="shared" si="18"/>
        <v>71.8</v>
      </c>
      <c r="BT7" s="139">
        <f t="shared" si="18"/>
        <v>82.9</v>
      </c>
      <c r="BU7" s="139">
        <f t="shared" si="18"/>
        <v>62.3</v>
      </c>
      <c r="BV7" s="139">
        <f t="shared" si="18"/>
        <v>59.4</v>
      </c>
      <c r="BW7" s="139">
        <f t="shared" si="18"/>
        <v>61.4</v>
      </c>
      <c r="BX7" s="139">
        <f t="shared" si="18"/>
        <v>55.9</v>
      </c>
      <c r="BY7" s="139">
        <f t="shared" si="18"/>
        <v>56.5</v>
      </c>
      <c r="BZ7" s="139"/>
      <c r="CA7" s="149">
        <f t="shared" ref="CA7:CJ7" si="19">CA8</f>
        <v>22685</v>
      </c>
      <c r="CB7" s="149">
        <f t="shared" si="19"/>
        <v>23152</v>
      </c>
      <c r="CC7" s="149">
        <f t="shared" si="19"/>
        <v>22529</v>
      </c>
      <c r="CD7" s="149">
        <f t="shared" si="19"/>
        <v>22672</v>
      </c>
      <c r="CE7" s="149">
        <f t="shared" si="19"/>
        <v>21918</v>
      </c>
      <c r="CF7" s="149">
        <f t="shared" si="19"/>
        <v>25136</v>
      </c>
      <c r="CG7" s="149">
        <f t="shared" si="19"/>
        <v>26485</v>
      </c>
      <c r="CH7" s="149">
        <f t="shared" si="19"/>
        <v>27761</v>
      </c>
      <c r="CI7" s="149">
        <f t="shared" si="19"/>
        <v>29162</v>
      </c>
      <c r="CJ7" s="149">
        <f t="shared" si="19"/>
        <v>29802</v>
      </c>
      <c r="CK7" s="139"/>
      <c r="CL7" s="149">
        <f t="shared" ref="CL7:CU7" si="20">CL8</f>
        <v>5715</v>
      </c>
      <c r="CM7" s="149">
        <f t="shared" si="20"/>
        <v>5617</v>
      </c>
      <c r="CN7" s="149">
        <f t="shared" si="20"/>
        <v>6025</v>
      </c>
      <c r="CO7" s="149">
        <f t="shared" si="20"/>
        <v>5815</v>
      </c>
      <c r="CP7" s="149">
        <f t="shared" si="20"/>
        <v>5993</v>
      </c>
      <c r="CQ7" s="149">
        <f t="shared" si="20"/>
        <v>8023</v>
      </c>
      <c r="CR7" s="149">
        <f t="shared" si="20"/>
        <v>8109</v>
      </c>
      <c r="CS7" s="149">
        <f t="shared" si="20"/>
        <v>8307</v>
      </c>
      <c r="CT7" s="149">
        <f t="shared" si="20"/>
        <v>8904</v>
      </c>
      <c r="CU7" s="149">
        <f t="shared" si="20"/>
        <v>9068</v>
      </c>
      <c r="CV7" s="139"/>
      <c r="CW7" s="139">
        <f t="shared" ref="CW7:DF7" si="21">CW8</f>
        <v>81</v>
      </c>
      <c r="CX7" s="139">
        <f t="shared" si="21"/>
        <v>88.2</v>
      </c>
      <c r="CY7" s="139">
        <f t="shared" si="21"/>
        <v>89.3</v>
      </c>
      <c r="CZ7" s="139">
        <f t="shared" si="21"/>
        <v>105.4</v>
      </c>
      <c r="DA7" s="139">
        <f t="shared" si="21"/>
        <v>91.4</v>
      </c>
      <c r="DB7" s="139">
        <f t="shared" si="21"/>
        <v>81.099999999999994</v>
      </c>
      <c r="DC7" s="139">
        <f t="shared" si="21"/>
        <v>81.599999999999994</v>
      </c>
      <c r="DD7" s="139">
        <f t="shared" si="21"/>
        <v>80.099999999999994</v>
      </c>
      <c r="DE7" s="139">
        <f t="shared" si="21"/>
        <v>87.1</v>
      </c>
      <c r="DF7" s="139">
        <f t="shared" si="21"/>
        <v>84.5</v>
      </c>
      <c r="DG7" s="139"/>
      <c r="DH7" s="139">
        <f t="shared" ref="DH7:DQ7" si="22">DH8</f>
        <v>18.399999999999999</v>
      </c>
      <c r="DI7" s="139">
        <f t="shared" si="22"/>
        <v>17.7</v>
      </c>
      <c r="DJ7" s="139">
        <f t="shared" si="22"/>
        <v>18</v>
      </c>
      <c r="DK7" s="139">
        <f t="shared" si="22"/>
        <v>19.5</v>
      </c>
      <c r="DL7" s="139">
        <f t="shared" si="22"/>
        <v>16</v>
      </c>
      <c r="DM7" s="139">
        <f t="shared" si="22"/>
        <v>17.399999999999999</v>
      </c>
      <c r="DN7" s="139">
        <f t="shared" si="22"/>
        <v>16</v>
      </c>
      <c r="DO7" s="139">
        <f t="shared" si="22"/>
        <v>16</v>
      </c>
      <c r="DP7" s="139">
        <f t="shared" si="22"/>
        <v>15.9</v>
      </c>
      <c r="DQ7" s="139">
        <f t="shared" si="22"/>
        <v>14.9</v>
      </c>
      <c r="DR7" s="139"/>
      <c r="DS7" s="139">
        <f t="shared" ref="DS7:EB7" si="23">DS8</f>
        <v>42.5</v>
      </c>
      <c r="DT7" s="139">
        <f t="shared" si="23"/>
        <v>42</v>
      </c>
      <c r="DU7" s="139">
        <f t="shared" si="23"/>
        <v>43.3</v>
      </c>
      <c r="DV7" s="139">
        <f t="shared" si="23"/>
        <v>45.7</v>
      </c>
      <c r="DW7" s="139">
        <f t="shared" si="23"/>
        <v>49.2</v>
      </c>
      <c r="DX7" s="139">
        <f t="shared" si="23"/>
        <v>52.8</v>
      </c>
      <c r="DY7" s="139">
        <f t="shared" si="23"/>
        <v>54.2</v>
      </c>
      <c r="DZ7" s="139">
        <f t="shared" si="23"/>
        <v>55.4</v>
      </c>
      <c r="EA7" s="139">
        <f t="shared" si="23"/>
        <v>57.6</v>
      </c>
      <c r="EB7" s="139">
        <f t="shared" si="23"/>
        <v>56.9</v>
      </c>
      <c r="EC7" s="139"/>
      <c r="ED7" s="139">
        <f t="shared" ref="ED7:EM7" si="24">ED8</f>
        <v>81</v>
      </c>
      <c r="EE7" s="139">
        <f t="shared" si="24"/>
        <v>67</v>
      </c>
      <c r="EF7" s="139">
        <f t="shared" si="24"/>
        <v>64.599999999999994</v>
      </c>
      <c r="EG7" s="139">
        <f t="shared" si="24"/>
        <v>62.3</v>
      </c>
      <c r="EH7" s="139">
        <f t="shared" si="24"/>
        <v>66.2</v>
      </c>
      <c r="EI7" s="139">
        <f t="shared" si="24"/>
        <v>68.900000000000006</v>
      </c>
      <c r="EJ7" s="139">
        <f t="shared" si="24"/>
        <v>70.2</v>
      </c>
      <c r="EK7" s="139">
        <f t="shared" si="24"/>
        <v>72</v>
      </c>
      <c r="EL7" s="139">
        <f t="shared" si="24"/>
        <v>72.3</v>
      </c>
      <c r="EM7" s="139">
        <f t="shared" si="24"/>
        <v>71.5</v>
      </c>
      <c r="EN7" s="139"/>
      <c r="EO7" s="149">
        <f t="shared" ref="EO7:EX7" si="25">EO8</f>
        <v>39164795</v>
      </c>
      <c r="EP7" s="149">
        <f t="shared" si="25"/>
        <v>38764273</v>
      </c>
      <c r="EQ7" s="149">
        <f t="shared" si="25"/>
        <v>38368432</v>
      </c>
      <c r="ER7" s="149">
        <f t="shared" si="25"/>
        <v>39125000</v>
      </c>
      <c r="ES7" s="149">
        <f t="shared" si="25"/>
        <v>39549455</v>
      </c>
      <c r="ET7" s="149">
        <f t="shared" si="25"/>
        <v>44571078</v>
      </c>
      <c r="EU7" s="149">
        <f t="shared" si="25"/>
        <v>45346697</v>
      </c>
      <c r="EV7" s="149">
        <f t="shared" si="25"/>
        <v>44774257</v>
      </c>
      <c r="EW7" s="149">
        <f t="shared" si="25"/>
        <v>46069366</v>
      </c>
      <c r="EX7" s="149">
        <f t="shared" si="25"/>
        <v>47725874</v>
      </c>
      <c r="EY7" s="149"/>
    </row>
    <row r="8" spans="1:155" s="114" customFormat="1">
      <c r="A8" s="115"/>
      <c r="B8" s="121">
        <v>2021</v>
      </c>
      <c r="C8" s="121">
        <v>23078</v>
      </c>
      <c r="D8" s="121">
        <v>46</v>
      </c>
      <c r="E8" s="121">
        <v>6</v>
      </c>
      <c r="F8" s="121">
        <v>0</v>
      </c>
      <c r="G8" s="121">
        <v>1</v>
      </c>
      <c r="H8" s="121" t="s">
        <v>160</v>
      </c>
      <c r="I8" s="121" t="s">
        <v>161</v>
      </c>
      <c r="J8" s="121" t="s">
        <v>162</v>
      </c>
      <c r="K8" s="121" t="s">
        <v>33</v>
      </c>
      <c r="L8" s="121" t="s">
        <v>163</v>
      </c>
      <c r="M8" s="121" t="s">
        <v>54</v>
      </c>
      <c r="N8" s="121" t="s">
        <v>164</v>
      </c>
      <c r="O8" s="121" t="s">
        <v>165</v>
      </c>
      <c r="P8" s="121" t="s">
        <v>166</v>
      </c>
      <c r="Q8" s="134">
        <v>5</v>
      </c>
      <c r="R8" s="121" t="s">
        <v>67</v>
      </c>
      <c r="S8" s="121" t="s">
        <v>29</v>
      </c>
      <c r="T8" s="121" t="s">
        <v>167</v>
      </c>
      <c r="U8" s="134">
        <v>5521</v>
      </c>
      <c r="V8" s="134">
        <v>2710</v>
      </c>
      <c r="W8" s="121" t="s">
        <v>168</v>
      </c>
      <c r="X8" s="121" t="s">
        <v>67</v>
      </c>
      <c r="Y8" s="135" t="s">
        <v>169</v>
      </c>
      <c r="Z8" s="134">
        <v>44</v>
      </c>
      <c r="AA8" s="134" t="s">
        <v>67</v>
      </c>
      <c r="AB8" s="134" t="s">
        <v>67</v>
      </c>
      <c r="AC8" s="134" t="s">
        <v>67</v>
      </c>
      <c r="AD8" s="134" t="s">
        <v>67</v>
      </c>
      <c r="AE8" s="134">
        <v>44</v>
      </c>
      <c r="AF8" s="134">
        <v>44</v>
      </c>
      <c r="AG8" s="134" t="s">
        <v>67</v>
      </c>
      <c r="AH8" s="134">
        <v>44</v>
      </c>
      <c r="AI8" s="140">
        <v>101.9</v>
      </c>
      <c r="AJ8" s="140">
        <v>102.2</v>
      </c>
      <c r="AK8" s="140">
        <v>101.5</v>
      </c>
      <c r="AL8" s="140">
        <v>101.8</v>
      </c>
      <c r="AM8" s="140">
        <v>102</v>
      </c>
      <c r="AN8" s="140">
        <v>94.8</v>
      </c>
      <c r="AO8" s="140">
        <v>96.1</v>
      </c>
      <c r="AP8" s="140">
        <v>96.7</v>
      </c>
      <c r="AQ8" s="140">
        <v>98</v>
      </c>
      <c r="AR8" s="140">
        <v>101.9</v>
      </c>
      <c r="AS8" s="140">
        <v>106.2</v>
      </c>
      <c r="AT8" s="140">
        <v>78.8</v>
      </c>
      <c r="AU8" s="140">
        <v>73.099999999999994</v>
      </c>
      <c r="AV8" s="140">
        <v>72.900000000000006</v>
      </c>
      <c r="AW8" s="140">
        <v>62.5</v>
      </c>
      <c r="AX8" s="140">
        <v>71.900000000000006</v>
      </c>
      <c r="AY8" s="140">
        <v>67.7</v>
      </c>
      <c r="AZ8" s="140">
        <v>66.8</v>
      </c>
      <c r="BA8" s="140">
        <v>67.8</v>
      </c>
      <c r="BB8" s="140">
        <v>65</v>
      </c>
      <c r="BC8" s="140">
        <v>67.599999999999994</v>
      </c>
      <c r="BD8" s="140">
        <v>86.6</v>
      </c>
      <c r="BE8" s="147">
        <v>0</v>
      </c>
      <c r="BF8" s="147">
        <v>0</v>
      </c>
      <c r="BG8" s="147">
        <v>0</v>
      </c>
      <c r="BH8" s="147">
        <v>0</v>
      </c>
      <c r="BI8" s="147">
        <v>0</v>
      </c>
      <c r="BJ8" s="147">
        <v>106</v>
      </c>
      <c r="BK8" s="147">
        <v>118.7</v>
      </c>
      <c r="BL8" s="147">
        <v>121.7</v>
      </c>
      <c r="BM8" s="147">
        <v>132.30000000000001</v>
      </c>
      <c r="BN8" s="147">
        <v>141.6</v>
      </c>
      <c r="BO8" s="147">
        <v>70.7</v>
      </c>
      <c r="BP8" s="140">
        <v>85.6</v>
      </c>
      <c r="BQ8" s="140">
        <v>80.8</v>
      </c>
      <c r="BR8" s="140">
        <v>85.3</v>
      </c>
      <c r="BS8" s="140">
        <v>71.8</v>
      </c>
      <c r="BT8" s="140">
        <v>82.9</v>
      </c>
      <c r="BU8" s="140">
        <v>62.3</v>
      </c>
      <c r="BV8" s="140">
        <v>59.4</v>
      </c>
      <c r="BW8" s="140">
        <v>61.4</v>
      </c>
      <c r="BX8" s="140">
        <v>55.9</v>
      </c>
      <c r="BY8" s="140">
        <v>56.5</v>
      </c>
      <c r="BZ8" s="140">
        <v>67.099999999999994</v>
      </c>
      <c r="CA8" s="147">
        <v>22685</v>
      </c>
      <c r="CB8" s="147">
        <v>23152</v>
      </c>
      <c r="CC8" s="147">
        <v>22529</v>
      </c>
      <c r="CD8" s="147">
        <v>22672</v>
      </c>
      <c r="CE8" s="147">
        <v>21918</v>
      </c>
      <c r="CF8" s="147">
        <v>25136</v>
      </c>
      <c r="CG8" s="147">
        <v>26485</v>
      </c>
      <c r="CH8" s="147">
        <v>27761</v>
      </c>
      <c r="CI8" s="147">
        <v>29162</v>
      </c>
      <c r="CJ8" s="147">
        <v>29802</v>
      </c>
      <c r="CK8" s="140">
        <v>59287</v>
      </c>
      <c r="CL8" s="147">
        <v>5715</v>
      </c>
      <c r="CM8" s="147">
        <v>5617</v>
      </c>
      <c r="CN8" s="147">
        <v>6025</v>
      </c>
      <c r="CO8" s="147">
        <v>5815</v>
      </c>
      <c r="CP8" s="147">
        <v>5993</v>
      </c>
      <c r="CQ8" s="147">
        <v>8023</v>
      </c>
      <c r="CR8" s="147">
        <v>8109</v>
      </c>
      <c r="CS8" s="147">
        <v>8307</v>
      </c>
      <c r="CT8" s="147">
        <v>8904</v>
      </c>
      <c r="CU8" s="147">
        <v>9068</v>
      </c>
      <c r="CV8" s="140">
        <v>17202</v>
      </c>
      <c r="CW8" s="147">
        <v>81</v>
      </c>
      <c r="CX8" s="147">
        <v>88.2</v>
      </c>
      <c r="CY8" s="147">
        <v>89.3</v>
      </c>
      <c r="CZ8" s="147">
        <v>105.4</v>
      </c>
      <c r="DA8" s="147">
        <v>91.4</v>
      </c>
      <c r="DB8" s="147">
        <v>81.099999999999994</v>
      </c>
      <c r="DC8" s="147">
        <v>81.599999999999994</v>
      </c>
      <c r="DD8" s="147">
        <v>80.099999999999994</v>
      </c>
      <c r="DE8" s="147">
        <v>87.1</v>
      </c>
      <c r="DF8" s="147">
        <v>84.5</v>
      </c>
      <c r="DG8" s="147">
        <v>56.4</v>
      </c>
      <c r="DH8" s="147">
        <v>18.399999999999999</v>
      </c>
      <c r="DI8" s="147">
        <v>17.7</v>
      </c>
      <c r="DJ8" s="147">
        <v>18</v>
      </c>
      <c r="DK8" s="147">
        <v>19.5</v>
      </c>
      <c r="DL8" s="147">
        <v>16</v>
      </c>
      <c r="DM8" s="147">
        <v>17.399999999999999</v>
      </c>
      <c r="DN8" s="147">
        <v>16</v>
      </c>
      <c r="DO8" s="147">
        <v>16</v>
      </c>
      <c r="DP8" s="147">
        <v>15.9</v>
      </c>
      <c r="DQ8" s="147">
        <v>14.9</v>
      </c>
      <c r="DR8" s="147">
        <v>24.8</v>
      </c>
      <c r="DS8" s="140">
        <v>42.5</v>
      </c>
      <c r="DT8" s="140">
        <v>42</v>
      </c>
      <c r="DU8" s="140">
        <v>43.3</v>
      </c>
      <c r="DV8" s="140">
        <v>45.7</v>
      </c>
      <c r="DW8" s="140">
        <v>49.2</v>
      </c>
      <c r="DX8" s="140">
        <v>52.8</v>
      </c>
      <c r="DY8" s="140">
        <v>54.2</v>
      </c>
      <c r="DZ8" s="140">
        <v>55.4</v>
      </c>
      <c r="EA8" s="140">
        <v>57.6</v>
      </c>
      <c r="EB8" s="140">
        <v>56.9</v>
      </c>
      <c r="EC8" s="140">
        <v>56</v>
      </c>
      <c r="ED8" s="140">
        <v>81</v>
      </c>
      <c r="EE8" s="140">
        <v>67</v>
      </c>
      <c r="EF8" s="140">
        <v>64.599999999999994</v>
      </c>
      <c r="EG8" s="140">
        <v>62.3</v>
      </c>
      <c r="EH8" s="140">
        <v>66.2</v>
      </c>
      <c r="EI8" s="140">
        <v>68.900000000000006</v>
      </c>
      <c r="EJ8" s="140">
        <v>70.2</v>
      </c>
      <c r="EK8" s="140">
        <v>72</v>
      </c>
      <c r="EL8" s="140">
        <v>72.3</v>
      </c>
      <c r="EM8" s="140">
        <v>71.5</v>
      </c>
      <c r="EN8" s="140">
        <v>70.7</v>
      </c>
      <c r="EO8" s="147">
        <v>39164795</v>
      </c>
      <c r="EP8" s="147">
        <v>38764273</v>
      </c>
      <c r="EQ8" s="147">
        <v>38368432</v>
      </c>
      <c r="ER8" s="147">
        <v>39125000</v>
      </c>
      <c r="ES8" s="147">
        <v>39549455</v>
      </c>
      <c r="ET8" s="147">
        <v>44571078</v>
      </c>
      <c r="EU8" s="147">
        <v>45346697</v>
      </c>
      <c r="EV8" s="147">
        <v>44774257</v>
      </c>
      <c r="EW8" s="147">
        <v>46069366</v>
      </c>
      <c r="EX8" s="147">
        <v>47725874</v>
      </c>
      <c r="EY8" s="147">
        <v>49765843</v>
      </c>
    </row>
    <row r="9" spans="1:155">
      <c r="N9" s="131"/>
      <c r="P9" s="131"/>
      <c r="S9" s="131"/>
      <c r="T9" s="131"/>
      <c r="U9" s="131"/>
      <c r="W9" s="131"/>
      <c r="X9" s="131"/>
      <c r="Y9" s="131"/>
      <c r="Z9" s="131"/>
      <c r="AA9" s="131"/>
      <c r="AB9" s="131"/>
      <c r="AC9" s="131"/>
      <c r="AD9" s="131"/>
      <c r="AE9" s="131"/>
      <c r="AF9" s="131"/>
      <c r="AG9" s="131"/>
      <c r="AH9" s="131"/>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48"/>
      <c r="BT9" s="148"/>
      <c r="BU9" s="132"/>
      <c r="BV9" s="132"/>
      <c r="BW9" s="132"/>
      <c r="BX9" s="132"/>
      <c r="BY9" s="132"/>
      <c r="BZ9" s="132"/>
      <c r="CA9" s="132"/>
      <c r="CB9" s="132"/>
      <c r="CC9" s="132"/>
      <c r="CD9" s="148"/>
      <c r="CE9" s="148"/>
      <c r="CF9" s="132"/>
      <c r="CG9" s="132"/>
      <c r="CH9" s="132"/>
      <c r="CI9" s="132"/>
      <c r="CJ9" s="132"/>
      <c r="CK9" s="132"/>
      <c r="CL9" s="132"/>
      <c r="CM9" s="132"/>
      <c r="CN9" s="132"/>
      <c r="CO9" s="150"/>
      <c r="CP9" s="150"/>
      <c r="CQ9" s="132"/>
      <c r="CR9" s="132"/>
      <c r="CS9" s="132"/>
      <c r="CT9" s="132"/>
      <c r="CU9" s="132"/>
      <c r="CV9" s="132"/>
      <c r="CW9" s="132"/>
      <c r="CX9" s="132"/>
      <c r="CY9" s="132"/>
      <c r="CZ9" s="148"/>
      <c r="DA9" s="148"/>
      <c r="DB9" s="132"/>
      <c r="DC9" s="132"/>
      <c r="DD9" s="132"/>
      <c r="DE9" s="132"/>
      <c r="DF9" s="132"/>
      <c r="DG9" s="132"/>
      <c r="DH9" s="132"/>
      <c r="DI9" s="132"/>
      <c r="DJ9" s="132"/>
      <c r="DK9" s="148"/>
      <c r="DL9" s="148"/>
      <c r="DM9" s="132"/>
      <c r="DN9" s="132"/>
      <c r="DO9" s="132"/>
      <c r="DP9" s="132"/>
      <c r="DQ9" s="132"/>
      <c r="DR9" s="132"/>
      <c r="DS9" s="132"/>
      <c r="DT9" s="132"/>
      <c r="DU9" s="132"/>
      <c r="DV9" s="148"/>
      <c r="DW9" s="148"/>
      <c r="DX9" s="132"/>
      <c r="DY9" s="132"/>
      <c r="DZ9" s="132"/>
      <c r="EA9" s="132"/>
      <c r="EB9" s="132"/>
      <c r="EC9" s="132"/>
      <c r="ED9" s="132"/>
      <c r="EE9" s="132"/>
      <c r="EF9" s="132"/>
      <c r="EG9" s="148"/>
      <c r="EH9" s="148"/>
      <c r="EI9" s="132"/>
      <c r="EJ9" s="132"/>
      <c r="EK9" s="132"/>
      <c r="EL9" s="132"/>
      <c r="EM9" s="132"/>
      <c r="EN9" s="132"/>
      <c r="EO9" s="132"/>
      <c r="EP9" s="132"/>
      <c r="EQ9" s="132"/>
      <c r="ER9" s="132"/>
      <c r="ES9" s="132"/>
      <c r="ET9" s="132"/>
      <c r="EU9" s="132"/>
      <c r="EV9" s="132"/>
      <c r="EW9" s="132"/>
      <c r="EX9" s="132"/>
      <c r="EY9" s="132"/>
    </row>
    <row r="10" spans="1:155">
      <c r="A10" s="116"/>
      <c r="B10" s="116" t="s">
        <v>78</v>
      </c>
      <c r="C10" s="116" t="s">
        <v>171</v>
      </c>
      <c r="D10" s="116" t="s">
        <v>172</v>
      </c>
      <c r="E10" s="116" t="s">
        <v>173</v>
      </c>
      <c r="F10" s="116" t="s">
        <v>16</v>
      </c>
      <c r="N10" s="131"/>
      <c r="P10" s="132"/>
      <c r="S10" s="131"/>
      <c r="T10" s="131"/>
      <c r="U10" s="131"/>
      <c r="W10" s="131"/>
      <c r="X10" s="131"/>
      <c r="Y10" s="131"/>
      <c r="Z10" s="131"/>
      <c r="AA10" s="131"/>
      <c r="AB10" s="131"/>
      <c r="AC10" s="131"/>
      <c r="AD10" s="131"/>
      <c r="AE10" s="131"/>
      <c r="AF10" s="131"/>
      <c r="AG10" s="131"/>
      <c r="AH10" s="131"/>
      <c r="AI10" s="132"/>
      <c r="AJ10" s="132"/>
      <c r="AK10" s="132"/>
      <c r="AL10" s="132"/>
      <c r="AM10" s="132"/>
      <c r="AN10" s="132"/>
      <c r="AO10" s="132"/>
      <c r="AP10" s="132"/>
      <c r="AQ10" s="132"/>
      <c r="AR10" s="131"/>
      <c r="AS10" s="132"/>
      <c r="AT10" s="132"/>
      <c r="AU10" s="132"/>
      <c r="AV10" s="132"/>
      <c r="AW10" s="132"/>
      <c r="AX10" s="132"/>
      <c r="AY10" s="132"/>
      <c r="AZ10" s="132"/>
      <c r="BA10" s="132"/>
      <c r="BB10" s="132"/>
      <c r="BC10" s="131"/>
      <c r="BD10" s="132"/>
      <c r="BE10" s="132"/>
      <c r="BF10" s="132"/>
      <c r="BG10" s="132"/>
      <c r="BH10" s="132"/>
      <c r="BI10" s="132"/>
      <c r="BJ10" s="132"/>
      <c r="BK10" s="132"/>
      <c r="BL10" s="132"/>
      <c r="BM10" s="132"/>
      <c r="BN10" s="131"/>
      <c r="BO10" s="131"/>
      <c r="BP10" s="131"/>
      <c r="BQ10" s="132"/>
      <c r="BR10" s="132"/>
      <c r="BS10" s="132"/>
      <c r="BT10" s="132"/>
      <c r="BU10" s="132"/>
      <c r="BV10" s="132"/>
      <c r="BW10" s="132"/>
      <c r="BX10" s="132"/>
      <c r="BY10" s="131"/>
      <c r="BZ10" s="132"/>
      <c r="CA10" s="131"/>
      <c r="CB10" s="132"/>
      <c r="CC10" s="132"/>
      <c r="CD10" s="132"/>
      <c r="CE10" s="132"/>
      <c r="CF10" s="132"/>
      <c r="CG10" s="132"/>
      <c r="CH10" s="132"/>
      <c r="CI10" s="132"/>
      <c r="CJ10" s="131"/>
      <c r="CK10" s="132"/>
      <c r="CL10" s="131"/>
      <c r="CM10" s="132"/>
      <c r="CN10" s="132"/>
      <c r="CO10" s="132"/>
      <c r="CP10" s="132"/>
      <c r="CQ10" s="132"/>
      <c r="CR10" s="132"/>
      <c r="CS10" s="132"/>
      <c r="CT10" s="132"/>
      <c r="CU10" s="131"/>
      <c r="CV10" s="132"/>
      <c r="CW10" s="132"/>
      <c r="CX10" s="132"/>
      <c r="CY10" s="132"/>
      <c r="CZ10" s="132"/>
      <c r="DA10" s="132"/>
      <c r="DB10" s="132"/>
      <c r="DC10" s="132"/>
      <c r="DD10" s="132"/>
      <c r="DE10" s="132"/>
      <c r="DF10" s="131"/>
      <c r="DG10" s="132"/>
      <c r="DH10" s="132"/>
      <c r="DI10" s="132"/>
      <c r="DJ10" s="132"/>
      <c r="DK10" s="132"/>
      <c r="DL10" s="132"/>
      <c r="DM10" s="132"/>
      <c r="DN10" s="132"/>
      <c r="DO10" s="132"/>
      <c r="DP10" s="132"/>
      <c r="DQ10" s="131"/>
      <c r="DR10" s="132"/>
      <c r="DS10" s="132"/>
      <c r="DT10" s="132"/>
      <c r="DU10" s="132"/>
      <c r="DV10" s="132"/>
      <c r="DW10" s="132"/>
      <c r="DX10" s="132"/>
      <c r="DY10" s="132"/>
      <c r="DZ10" s="132"/>
      <c r="EA10" s="132"/>
      <c r="EB10" s="131"/>
      <c r="EC10" s="132"/>
      <c r="ED10" s="132"/>
      <c r="EE10" s="132"/>
      <c r="EF10" s="132"/>
      <c r="EG10" s="132"/>
      <c r="EH10" s="132"/>
      <c r="EI10" s="132"/>
      <c r="EJ10" s="132"/>
      <c r="EK10" s="132"/>
      <c r="EL10" s="132"/>
      <c r="EM10" s="131"/>
      <c r="EN10" s="132"/>
      <c r="EO10" s="132"/>
      <c r="EP10" s="132"/>
      <c r="EQ10" s="132"/>
      <c r="ER10" s="132"/>
      <c r="ES10" s="132"/>
      <c r="ET10" s="132"/>
      <c r="EU10" s="132"/>
      <c r="EV10" s="132"/>
      <c r="EW10" s="132"/>
      <c r="EX10" s="131"/>
      <c r="EY10" s="132"/>
    </row>
    <row r="11" spans="1:155">
      <c r="A11" s="116" t="s">
        <v>47</v>
      </c>
      <c r="B11" s="122" t="str">
        <f>IF(VALUE($B$6)=0,"",IF(VALUE($B$6)&gt;2022,"R"&amp;TEXT(VALUE($B$6)-2022,"00"),"H"&amp;VALUE($B$6)-1992))</f>
        <v>H29</v>
      </c>
      <c r="C11" s="122" t="str">
        <f>IF(VALUE($B$6)=0,"",IF(VALUE($B$6)&gt;2021,"R"&amp;TEXT(VALUE($B$6)-2021,"00"),"H"&amp;VALUE($B$6)-1991))</f>
        <v>H30</v>
      </c>
      <c r="D11" s="122" t="str">
        <f>IF(VALUE($B$6)=0,"",IF(VALUE($B$6)&gt;2020,"R"&amp;TEXT(VALUE($B$6)-2020,"00"),"H"&amp;VALUE($B$6)-1990))</f>
        <v>R01</v>
      </c>
      <c r="E11" s="122" t="str">
        <f>IF(VALUE($B$6)=0,"",IF(VALUE($B$6)&gt;2019,"R"&amp;TEXT(VALUE($B$6)-2019,"00"),"H"&amp;VALUE($B$6)-1989))</f>
        <v>R02</v>
      </c>
      <c r="F11" s="122" t="str">
        <f>IF(VALUE($B$6)=0,"",IF(VALUE($B$6)&gt;2018,"R"&amp;TEXT(VALUE($B$6)-2018,"00"),"H"&amp;VALUE($B$6)-1988))</f>
        <v>R03</v>
      </c>
      <c r="N11" s="131"/>
      <c r="P11" s="131"/>
      <c r="S11" s="131"/>
      <c r="T11" s="131"/>
      <c r="U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2"/>
      <c r="BF11" s="131"/>
      <c r="BG11" s="131"/>
      <c r="BH11" s="131"/>
      <c r="BI11" s="131"/>
      <c r="BJ11" s="131"/>
      <c r="BK11" s="131"/>
      <c r="BL11" s="131"/>
      <c r="BM11" s="131"/>
      <c r="BN11" s="131"/>
      <c r="BO11" s="131"/>
      <c r="BP11" s="132"/>
      <c r="BQ11" s="131"/>
      <c r="BR11" s="131"/>
      <c r="BS11" s="131"/>
      <c r="BT11" s="131"/>
      <c r="BU11" s="131"/>
      <c r="BV11" s="131"/>
      <c r="BW11" s="131"/>
      <c r="BX11" s="131"/>
      <c r="BY11" s="131"/>
      <c r="BZ11" s="131"/>
      <c r="CA11" s="132"/>
      <c r="CB11" s="131"/>
      <c r="CC11" s="131"/>
      <c r="CD11" s="131"/>
      <c r="CE11" s="131"/>
      <c r="CF11" s="131"/>
      <c r="CG11" s="131"/>
      <c r="CH11" s="131"/>
      <c r="CI11" s="131"/>
      <c r="CJ11" s="131"/>
      <c r="CK11" s="131"/>
      <c r="CL11" s="132"/>
      <c r="CM11" s="131"/>
      <c r="CN11" s="131"/>
      <c r="CO11" s="131"/>
      <c r="CP11" s="131"/>
      <c r="CQ11" s="131"/>
      <c r="CR11" s="131"/>
      <c r="CS11" s="131"/>
      <c r="CT11" s="131"/>
      <c r="CU11" s="131"/>
      <c r="CV11" s="131"/>
      <c r="CW11" s="132"/>
      <c r="CX11" s="131"/>
      <c r="CY11" s="131"/>
      <c r="CZ11" s="131"/>
      <c r="DA11" s="131"/>
      <c r="DB11" s="131"/>
      <c r="DC11" s="131"/>
      <c r="DD11" s="131"/>
      <c r="DE11" s="131"/>
      <c r="DF11" s="131"/>
      <c r="DG11" s="131"/>
      <c r="DH11" s="132"/>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row>
    <row r="12" spans="1:155">
      <c r="N12" s="131"/>
      <c r="P12" s="131"/>
      <c r="S12" s="131"/>
      <c r="T12" s="131"/>
      <c r="U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1"/>
      <c r="ET12" s="131"/>
      <c r="EU12" s="131"/>
      <c r="EV12" s="131"/>
      <c r="EW12" s="131"/>
      <c r="EX12" s="131"/>
      <c r="EY12" s="131"/>
    </row>
    <row r="13" spans="1:155">
      <c r="N13" s="131"/>
      <c r="P13" s="131"/>
      <c r="S13" s="131"/>
      <c r="T13" s="131"/>
      <c r="U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row>
    <row r="14" spans="1:155">
      <c r="N14" s="131"/>
      <c r="P14" s="131"/>
      <c r="S14" s="131"/>
      <c r="T14" s="131"/>
      <c r="U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row>
    <row r="15" spans="1:155">
      <c r="N15" s="131"/>
      <c r="P15" s="131"/>
      <c r="S15" s="131"/>
      <c r="T15" s="131"/>
      <c r="U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1"/>
      <c r="DM15" s="131"/>
      <c r="DN15" s="131"/>
      <c r="DO15" s="131"/>
      <c r="DP15" s="131"/>
      <c r="DQ15" s="131"/>
      <c r="DR15" s="131"/>
      <c r="DS15" s="131"/>
      <c r="DT15" s="131"/>
      <c r="DU15" s="131"/>
      <c r="DV15" s="131"/>
      <c r="DW15" s="131"/>
      <c r="DX15" s="131"/>
      <c r="DY15" s="131"/>
      <c r="DZ15" s="131"/>
      <c r="EA15" s="131"/>
      <c r="EB15" s="131"/>
      <c r="EC15" s="131"/>
      <c r="ED15" s="131"/>
      <c r="EE15" s="131"/>
      <c r="EF15" s="131"/>
      <c r="EG15" s="131"/>
      <c r="EH15" s="131"/>
      <c r="EI15" s="131"/>
      <c r="EJ15" s="131"/>
      <c r="EK15" s="131"/>
      <c r="EL15" s="131"/>
      <c r="EM15" s="131"/>
      <c r="EN15" s="131"/>
      <c r="EO15" s="131"/>
      <c r="EP15" s="131"/>
      <c r="EQ15" s="131"/>
      <c r="ER15" s="131"/>
      <c r="ES15" s="131"/>
      <c r="ET15" s="131"/>
      <c r="EU15" s="131"/>
      <c r="EV15" s="131"/>
      <c r="EW15" s="131"/>
      <c r="EX15" s="131"/>
      <c r="EY15" s="131"/>
    </row>
    <row r="16" spans="1:155">
      <c r="N16" s="131"/>
      <c r="P16" s="131"/>
      <c r="S16" s="131"/>
      <c r="T16" s="131"/>
      <c r="U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row>
    <row r="17" spans="14:155">
      <c r="N17" s="131"/>
      <c r="P17" s="131"/>
      <c r="S17" s="131"/>
      <c r="T17" s="131"/>
      <c r="U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row>
    <row r="18" spans="14:155">
      <c r="N18" s="131"/>
      <c r="P18" s="131"/>
      <c r="S18" s="131"/>
      <c r="T18" s="131"/>
      <c r="U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row>
    <row r="19" spans="14:155">
      <c r="N19" s="131"/>
      <c r="P19" s="131"/>
      <c r="S19" s="131"/>
      <c r="T19" s="131"/>
      <c r="U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31"/>
      <c r="DE19" s="131"/>
      <c r="DF19" s="131"/>
      <c r="DG19" s="131"/>
      <c r="DH19" s="131"/>
      <c r="DI19" s="131"/>
      <c r="DJ19" s="131"/>
      <c r="DK19" s="131"/>
      <c r="DL19" s="131"/>
      <c r="DM19" s="131"/>
      <c r="DN19" s="131"/>
      <c r="DO19" s="131"/>
      <c r="DP19" s="131"/>
      <c r="DQ19" s="131"/>
      <c r="DR19" s="131"/>
      <c r="DS19" s="131"/>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row>
    <row r="20" spans="14:155">
      <c r="N20" s="131"/>
      <c r="P20" s="131"/>
      <c r="S20" s="131"/>
      <c r="T20" s="131"/>
      <c r="U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2022-12-01T02:16:10Z</dcterms:created>
  <dcterms:modified xsi:type="dcterms:W3CDTF">2023-01-26T06:02:24Z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2023-01-26T06:02:24Z</vt:filetime>
  </property>
</Properties>
</file>