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R4PC27\Desktop\R5_経営比較分析票\【経営比較分析表】2021_023213_46_010\【経営比較分析表】2021_023213_46_010\"/>
    </mc:Choice>
  </mc:AlternateContent>
  <xr:revisionPtr revIDLastSave="0" documentId="13_ncr:1_{BF4F6D6F-7E53-49C1-B002-41078BCCC7FA}" xr6:coauthVersionLast="47" xr6:coauthVersionMax="47" xr10:uidLastSave="{00000000-0000-0000-0000-000000000000}"/>
  <workbookProtection workbookAlgorithmName="SHA-512" workbookHashValue="kn2jRrNOYxadbtcBbr0NxN/l54Q8geJmCAOkh1hifOuI/lvFVD4pittzuuo8qoB+mWc699B9Q30wh7XbRqKopQ==" workbookSaltValue="hDl1XrdzfaziuoxSVu0aL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E85" i="4"/>
  <c r="BB10" i="4"/>
  <c r="W10" i="4"/>
  <c r="P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<sst xmlns="http://schemas.openxmlformats.org/spreadsheetml/2006/main" count="228" uniqueCount="115">
  <si>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</si>
  <si>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</si>
  <si>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</si>
  <si>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</si>
  <si>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</si>
  <si>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</si>
  <si>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</si>
  <si>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</si>
  <si>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</si>
  <si>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</si>
  <si>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</si>
  <si>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</si>
  <si>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</si>
  <si>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</si>
  <si>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</si>
  <si>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</si>
  <si>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</si>
  <si>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</si>
  <si>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</si>
  <si>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</si>
  <si>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</si>
  <si>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</si>
  <si>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</si>
  <si>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</si>
  <si>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</si>
  <si>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</si>
  <si>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</si>
  <si>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</si>
  <si>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</si>
  <si>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</si>
  <si>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</si>
  <si>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</si>
  <si>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</si>
  <si>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</si>
  <si>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</si>
  <si>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</si>
  <si>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</si>
  <si>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</si>
  <si>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</si>
  <si>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</si>
  <si>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</si>
  <si>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</si>
  <si>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</si>
  <si>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</si>
  <si>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</si>
  <si>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</si>
  <si>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</si>
  <si>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</si>
  <si>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</si>
  <si>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</si>
  <si>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</si>
  <si>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</si>
  <si>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</si>
  <si>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</si>
  <si>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</si>
  <si>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</si>
  <si>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</si>
  <si>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</si>
  <si>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</si>
  <si>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</si>
  <si>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</si>
  <si>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</si>
  <si>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</si>
  <si>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</si>
  <si>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</si>
  <si>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</si>
  <si>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</si>
  <si>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</si>
  <si>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</si>
  <si>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</si>
  <si>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</si>
  <si>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</si>
  <si>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</si>
  <si>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</si>
  <si>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</si>
  <si>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</si>
  <si>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</si>
  <si>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</si>
  <si>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</si>
  <si>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</si>
  <si>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</si>
  <si>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</si>
  <si>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</si>
  <si>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</si>
  <si>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</si>
  <si>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</si>
  <si>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</si>
  <si>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</si>
  <si>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</si>
  <si>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</si>
  <si>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</si>
  <si>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</si>
  <si>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</si>
  <si>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鰺ケ沢町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</si>
  <si>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</si>
  <si>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</si>
  <si>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</si>
  <si>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</si>
  <si>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</si>
  <si>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</si>
  <si>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</si>
  <si>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</si>
  <si>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</si>
  <si>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</si>
  <si>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</si>
  <si>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</si>
  <si>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</si>
  <si>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</si>
  <si>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</si>
  <si>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</si>
  <si>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</si>
  <si>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</si>
  <si>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　小規模事業体で地理的条件も悪く、過疎化の進行による人口減少等に伴い経営状況が悪化するものと推測されるが、経常収支は黒字を維持している。また、類似団体と比べて水道管や施設の老朽化も著しく進んでおり、有収率の指標のとおり配水管からの漏水（お客様に供給する前に漏れてる様子）が多く、ムダな経費を生む原因の一つとなっていると考えられる。</t>
    </r>
    <r>
      <rPr>
        <sz val="11"/>
        <rFont val="ＭＳ ゴシック"/>
        <family val="3"/>
        <charset val="128"/>
      </rPr>
      <t>更に今後、経年化に伴う大規模施設（浄水場、配水池等）の更新を実施していかなければならず、料金改定、ダウンサイジング、広域化など様々な角度から検討を行い、適正化に努めていく必要がある。これらを踏まえながら、R4年度中には経営戦略を見直し改定する。</t>
    </r>
    <rPh sb="1" eb="4">
      <t>ショウキボ</t>
    </rPh>
    <rPh sb="4" eb="7">
      <t>ジギョウタイ</t>
    </rPh>
    <rPh sb="8" eb="11">
      <t>チリテキ</t>
    </rPh>
    <rPh sb="11" eb="13">
      <t>ジョウケン</t>
    </rPh>
    <rPh sb="14" eb="15">
      <t>ワル</t>
    </rPh>
    <rPh sb="17" eb="20">
      <t>カソカ</t>
    </rPh>
    <rPh sb="21" eb="23">
      <t>シンコウ</t>
    </rPh>
    <rPh sb="26" eb="28">
      <t>ジンコウ</t>
    </rPh>
    <rPh sb="28" eb="30">
      <t>ゲンショウ</t>
    </rPh>
    <rPh sb="30" eb="31">
      <t>トウ</t>
    </rPh>
    <rPh sb="32" eb="33">
      <t>トモナ</t>
    </rPh>
    <rPh sb="34" eb="38">
      <t>ケイエイジョウキョウ</t>
    </rPh>
    <rPh sb="39" eb="41">
      <t>アッカ</t>
    </rPh>
    <rPh sb="46" eb="48">
      <t>スイソク</t>
    </rPh>
    <rPh sb="53" eb="57">
      <t>ケイジョウシュウシ</t>
    </rPh>
    <rPh sb="58" eb="60">
      <t>クロジ</t>
    </rPh>
    <rPh sb="61" eb="63">
      <t>イジ</t>
    </rPh>
    <rPh sb="71" eb="73">
      <t>ルイジ</t>
    </rPh>
    <rPh sb="73" eb="75">
      <t>ダンタイ</t>
    </rPh>
    <rPh sb="76" eb="77">
      <t>クラ</t>
    </rPh>
    <rPh sb="79" eb="82">
      <t>スイドウカン</t>
    </rPh>
    <rPh sb="83" eb="85">
      <t>シセツ</t>
    </rPh>
    <rPh sb="86" eb="89">
      <t>ロウキュウカ</t>
    </rPh>
    <rPh sb="90" eb="91">
      <t>イチジル</t>
    </rPh>
    <rPh sb="93" eb="94">
      <t>スス</t>
    </rPh>
    <rPh sb="99" eb="102">
      <t>ユウシュウリツ</t>
    </rPh>
    <rPh sb="103" eb="105">
      <t>シヒョウ</t>
    </rPh>
    <rPh sb="109" eb="112">
      <t>ハイスイカン</t>
    </rPh>
    <rPh sb="115" eb="117">
      <t>ロウスイ</t>
    </rPh>
    <rPh sb="119" eb="120">
      <t>キャク</t>
    </rPh>
    <rPh sb="120" eb="121">
      <t>サマ</t>
    </rPh>
    <rPh sb="122" eb="124">
      <t>キョウキュウ</t>
    </rPh>
    <rPh sb="126" eb="127">
      <t>マエ</t>
    </rPh>
    <rPh sb="128" eb="129">
      <t>モ</t>
    </rPh>
    <rPh sb="132" eb="134">
      <t>ヨウス</t>
    </rPh>
    <rPh sb="136" eb="137">
      <t>オオ</t>
    </rPh>
    <rPh sb="142" eb="144">
      <t>ケイヒ</t>
    </rPh>
    <rPh sb="145" eb="146">
      <t>ウ</t>
    </rPh>
    <rPh sb="147" eb="149">
      <t>ゲンイン</t>
    </rPh>
    <rPh sb="150" eb="151">
      <t>ヒト</t>
    </rPh>
    <rPh sb="159" eb="160">
      <t>カンガ</t>
    </rPh>
    <rPh sb="165" eb="166">
      <t>サラ</t>
    </rPh>
    <rPh sb="167" eb="169">
      <t>コンゴ</t>
    </rPh>
    <rPh sb="170" eb="173">
      <t>ケイネンカ</t>
    </rPh>
    <rPh sb="174" eb="175">
      <t>トモナ</t>
    </rPh>
    <rPh sb="176" eb="179">
      <t>ダイキボ</t>
    </rPh>
    <rPh sb="179" eb="181">
      <t>シセツ</t>
    </rPh>
    <rPh sb="182" eb="185">
      <t>ジョウスイジョウ</t>
    </rPh>
    <rPh sb="186" eb="189">
      <t>ハイスイチ</t>
    </rPh>
    <rPh sb="189" eb="190">
      <t>トウ</t>
    </rPh>
    <rPh sb="192" eb="194">
      <t>コウシン</t>
    </rPh>
    <rPh sb="195" eb="197">
      <t>ジッシ</t>
    </rPh>
    <rPh sb="209" eb="211">
      <t>リョウキン</t>
    </rPh>
    <rPh sb="211" eb="213">
      <t>カイテイ</t>
    </rPh>
    <rPh sb="223" eb="226">
      <t>コウイキカ</t>
    </rPh>
    <rPh sb="228" eb="230">
      <t>サマザマ</t>
    </rPh>
    <rPh sb="231" eb="233">
      <t>カクド</t>
    </rPh>
    <rPh sb="235" eb="237">
      <t>ケントウ</t>
    </rPh>
    <rPh sb="238" eb="239">
      <t>オコナ</t>
    </rPh>
    <rPh sb="241" eb="244">
      <t>テキセイカ</t>
    </rPh>
    <rPh sb="245" eb="246">
      <t>ツト</t>
    </rPh>
    <rPh sb="250" eb="252">
      <t>ヒツヨウ</t>
    </rPh>
    <rPh sb="260" eb="261">
      <t>フ</t>
    </rPh>
    <rPh sb="269" eb="271">
      <t>ネンド</t>
    </rPh>
    <rPh sb="271" eb="272">
      <t>チュウ</t>
    </rPh>
    <rPh sb="274" eb="278">
      <t>ケイエイセンリャク</t>
    </rPh>
    <rPh sb="279" eb="281">
      <t>ミナオ</t>
    </rPh>
    <rPh sb="282" eb="284">
      <t>カイテイ</t>
    </rPh>
    <phoneticPr fontId="4"/>
  </si>
  <si>
    <t>経常収支比率について、過去５年間において100％以上となっており、経営黒字となっている。
　流動比率について、簡易水道事業水と上水道事業が経営統合してから5年、ほぼ横ばいで100％を僅かながら上回り収支均衡を保っている。また、企業債の償還額も年々減少することから100％以上は維持できるものと考えられる。
　企業債残高対給水収益比率について、類似団体より約124％高くなっているが、償還元金残高においては、令和10年度頃までが償還のピークとなっており、その後は一気に減少する見込みである。今後、新規起債を予定しているため、単年度において若干の増加が見込まれるが、健全性は確保されている。
　料金回収率及び給水原価については、Ｈ29年度より旧簡水（低い給水収益・高い経常費用）との統合により給水原価が高騰、過去5年間の料金回収率を見ても100％前後と給水収益だけでは給水費用を賄うことが難しい状況となっている。今後も、更なる経費削減対策を講じるとともに、料金改定も視野に入れ、検討していくこととなる。
　施設利用率について、人口の減少の加速化及び最需要期の配水量の低下等、施設の遊休率が高くなってきている。施設も老朽化しており更新時期を迎えるにあたり、過大対策として施設設備のダウンサイジング化を図り、効率性の向上対策を実施することとしている。
　有収率について、基幹管路の更新を計画的に行っているが、中々向上しない。基幹管路以外の配水管等の漏水が原因と考えられるため、漏水調査にも力を入れ有収率の向上に努める。</t>
    <rPh sb="0" eb="4">
      <t>ケイジョウシュウシ</t>
    </rPh>
    <rPh sb="4" eb="6">
      <t>ヒリツ</t>
    </rPh>
    <rPh sb="11" eb="13">
      <t>カコ</t>
    </rPh>
    <rPh sb="14" eb="16">
      <t>ネンカン</t>
    </rPh>
    <rPh sb="24" eb="26">
      <t>イジョウ</t>
    </rPh>
    <rPh sb="33" eb="37">
      <t>ケイエイクロジ</t>
    </rPh>
    <rPh sb="46" eb="50">
      <t>リュウドウヒリツ</t>
    </rPh>
    <rPh sb="63" eb="68">
      <t>ジョウスイドウジギョウ</t>
    </rPh>
    <rPh sb="69" eb="71">
      <t>ケイエイ</t>
    </rPh>
    <rPh sb="71" eb="73">
      <t>トウゴウ</t>
    </rPh>
    <rPh sb="78" eb="79">
      <t>ネン</t>
    </rPh>
    <rPh sb="82" eb="83">
      <t>ヨコ</t>
    </rPh>
    <rPh sb="91" eb="92">
      <t>ワズ</t>
    </rPh>
    <rPh sb="96" eb="98">
      <t>ウワマワ</t>
    </rPh>
    <rPh sb="99" eb="103">
      <t>シュウシキンコウ</t>
    </rPh>
    <rPh sb="104" eb="105">
      <t>タモ</t>
    </rPh>
    <rPh sb="113" eb="116">
      <t>キギョウサイ</t>
    </rPh>
    <rPh sb="117" eb="119">
      <t>ショウカン</t>
    </rPh>
    <rPh sb="119" eb="120">
      <t>ガク</t>
    </rPh>
    <rPh sb="121" eb="123">
      <t>ネンネン</t>
    </rPh>
    <rPh sb="123" eb="125">
      <t>ゲンショウ</t>
    </rPh>
    <rPh sb="135" eb="137">
      <t>イジョウ</t>
    </rPh>
    <rPh sb="138" eb="140">
      <t>イジ</t>
    </rPh>
    <rPh sb="146" eb="147">
      <t>カンガ</t>
    </rPh>
    <rPh sb="177" eb="178">
      <t>ヤク</t>
    </rPh>
    <rPh sb="203" eb="205">
      <t>レイワ</t>
    </rPh>
    <rPh sb="207" eb="209">
      <t>ネンド</t>
    </rPh>
    <rPh sb="209" eb="210">
      <t>コロ</t>
    </rPh>
    <rPh sb="213" eb="215">
      <t>ショウカン</t>
    </rPh>
    <rPh sb="228" eb="229">
      <t>ゴ</t>
    </rPh>
    <rPh sb="230" eb="232">
      <t>イッキ</t>
    </rPh>
    <rPh sb="233" eb="235">
      <t>ゲンショウ</t>
    </rPh>
    <rPh sb="237" eb="239">
      <t>ミコ</t>
    </rPh>
    <rPh sb="302" eb="304">
      <t>キュウスイ</t>
    </rPh>
    <rPh sb="344" eb="348">
      <t>キュウスイゲンカ</t>
    </rPh>
    <rPh sb="349" eb="351">
      <t>コウトウ</t>
    </rPh>
    <rPh sb="352" eb="354">
      <t>カコ</t>
    </rPh>
    <rPh sb="355" eb="356">
      <t>ネン</t>
    </rPh>
    <rPh sb="356" eb="357">
      <t>カン</t>
    </rPh>
    <rPh sb="358" eb="362">
      <t>リョウキンカイシュウ</t>
    </rPh>
    <rPh sb="362" eb="363">
      <t>リツ</t>
    </rPh>
    <rPh sb="364" eb="365">
      <t>ミ</t>
    </rPh>
    <rPh sb="371" eb="373">
      <t>ゼンゴ</t>
    </rPh>
    <rPh sb="374" eb="378">
      <t>キュウスイシュウエキ</t>
    </rPh>
    <rPh sb="382" eb="386">
      <t>キュウスイヒヨウ</t>
    </rPh>
    <rPh sb="387" eb="388">
      <t>マカナ</t>
    </rPh>
    <rPh sb="392" eb="393">
      <t>ムズカ</t>
    </rPh>
    <rPh sb="395" eb="397">
      <t>ジョウキョウ</t>
    </rPh>
    <rPh sb="404" eb="406">
      <t>コンゴ</t>
    </rPh>
    <rPh sb="408" eb="409">
      <t>サラ</t>
    </rPh>
    <rPh sb="411" eb="413">
      <t>ケイヒ</t>
    </rPh>
    <rPh sb="413" eb="415">
      <t>サクゲン</t>
    </rPh>
    <rPh sb="415" eb="417">
      <t>タイサク</t>
    </rPh>
    <rPh sb="418" eb="419">
      <t>コウ</t>
    </rPh>
    <rPh sb="426" eb="430">
      <t>リョウキンカイテイ</t>
    </rPh>
    <rPh sb="431" eb="433">
      <t>シヤ</t>
    </rPh>
    <rPh sb="434" eb="435">
      <t>イ</t>
    </rPh>
    <rPh sb="437" eb="439">
      <t>ケントウ</t>
    </rPh>
    <rPh sb="451" eb="453">
      <t>シセツ</t>
    </rPh>
    <rPh sb="453" eb="456">
      <t>リヨウリツ</t>
    </rPh>
    <rPh sb="467" eb="469">
      <t>カソク</t>
    </rPh>
    <rPh sb="469" eb="470">
      <t>カ</t>
    </rPh>
    <rPh sb="470" eb="471">
      <t>オヨ</t>
    </rPh>
    <rPh sb="481" eb="483">
      <t>テイカ</t>
    </rPh>
    <rPh sb="483" eb="484">
      <t>トウ</t>
    </rPh>
    <rPh sb="485" eb="487">
      <t>シセツ</t>
    </rPh>
    <rPh sb="488" eb="491">
      <t>ユウキュウリツ</t>
    </rPh>
    <rPh sb="492" eb="493">
      <t>タカ</t>
    </rPh>
    <rPh sb="502" eb="504">
      <t>シセツ</t>
    </rPh>
    <rPh sb="505" eb="508">
      <t>ロウキュウカ</t>
    </rPh>
    <rPh sb="512" eb="516">
      <t>コウシンジキ</t>
    </rPh>
    <rPh sb="517" eb="518">
      <t>ムカ</t>
    </rPh>
    <rPh sb="525" eb="527">
      <t>カダイ</t>
    </rPh>
    <rPh sb="527" eb="529">
      <t>タイサク</t>
    </rPh>
    <rPh sb="532" eb="534">
      <t>シセツ</t>
    </rPh>
    <rPh sb="534" eb="536">
      <t>セツビ</t>
    </rPh>
    <rPh sb="545" eb="546">
      <t>カ</t>
    </rPh>
    <rPh sb="547" eb="548">
      <t>ハカ</t>
    </rPh>
    <rPh sb="550" eb="553">
      <t>コウリツセイ</t>
    </rPh>
    <rPh sb="554" eb="556">
      <t>コウジョウ</t>
    </rPh>
    <rPh sb="556" eb="558">
      <t>タイサク</t>
    </rPh>
    <rPh sb="559" eb="561">
      <t>ジッシ</t>
    </rPh>
    <rPh sb="573" eb="576">
      <t>ユウシュウリツ</t>
    </rPh>
    <rPh sb="581" eb="585">
      <t>キカンカンロ</t>
    </rPh>
    <rPh sb="586" eb="588">
      <t>コウシン</t>
    </rPh>
    <rPh sb="589" eb="591">
      <t>ケイカク</t>
    </rPh>
    <rPh sb="591" eb="592">
      <t>テキ</t>
    </rPh>
    <rPh sb="593" eb="594">
      <t>オコナ</t>
    </rPh>
    <rPh sb="600" eb="602">
      <t>ナカナカ</t>
    </rPh>
    <rPh sb="602" eb="604">
      <t>コウジョウ</t>
    </rPh>
    <rPh sb="608" eb="612">
      <t>キカンカンロ</t>
    </rPh>
    <rPh sb="612" eb="614">
      <t>イガイ</t>
    </rPh>
    <rPh sb="615" eb="618">
      <t>ハイスイカン</t>
    </rPh>
    <rPh sb="618" eb="619">
      <t>トウ</t>
    </rPh>
    <rPh sb="620" eb="622">
      <t>ロウスイ</t>
    </rPh>
    <rPh sb="623" eb="625">
      <t>ゲンイン</t>
    </rPh>
    <rPh sb="626" eb="627">
      <t>カンガ</t>
    </rPh>
    <rPh sb="634" eb="638">
      <t>ロウスイチョウサ</t>
    </rPh>
    <rPh sb="640" eb="641">
      <t>チカラ</t>
    </rPh>
    <rPh sb="642" eb="643">
      <t>イ</t>
    </rPh>
    <rPh sb="644" eb="647">
      <t>ユウシュウリツ</t>
    </rPh>
    <rPh sb="648" eb="650">
      <t>コウジョウ</t>
    </rPh>
    <rPh sb="651" eb="652">
      <t>ツト</t>
    </rPh>
    <phoneticPr fontId="4"/>
  </si>
  <si>
    <t>　有形固定資産減価償却率については、類似団体に比べ約6.2％、全国平均に比べ約3.7％高く、耐用年数に近い資産が多い状況である。特に、鰺ヶ沢町浄水場については、40年を経過し、建物・機械設備・電気設備等は全体的に老朽化が進んでおり、水害対策も含め施設の更新の必要性が高い状況にある。
　管路経年化率については、耐用年数を超える管路が増加傾向にあるが、近年、40年経過の基幹管路の更新を計画的に行っており、老朽管の管路延長も減少している。今後も施設の更新に係る財源の確保や経営に与える影響も踏まえながら、計画的かつ効率的に取り組む必要がある。</t>
    <rPh sb="1" eb="3">
      <t>ユウケイ</t>
    </rPh>
    <rPh sb="3" eb="7">
      <t>コテイシサン</t>
    </rPh>
    <rPh sb="7" eb="12">
      <t>ゲンカショウキャクリツ</t>
    </rPh>
    <rPh sb="18" eb="22">
      <t>ルイジダンタイ</t>
    </rPh>
    <rPh sb="23" eb="24">
      <t>クラ</t>
    </rPh>
    <rPh sb="25" eb="26">
      <t>ヤク</t>
    </rPh>
    <rPh sb="31" eb="35">
      <t>ゼンコクヘイキン</t>
    </rPh>
    <rPh sb="36" eb="37">
      <t>クラ</t>
    </rPh>
    <rPh sb="38" eb="39">
      <t>ヤク</t>
    </rPh>
    <rPh sb="43" eb="44">
      <t>タカ</t>
    </rPh>
    <rPh sb="46" eb="48">
      <t>タイヨウ</t>
    </rPh>
    <rPh sb="51" eb="52">
      <t>チカ</t>
    </rPh>
    <rPh sb="53" eb="55">
      <t>シサン</t>
    </rPh>
    <rPh sb="56" eb="57">
      <t>オオ</t>
    </rPh>
    <rPh sb="58" eb="60">
      <t>ジョウキョウ</t>
    </rPh>
    <rPh sb="64" eb="65">
      <t>トク</t>
    </rPh>
    <rPh sb="67" eb="71">
      <t>アジガサワマチ</t>
    </rPh>
    <rPh sb="71" eb="74">
      <t>ジョウスイジョウ</t>
    </rPh>
    <rPh sb="82" eb="83">
      <t>ネン</t>
    </rPh>
    <rPh sb="84" eb="86">
      <t>ケイカ</t>
    </rPh>
    <rPh sb="88" eb="90">
      <t>タテモノ</t>
    </rPh>
    <rPh sb="91" eb="95">
      <t>キカイセツビ</t>
    </rPh>
    <rPh sb="96" eb="101">
      <t>デンキセツビトウ</t>
    </rPh>
    <rPh sb="102" eb="105">
      <t>ゼンタイテキ</t>
    </rPh>
    <rPh sb="106" eb="109">
      <t>ロウキュウカ</t>
    </rPh>
    <rPh sb="110" eb="111">
      <t>スス</t>
    </rPh>
    <rPh sb="116" eb="120">
      <t>スイガイタイサク</t>
    </rPh>
    <rPh sb="121" eb="122">
      <t>フク</t>
    </rPh>
    <rPh sb="123" eb="125">
      <t>シセツ</t>
    </rPh>
    <rPh sb="126" eb="128">
      <t>コウシン</t>
    </rPh>
    <rPh sb="129" eb="132">
      <t>ヒツヨウセイ</t>
    </rPh>
    <rPh sb="133" eb="134">
      <t>タカ</t>
    </rPh>
    <rPh sb="135" eb="137">
      <t>ジョウキョウ</t>
    </rPh>
    <rPh sb="143" eb="145">
      <t>カンロ</t>
    </rPh>
    <rPh sb="145" eb="148">
      <t>ケイネンカ</t>
    </rPh>
    <rPh sb="148" eb="149">
      <t>リツ</t>
    </rPh>
    <rPh sb="155" eb="157">
      <t>タイヨウ</t>
    </rPh>
    <rPh sb="160" eb="161">
      <t>コ</t>
    </rPh>
    <rPh sb="163" eb="165">
      <t>カンロ</t>
    </rPh>
    <rPh sb="166" eb="170">
      <t>ゾウカケイコウ</t>
    </rPh>
    <rPh sb="175" eb="177">
      <t>キンネン</t>
    </rPh>
    <rPh sb="180" eb="181">
      <t>ネン</t>
    </rPh>
    <rPh sb="181" eb="183">
      <t>ケイカ</t>
    </rPh>
    <rPh sb="184" eb="186">
      <t>キカン</t>
    </rPh>
    <rPh sb="186" eb="188">
      <t>カンロ</t>
    </rPh>
    <rPh sb="189" eb="191">
      <t>コウシン</t>
    </rPh>
    <rPh sb="192" eb="195">
      <t>ケイカクテキ</t>
    </rPh>
    <rPh sb="196" eb="197">
      <t>オコナ</t>
    </rPh>
    <rPh sb="202" eb="205">
      <t>ロウキュウカン</t>
    </rPh>
    <rPh sb="206" eb="210">
      <t>カンロエンチョウ</t>
    </rPh>
    <rPh sb="211" eb="213">
      <t>ゲンショウ</t>
    </rPh>
    <rPh sb="218" eb="220">
      <t>コンゴ</t>
    </rPh>
    <rPh sb="221" eb="223">
      <t>シセツ</t>
    </rPh>
    <rPh sb="224" eb="226">
      <t>コウシン</t>
    </rPh>
    <rPh sb="227" eb="228">
      <t>カカ</t>
    </rPh>
    <rPh sb="229" eb="231">
      <t>ザイゲン</t>
    </rPh>
    <rPh sb="232" eb="234">
      <t>カクホ</t>
    </rPh>
    <rPh sb="235" eb="237">
      <t>ケイエイ</t>
    </rPh>
    <rPh sb="238" eb="239">
      <t>アタ</t>
    </rPh>
    <rPh sb="241" eb="243">
      <t>エイキョウ</t>
    </rPh>
    <rPh sb="244" eb="245">
      <t>フ</t>
    </rPh>
    <rPh sb="251" eb="254">
      <t>ケイカクテキ</t>
    </rPh>
    <rPh sb="256" eb="259">
      <t>コウリツテキ</t>
    </rPh>
    <rPh sb="260" eb="261">
      <t>ト</t>
    </rPh>
    <rPh sb="262" eb="263">
      <t>ク</t>
    </rPh>
    <rPh sb="264" eb="26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</si>
</sst>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0.13</c:v>
                </c:pt>
                <c:pt idx="1">
                  <c:v>0.21</c:v>
                </c:pt>
                <c:pt idx="2">
                  <c:v>0.77</c:v>
                </c:pt>
                <c:pt idx="3">
                  <c:v>0.61</c:v>
                </c:pt>
                <c:pt idx="4">
                  <c:v>0.61</c:v>
                </c:pt>
              </c:numCache>
            </c:numRef>
          </c:val>
          <c:extLst>
            <c:ext xmlns:c16="http://schemas.microsoft.com/office/drawing/2014/chart" uri="{C3380CC4-5D6E-409C-BE32-E72D297353CC}">
              <c16:uniqueId val="{00000000-E397-42E6-9C88-E95C6617BC8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E397-42E6-9C88-E95C6617BC8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37.17</c:v>
                </c:pt>
                <c:pt idx="1">
                  <c:v>34.520000000000003</c:v>
                </c:pt>
                <c:pt idx="2">
                  <c:v>36.75</c:v>
                </c:pt>
                <c:pt idx="3">
                  <c:v>36.4</c:v>
                </c:pt>
                <c:pt idx="4">
                  <c:v>37.25</c:v>
                </c:pt>
              </c:numCache>
            </c:numRef>
          </c:val>
          <c:extLst>
            <c:ext xmlns:c16="http://schemas.microsoft.com/office/drawing/2014/chart" uri="{C3380CC4-5D6E-409C-BE32-E72D297353CC}">
              <c16:uniqueId val="{00000000-E400-42E8-81F4-B075D722677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E400-42E8-81F4-B075D722677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70.44</c:v>
                </c:pt>
                <c:pt idx="1">
                  <c:v>73.89</c:v>
                </c:pt>
                <c:pt idx="2">
                  <c:v>69.319999999999993</c:v>
                </c:pt>
                <c:pt idx="3">
                  <c:v>67.69</c:v>
                </c:pt>
                <c:pt idx="4">
                  <c:v>64.599999999999994</c:v>
                </c:pt>
              </c:numCache>
            </c:numRef>
          </c:val>
          <c:extLst>
            <c:ext xmlns:c16="http://schemas.microsoft.com/office/drawing/2014/chart" uri="{C3380CC4-5D6E-409C-BE32-E72D297353CC}">
              <c16:uniqueId val="{00000000-0191-4380-A8C4-F999E463AC3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0191-4380-A8C4-F999E463AC3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114.63</c:v>
                </c:pt>
                <c:pt idx="1">
                  <c:v>111.78</c:v>
                </c:pt>
                <c:pt idx="2">
                  <c:v>113.38</c:v>
                </c:pt>
                <c:pt idx="3">
                  <c:v>112.99</c:v>
                </c:pt>
                <c:pt idx="4">
                  <c:v>110.66</c:v>
                </c:pt>
              </c:numCache>
            </c:numRef>
          </c:val>
          <c:extLst>
            <c:ext xmlns:c16="http://schemas.microsoft.com/office/drawing/2014/chart" uri="{C3380CC4-5D6E-409C-BE32-E72D297353CC}">
              <c16:uniqueId val="{00000000-CF30-4C7A-8277-F5B69985492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CF30-4C7A-8277-F5B69985492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50.08</c:v>
                </c:pt>
                <c:pt idx="1">
                  <c:v>51.58</c:v>
                </c:pt>
                <c:pt idx="2">
                  <c:v>52.79</c:v>
                </c:pt>
                <c:pt idx="3">
                  <c:v>53.71</c:v>
                </c:pt>
                <c:pt idx="4">
                  <c:v>54.59</c:v>
                </c:pt>
              </c:numCache>
            </c:numRef>
          </c:val>
          <c:extLst>
            <c:ext xmlns:c16="http://schemas.microsoft.com/office/drawing/2014/chart" uri="{C3380CC4-5D6E-409C-BE32-E72D297353CC}">
              <c16:uniqueId val="{00000000-55A4-445B-9BAD-84A55B4674B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55A4-445B-9BAD-84A55B4674B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13.84</c:v>
                </c:pt>
                <c:pt idx="1">
                  <c:v>21.82</c:v>
                </c:pt>
                <c:pt idx="2">
                  <c:v>21.93</c:v>
                </c:pt>
                <c:pt idx="3">
                  <c:v>21.32</c:v>
                </c:pt>
                <c:pt idx="4">
                  <c:v>20.7</c:v>
                </c:pt>
              </c:numCache>
            </c:numRef>
          </c:val>
          <c:extLst>
            <c:ext xmlns:c16="http://schemas.microsoft.com/office/drawing/2014/chart" uri="{C3380CC4-5D6E-409C-BE32-E72D297353CC}">
              <c16:uniqueId val="{00000000-05B1-4294-BC0F-2CE0FE4F3F2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05B1-4294-BC0F-2CE0FE4F3F2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C3-4150-8022-560FA0B088E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EEC3-4150-8022-560FA0B088E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113.5</c:v>
                </c:pt>
                <c:pt idx="1">
                  <c:v>123.66</c:v>
                </c:pt>
                <c:pt idx="2">
                  <c:v>130.6</c:v>
                </c:pt>
                <c:pt idx="3">
                  <c:v>119.63</c:v>
                </c:pt>
                <c:pt idx="4">
                  <c:v>117.21</c:v>
                </c:pt>
              </c:numCache>
            </c:numRef>
          </c:val>
          <c:extLst>
            <c:ext xmlns:c16="http://schemas.microsoft.com/office/drawing/2014/chart" uri="{C3380CC4-5D6E-409C-BE32-E72D297353CC}">
              <c16:uniqueId val="{00000000-1F79-4EA3-B978-A55F1A0CD7D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1F79-4EA3-B978-A55F1A0CD7D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796.2</c:v>
                </c:pt>
                <c:pt idx="1">
                  <c:v>751.76</c:v>
                </c:pt>
                <c:pt idx="2">
                  <c:v>721.29</c:v>
                </c:pt>
                <c:pt idx="3">
                  <c:v>710.13</c:v>
                </c:pt>
                <c:pt idx="4">
                  <c:v>685.73</c:v>
                </c:pt>
              </c:numCache>
            </c:numRef>
          </c:val>
          <c:extLst>
            <c:ext xmlns:c16="http://schemas.microsoft.com/office/drawing/2014/chart" uri="{C3380CC4-5D6E-409C-BE32-E72D297353CC}">
              <c16:uniqueId val="{00000000-F628-415C-9EAC-F301040CC2B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F628-415C-9EAC-F301040CC2B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95.05</c:v>
                </c:pt>
                <c:pt idx="1">
                  <c:v>99.16</c:v>
                </c:pt>
                <c:pt idx="2">
                  <c:v>101.13</c:v>
                </c:pt>
                <c:pt idx="3">
                  <c:v>100.78</c:v>
                </c:pt>
                <c:pt idx="4">
                  <c:v>99.6</c:v>
                </c:pt>
              </c:numCache>
            </c:numRef>
          </c:val>
          <c:extLst>
            <c:ext xmlns:c16="http://schemas.microsoft.com/office/drawing/2014/chart" uri="{C3380CC4-5D6E-409C-BE32-E72D297353CC}">
              <c16:uniqueId val="{00000000-F3A3-4BE7-9B6C-4FEDF08E11D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F3A3-4BE7-9B6C-4FEDF08E11D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310.64999999999998</c:v>
                </c:pt>
                <c:pt idx="1">
                  <c:v>299.89</c:v>
                </c:pt>
                <c:pt idx="2">
                  <c:v>294.2</c:v>
                </c:pt>
                <c:pt idx="3">
                  <c:v>295.73</c:v>
                </c:pt>
                <c:pt idx="4">
                  <c:v>300.36</c:v>
                </c:pt>
              </c:numCache>
            </c:numRef>
          </c:val>
          <c:extLst>
            <c:ext xmlns:c16="http://schemas.microsoft.com/office/drawing/2014/chart" uri="{C3380CC4-5D6E-409C-BE32-E72D297353CC}">
              <c16:uniqueId val="{00000000-54FD-4F21-A10D-23D3DE54A82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54FD-4F21-A10D-23D3DE54A82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7" zoomScale="75" zoomScaleNormal="75" workbookViewId="0">
      <selection activeCell="BF36" sqref="BF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青森県　鰺ケ沢町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9235</v>
      </c>
      <c r="AM8" s="45"/>
      <c r="AN8" s="45"/>
      <c r="AO8" s="45"/>
      <c r="AP8" s="45"/>
      <c r="AQ8" s="45"/>
      <c r="AR8" s="45"/>
      <c r="AS8" s="45"/>
      <c r="AT8" s="46">
        <f>データ!$S$6</f>
        <v>343.08</v>
      </c>
      <c r="AU8" s="47"/>
      <c r="AV8" s="47"/>
      <c r="AW8" s="47"/>
      <c r="AX8" s="47"/>
      <c r="AY8" s="47"/>
      <c r="AZ8" s="47"/>
      <c r="BA8" s="47"/>
      <c r="BB8" s="48">
        <f>データ!$T$6</f>
        <v>26.92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55.14</v>
      </c>
      <c r="J10" s="47"/>
      <c r="K10" s="47"/>
      <c r="L10" s="47"/>
      <c r="M10" s="47"/>
      <c r="N10" s="47"/>
      <c r="O10" s="81"/>
      <c r="P10" s="48">
        <f>データ!$P$6</f>
        <v>83.7</v>
      </c>
      <c r="Q10" s="48"/>
      <c r="R10" s="48"/>
      <c r="S10" s="48"/>
      <c r="T10" s="48"/>
      <c r="U10" s="48"/>
      <c r="V10" s="48"/>
      <c r="W10" s="45">
        <f>データ!$Q$6</f>
        <v>5643</v>
      </c>
      <c r="X10" s="45"/>
      <c r="Y10" s="45"/>
      <c r="Z10" s="45"/>
      <c r="AA10" s="45"/>
      <c r="AB10" s="45"/>
      <c r="AC10" s="45"/>
      <c r="AD10" s="2"/>
      <c r="AE10" s="2"/>
      <c r="AF10" s="2"/>
      <c r="AG10" s="2"/>
      <c r="AH10" s="2"/>
      <c r="AI10" s="2"/>
      <c r="AJ10" s="2"/>
      <c r="AK10" s="2"/>
      <c r="AL10" s="45">
        <f>データ!$U$6</f>
        <v>7587</v>
      </c>
      <c r="AM10" s="45"/>
      <c r="AN10" s="45"/>
      <c r="AO10" s="45"/>
      <c r="AP10" s="45"/>
      <c r="AQ10" s="45"/>
      <c r="AR10" s="45"/>
      <c r="AS10" s="45"/>
      <c r="AT10" s="46">
        <f>データ!$V$6</f>
        <v>91.86</v>
      </c>
      <c r="AU10" s="47"/>
      <c r="AV10" s="47"/>
      <c r="AW10" s="47"/>
      <c r="AX10" s="47"/>
      <c r="AY10" s="47"/>
      <c r="AZ10" s="47"/>
      <c r="BA10" s="47"/>
      <c r="BB10" s="48">
        <f>データ!$W$6</f>
        <v>82.59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GTaIL6w0SIl7bfhmx/+cJ9FZAB9cAbwurFjAiqPl4VW2vxzeIxJWYnmKTyT6eDidFcThdTq0TS3Ed/JMFHfPcg==" saltValue="uT08oGJLGewtySldsEmTc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23213</v>
      </c>
      <c r="D6" s="20">
        <f t="shared" si="3"/>
        <v>46</v>
      </c>
      <c r="E6" s="20">
        <f t="shared" si="3"/>
        <v>1</v>
      </c>
      <c r="F6" s="20">
        <f t="shared" si="3"/>
        <v>0</v>
      </c>
      <c r="G6" s="20">
        <f t="shared" si="3"/>
        <v>1</v>
      </c>
      <c r="H6" s="20" t="str">
        <f t="shared" si="3"/>
        <v>青森県　鰺ケ沢町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55.14</v>
      </c>
      <c r="P6" s="21">
        <f t="shared" si="3"/>
        <v>83.7</v>
      </c>
      <c r="Q6" s="21">
        <f t="shared" si="3"/>
        <v>5643</v>
      </c>
      <c r="R6" s="21">
        <f t="shared" si="3"/>
        <v>9235</v>
      </c>
      <c r="S6" s="21">
        <f t="shared" si="3"/>
        <v>343.08</v>
      </c>
      <c r="T6" s="21">
        <f t="shared" si="3"/>
        <v>26.92</v>
      </c>
      <c r="U6" s="21">
        <f t="shared" si="3"/>
        <v>7587</v>
      </c>
      <c r="V6" s="21">
        <f t="shared" si="3"/>
        <v>91.86</v>
      </c>
      <c r="W6" s="21">
        <f t="shared" si="3"/>
        <v>82.59</v>
      </c>
      <c r="X6" s="22">
        <f>IF(X7="",NA(),X7)</f>
        <v>114.63</v>
      </c>
      <c r="Y6" s="22">
        <f t="shared" ref="Y6:AG6" si="4">IF(Y7="",NA(),Y7)</f>
        <v>111.78</v>
      </c>
      <c r="Z6" s="22">
        <f t="shared" si="4"/>
        <v>113.38</v>
      </c>
      <c r="AA6" s="22">
        <f t="shared" si="4"/>
        <v>112.99</v>
      </c>
      <c r="AB6" s="22">
        <f t="shared" si="4"/>
        <v>110.66</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113.5</v>
      </c>
      <c r="AU6" s="22">
        <f t="shared" ref="AU6:BC6" si="6">IF(AU7="",NA(),AU7)</f>
        <v>123.66</v>
      </c>
      <c r="AV6" s="22">
        <f t="shared" si="6"/>
        <v>130.6</v>
      </c>
      <c r="AW6" s="22">
        <f t="shared" si="6"/>
        <v>119.63</v>
      </c>
      <c r="AX6" s="22">
        <f t="shared" si="6"/>
        <v>117.21</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796.2</v>
      </c>
      <c r="BF6" s="22">
        <f t="shared" ref="BF6:BN6" si="7">IF(BF7="",NA(),BF7)</f>
        <v>751.76</v>
      </c>
      <c r="BG6" s="22">
        <f t="shared" si="7"/>
        <v>721.29</v>
      </c>
      <c r="BH6" s="22">
        <f t="shared" si="7"/>
        <v>710.13</v>
      </c>
      <c r="BI6" s="22">
        <f t="shared" si="7"/>
        <v>685.73</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95.05</v>
      </c>
      <c r="BQ6" s="22">
        <f t="shared" ref="BQ6:BY6" si="8">IF(BQ7="",NA(),BQ7)</f>
        <v>99.16</v>
      </c>
      <c r="BR6" s="22">
        <f t="shared" si="8"/>
        <v>101.13</v>
      </c>
      <c r="BS6" s="22">
        <f t="shared" si="8"/>
        <v>100.78</v>
      </c>
      <c r="BT6" s="22">
        <f t="shared" si="8"/>
        <v>99.6</v>
      </c>
      <c r="BU6" s="22">
        <f t="shared" si="8"/>
        <v>87.51</v>
      </c>
      <c r="BV6" s="22">
        <f t="shared" si="8"/>
        <v>84.77</v>
      </c>
      <c r="BW6" s="22">
        <f t="shared" si="8"/>
        <v>87.11</v>
      </c>
      <c r="BX6" s="22">
        <f t="shared" si="8"/>
        <v>82.78</v>
      </c>
      <c r="BY6" s="22">
        <f t="shared" si="8"/>
        <v>84.82</v>
      </c>
      <c r="BZ6" s="21" t="str">
        <f>IF(BZ7="","",IF(BZ7="-","【-】","【"&amp;SUBSTITUTE(TEXT(BZ7,"#,##0.00"),"-","△")&amp;"】"))</f>
        <v>【102.35】</v>
      </c>
      <c r="CA6" s="22">
        <f>IF(CA7="",NA(),CA7)</f>
        <v>310.64999999999998</v>
      </c>
      <c r="CB6" s="22">
        <f t="shared" ref="CB6:CJ6" si="9">IF(CB7="",NA(),CB7)</f>
        <v>299.89</v>
      </c>
      <c r="CC6" s="22">
        <f t="shared" si="9"/>
        <v>294.2</v>
      </c>
      <c r="CD6" s="22">
        <f t="shared" si="9"/>
        <v>295.73</v>
      </c>
      <c r="CE6" s="22">
        <f t="shared" si="9"/>
        <v>300.36</v>
      </c>
      <c r="CF6" s="22">
        <f t="shared" si="9"/>
        <v>218.42</v>
      </c>
      <c r="CG6" s="22">
        <f t="shared" si="9"/>
        <v>227.27</v>
      </c>
      <c r="CH6" s="22">
        <f t="shared" si="9"/>
        <v>223.98</v>
      </c>
      <c r="CI6" s="22">
        <f t="shared" si="9"/>
        <v>225.09</v>
      </c>
      <c r="CJ6" s="22">
        <f t="shared" si="9"/>
        <v>224.82</v>
      </c>
      <c r="CK6" s="21" t="str">
        <f>IF(CK7="","",IF(CK7="-","【-】","【"&amp;SUBSTITUTE(TEXT(CK7,"#,##0.00"),"-","△")&amp;"】"))</f>
        <v>【167.74】</v>
      </c>
      <c r="CL6" s="22">
        <f>IF(CL7="",NA(),CL7)</f>
        <v>37.17</v>
      </c>
      <c r="CM6" s="22">
        <f t="shared" ref="CM6:CU6" si="10">IF(CM7="",NA(),CM7)</f>
        <v>34.520000000000003</v>
      </c>
      <c r="CN6" s="22">
        <f t="shared" si="10"/>
        <v>36.75</v>
      </c>
      <c r="CO6" s="22">
        <f t="shared" si="10"/>
        <v>36.4</v>
      </c>
      <c r="CP6" s="22">
        <f t="shared" si="10"/>
        <v>37.25</v>
      </c>
      <c r="CQ6" s="22">
        <f t="shared" si="10"/>
        <v>50.24</v>
      </c>
      <c r="CR6" s="22">
        <f t="shared" si="10"/>
        <v>50.29</v>
      </c>
      <c r="CS6" s="22">
        <f t="shared" si="10"/>
        <v>49.64</v>
      </c>
      <c r="CT6" s="22">
        <f t="shared" si="10"/>
        <v>49.38</v>
      </c>
      <c r="CU6" s="22">
        <f t="shared" si="10"/>
        <v>50.09</v>
      </c>
      <c r="CV6" s="21" t="str">
        <f>IF(CV7="","",IF(CV7="-","【-】","【"&amp;SUBSTITUTE(TEXT(CV7,"#,##0.00"),"-","△")&amp;"】"))</f>
        <v>【60.29】</v>
      </c>
      <c r="CW6" s="22">
        <f>IF(CW7="",NA(),CW7)</f>
        <v>70.44</v>
      </c>
      <c r="CX6" s="22">
        <f t="shared" ref="CX6:DF6" si="11">IF(CX7="",NA(),CX7)</f>
        <v>73.89</v>
      </c>
      <c r="CY6" s="22">
        <f t="shared" si="11"/>
        <v>69.319999999999993</v>
      </c>
      <c r="CZ6" s="22">
        <f t="shared" si="11"/>
        <v>67.69</v>
      </c>
      <c r="DA6" s="22">
        <f t="shared" si="11"/>
        <v>64.599999999999994</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50.08</v>
      </c>
      <c r="DI6" s="22">
        <f t="shared" ref="DI6:DQ6" si="12">IF(DI7="",NA(),DI7)</f>
        <v>51.58</v>
      </c>
      <c r="DJ6" s="22">
        <f t="shared" si="12"/>
        <v>52.79</v>
      </c>
      <c r="DK6" s="22">
        <f t="shared" si="12"/>
        <v>53.71</v>
      </c>
      <c r="DL6" s="22">
        <f t="shared" si="12"/>
        <v>54.59</v>
      </c>
      <c r="DM6" s="22">
        <f t="shared" si="12"/>
        <v>45.14</v>
      </c>
      <c r="DN6" s="22">
        <f t="shared" si="12"/>
        <v>45.85</v>
      </c>
      <c r="DO6" s="22">
        <f t="shared" si="12"/>
        <v>47.31</v>
      </c>
      <c r="DP6" s="22">
        <f t="shared" si="12"/>
        <v>47.5</v>
      </c>
      <c r="DQ6" s="22">
        <f t="shared" si="12"/>
        <v>48.41</v>
      </c>
      <c r="DR6" s="21" t="str">
        <f>IF(DR7="","",IF(DR7="-","【-】","【"&amp;SUBSTITUTE(TEXT(DR7,"#,##0.00"),"-","△")&amp;"】"))</f>
        <v>【50.88】</v>
      </c>
      <c r="DS6" s="22">
        <f>IF(DS7="",NA(),DS7)</f>
        <v>13.84</v>
      </c>
      <c r="DT6" s="22">
        <f t="shared" ref="DT6:EB6" si="13">IF(DT7="",NA(),DT7)</f>
        <v>21.82</v>
      </c>
      <c r="DU6" s="22">
        <f t="shared" si="13"/>
        <v>21.93</v>
      </c>
      <c r="DV6" s="22">
        <f t="shared" si="13"/>
        <v>21.32</v>
      </c>
      <c r="DW6" s="22">
        <f t="shared" si="13"/>
        <v>20.7</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0.13</v>
      </c>
      <c r="EE6" s="22">
        <f t="shared" ref="EE6:EM6" si="14">IF(EE7="",NA(),EE7)</f>
        <v>0.21</v>
      </c>
      <c r="EF6" s="22">
        <f t="shared" si="14"/>
        <v>0.77</v>
      </c>
      <c r="EG6" s="22">
        <f t="shared" si="14"/>
        <v>0.61</v>
      </c>
      <c r="EH6" s="22">
        <f t="shared" si="14"/>
        <v>0.61</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23213</v>
      </c>
      <c r="D7" s="24">
        <v>46</v>
      </c>
      <c r="E7" s="24">
        <v>1</v>
      </c>
      <c r="F7" s="24">
        <v>0</v>
      </c>
      <c r="G7" s="24">
        <v>1</v>
      </c>
      <c r="H7" s="24" t="s">
        <v>93</v>
      </c>
      <c r="I7" s="24" t="s">
        <v>94</v>
      </c>
      <c r="J7" s="24" t="s">
        <v>95</v>
      </c>
      <c r="K7" s="24" t="s">
        <v>96</v>
      </c>
      <c r="L7" s="24" t="s">
        <v>97</v>
      </c>
      <c r="M7" s="24" t="s">
        <v>98</v>
      </c>
      <c r="N7" s="25" t="s">
        <v>99</v>
      </c>
      <c r="O7" s="25">
        <v>55.14</v>
      </c>
      <c r="P7" s="25">
        <v>83.7</v>
      </c>
      <c r="Q7" s="25">
        <v>5643</v>
      </c>
      <c r="R7" s="25">
        <v>9235</v>
      </c>
      <c r="S7" s="25">
        <v>343.08</v>
      </c>
      <c r="T7" s="25">
        <v>26.92</v>
      </c>
      <c r="U7" s="25">
        <v>7587</v>
      </c>
      <c r="V7" s="25">
        <v>91.86</v>
      </c>
      <c r="W7" s="25">
        <v>82.59</v>
      </c>
      <c r="X7" s="25">
        <v>114.63</v>
      </c>
      <c r="Y7" s="25">
        <v>111.78</v>
      </c>
      <c r="Z7" s="25">
        <v>113.38</v>
      </c>
      <c r="AA7" s="25">
        <v>112.99</v>
      </c>
      <c r="AB7" s="25">
        <v>110.66</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113.5</v>
      </c>
      <c r="AU7" s="25">
        <v>123.66</v>
      </c>
      <c r="AV7" s="25">
        <v>130.6</v>
      </c>
      <c r="AW7" s="25">
        <v>119.63</v>
      </c>
      <c r="AX7" s="25">
        <v>117.21</v>
      </c>
      <c r="AY7" s="25">
        <v>293.23</v>
      </c>
      <c r="AZ7" s="25">
        <v>300.14</v>
      </c>
      <c r="BA7" s="25">
        <v>301.04000000000002</v>
      </c>
      <c r="BB7" s="25">
        <v>305.08</v>
      </c>
      <c r="BC7" s="25">
        <v>305.33999999999997</v>
      </c>
      <c r="BD7" s="25">
        <v>261.51</v>
      </c>
      <c r="BE7" s="25">
        <v>796.2</v>
      </c>
      <c r="BF7" s="25">
        <v>751.76</v>
      </c>
      <c r="BG7" s="25">
        <v>721.29</v>
      </c>
      <c r="BH7" s="25">
        <v>710.13</v>
      </c>
      <c r="BI7" s="25">
        <v>685.73</v>
      </c>
      <c r="BJ7" s="25">
        <v>542.29999999999995</v>
      </c>
      <c r="BK7" s="25">
        <v>566.65</v>
      </c>
      <c r="BL7" s="25">
        <v>551.62</v>
      </c>
      <c r="BM7" s="25">
        <v>585.59</v>
      </c>
      <c r="BN7" s="25">
        <v>561.34</v>
      </c>
      <c r="BO7" s="25">
        <v>265.16000000000003</v>
      </c>
      <c r="BP7" s="25">
        <v>95.05</v>
      </c>
      <c r="BQ7" s="25">
        <v>99.16</v>
      </c>
      <c r="BR7" s="25">
        <v>101.13</v>
      </c>
      <c r="BS7" s="25">
        <v>100.78</v>
      </c>
      <c r="BT7" s="25">
        <v>99.6</v>
      </c>
      <c r="BU7" s="25">
        <v>87.51</v>
      </c>
      <c r="BV7" s="25">
        <v>84.77</v>
      </c>
      <c r="BW7" s="25">
        <v>87.11</v>
      </c>
      <c r="BX7" s="25">
        <v>82.78</v>
      </c>
      <c r="BY7" s="25">
        <v>84.82</v>
      </c>
      <c r="BZ7" s="25">
        <v>102.35</v>
      </c>
      <c r="CA7" s="25">
        <v>310.64999999999998</v>
      </c>
      <c r="CB7" s="25">
        <v>299.89</v>
      </c>
      <c r="CC7" s="25">
        <v>294.2</v>
      </c>
      <c r="CD7" s="25">
        <v>295.73</v>
      </c>
      <c r="CE7" s="25">
        <v>300.36</v>
      </c>
      <c r="CF7" s="25">
        <v>218.42</v>
      </c>
      <c r="CG7" s="25">
        <v>227.27</v>
      </c>
      <c r="CH7" s="25">
        <v>223.98</v>
      </c>
      <c r="CI7" s="25">
        <v>225.09</v>
      </c>
      <c r="CJ7" s="25">
        <v>224.82</v>
      </c>
      <c r="CK7" s="25">
        <v>167.74</v>
      </c>
      <c r="CL7" s="25">
        <v>37.17</v>
      </c>
      <c r="CM7" s="25">
        <v>34.520000000000003</v>
      </c>
      <c r="CN7" s="25">
        <v>36.75</v>
      </c>
      <c r="CO7" s="25">
        <v>36.4</v>
      </c>
      <c r="CP7" s="25">
        <v>37.25</v>
      </c>
      <c r="CQ7" s="25">
        <v>50.24</v>
      </c>
      <c r="CR7" s="25">
        <v>50.29</v>
      </c>
      <c r="CS7" s="25">
        <v>49.64</v>
      </c>
      <c r="CT7" s="25">
        <v>49.38</v>
      </c>
      <c r="CU7" s="25">
        <v>50.09</v>
      </c>
      <c r="CV7" s="25">
        <v>60.29</v>
      </c>
      <c r="CW7" s="25">
        <v>70.44</v>
      </c>
      <c r="CX7" s="25">
        <v>73.89</v>
      </c>
      <c r="CY7" s="25">
        <v>69.319999999999993</v>
      </c>
      <c r="CZ7" s="25">
        <v>67.69</v>
      </c>
      <c r="DA7" s="25">
        <v>64.599999999999994</v>
      </c>
      <c r="DB7" s="25">
        <v>78.650000000000006</v>
      </c>
      <c r="DC7" s="25">
        <v>77.73</v>
      </c>
      <c r="DD7" s="25">
        <v>78.09</v>
      </c>
      <c r="DE7" s="25">
        <v>78.010000000000005</v>
      </c>
      <c r="DF7" s="25">
        <v>77.599999999999994</v>
      </c>
      <c r="DG7" s="25">
        <v>90.12</v>
      </c>
      <c r="DH7" s="25">
        <v>50.08</v>
      </c>
      <c r="DI7" s="25">
        <v>51.58</v>
      </c>
      <c r="DJ7" s="25">
        <v>52.79</v>
      </c>
      <c r="DK7" s="25">
        <v>53.71</v>
      </c>
      <c r="DL7" s="25">
        <v>54.59</v>
      </c>
      <c r="DM7" s="25">
        <v>45.14</v>
      </c>
      <c r="DN7" s="25">
        <v>45.85</v>
      </c>
      <c r="DO7" s="25">
        <v>47.31</v>
      </c>
      <c r="DP7" s="25">
        <v>47.5</v>
      </c>
      <c r="DQ7" s="25">
        <v>48.41</v>
      </c>
      <c r="DR7" s="25">
        <v>50.88</v>
      </c>
      <c r="DS7" s="25">
        <v>13.84</v>
      </c>
      <c r="DT7" s="25">
        <v>21.82</v>
      </c>
      <c r="DU7" s="25">
        <v>21.93</v>
      </c>
      <c r="DV7" s="25">
        <v>21.32</v>
      </c>
      <c r="DW7" s="25">
        <v>20.7</v>
      </c>
      <c r="DX7" s="25">
        <v>13.58</v>
      </c>
      <c r="DY7" s="25">
        <v>14.13</v>
      </c>
      <c r="DZ7" s="25">
        <v>16.77</v>
      </c>
      <c r="EA7" s="25">
        <v>17.399999999999999</v>
      </c>
      <c r="EB7" s="25">
        <v>18.64</v>
      </c>
      <c r="EC7" s="25">
        <v>22.3</v>
      </c>
      <c r="ED7" s="25">
        <v>0.13</v>
      </c>
      <c r="EE7" s="25">
        <v>0.21</v>
      </c>
      <c r="EF7" s="25">
        <v>0.77</v>
      </c>
      <c r="EG7" s="25">
        <v>0.61</v>
      </c>
      <c r="EH7" s="25">
        <v>0.61</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R4PC27</cp:lastModifiedBy>
  <cp:lastPrinted>2023-01-19T06:56:43Z</cp:lastPrinted>
  <dcterms:created xsi:type="dcterms:W3CDTF">2022-12-01T00:52:22Z</dcterms:created>
  <dcterms:modified xsi:type="dcterms:W3CDTF">2023-01-19T07:08:58Z</dcterms:modified>
  <cp:category/>
</cp:coreProperties>
</file>