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1\300_理財\342 経営比較分析表の策定\Ｒ４\230106_経営比較分析表の分析等について（依頼）\4.理財Ｇ事業担当確認\2.各事業担当作業用★\17 下水\【中村】16深浦町\02_差替等\"/>
    </mc:Choice>
  </mc:AlternateContent>
  <xr:revisionPtr revIDLastSave="0" documentId="13_ncr:1_{A101279D-B59D-43D6-A93D-631E09F9181E}" xr6:coauthVersionLast="47" xr6:coauthVersionMax="47" xr10:uidLastSave="{00000000-0000-0000-0000-000000000000}"/>
  <workbookProtection workbookAlgorithmName="SHA-512" workbookHashValue="e3iDiRm0DIerlxBu9uMBoUdli4J9R4RDzXUVuA0XiGh7ZPneoK0kNO8D3zNXS9FAZtVcKxyCbMklEEG7zk5tBQ==" workbookSaltValue="32y/3n+e4HxpOouSFOz6H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AD10" i="4" s="1"/>
  <c r="Q6" i="5"/>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E86" i="4"/>
  <c r="AL10" i="4"/>
  <c r="W10" i="4"/>
  <c r="BB8"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<sst xmlns="http://schemas.openxmlformats.org/spreadsheetml/2006/main" count="236" uniqueCount="119">
  <si>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</si>
  <si>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</si>
  <si>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</si>
  <si>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</si>
  <si>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</si>
  <si>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</si>
  <si>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</si>
  <si>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</si>
  <si>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</si>
  <si>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</si>
  <si>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</si>
  <si>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</si>
  <si>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</si>
  <si>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</si>
  <si>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</si>
  <si>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</si>
  <si>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</si>
  <si>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</si>
  <si>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</si>
  <si>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</si>
  <si>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</si>
  <si>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</si>
  <si>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</si>
  <si>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</si>
  <si>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</si>
  <si>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</si>
  <si>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</si>
  <si>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</si>
  <si>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</si>
  <si>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</si>
  <si>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</si>
  <si>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</si>
  <si>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</si>
  <si>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</si>
  <si>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</si>
  <si>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</si>
  <si>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</si>
  <si>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</si>
  <si>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</si>
  <si>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</si>
  <si>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</si>
  <si>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</si>
  <si>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</si>
  <si>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</si>
  <si>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</si>
  <si>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</si>
  <si>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</si>
  <si>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</si>
  <si>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</si>
  <si>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</si>
  <si>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</si>
  <si>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</si>
  <si>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</si>
  <si>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</si>
  <si>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</si>
  <si>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</si>
  <si>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</si>
  <si>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</si>
  <si>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</si>
  <si>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</si>
  <si>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</si>
  <si>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</si>
  <si>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</si>
  <si>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</si>
  <si>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</si>
  <si>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</si>
  <si>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</si>
  <si>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</si>
  <si>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</si>
  <si>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</si>
  <si>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</si>
  <si>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</si>
  <si>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</si>
  <si>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</si>
  <si>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</si>
  <si>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</si>
  <si>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</si>
  <si>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</si>
  <si>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</si>
  <si>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</si>
  <si>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</si>
  <si>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</si>
  <si>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</si>
  <si>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</si>
  <si>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</si>
  <si>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</si>
  <si>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</si>
  <si>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</si>
  <si>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</si>
  <si>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</si>
  <si>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</si>
  <si>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</si>
  <si>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</si>
  <si>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</si>
  <si>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</si>
  <si>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</si>
  <si>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</si>
  <si>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</si>
  <si>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深浦町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</si>
  <si>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</si>
  <si>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</si>
  <si>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</si>
  <si>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</si>
  <si>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</si>
  <si>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</si>
  <si>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</si>
  <si>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</si>
  <si>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</si>
  <si>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</si>
  <si>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</si>
  <si>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</si>
  <si>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</si>
  <si>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</si>
  <si>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</si>
  <si>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</si>
  <si>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</si>
  <si>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黒崎・大間越地区漁業集落排水施設は、管路・処理施設ともに供用後20年以上経過しており、小規模修繕費用や部品交換費用は少額であるが、年々修繕箇所が増え、その対応に苦慮している。
処理施設については、日本海の塩害により、屋根や扉等の腐食が目立ってきている。
管路は、老朽化等による破損はまだ発生していないため、管渠改善率は0％となっているが、マンホールポンプ等のストック量が多いため、令和４年度から実施する長寿命化計画に基づき、将来負担の平準化に配慮した更新を順次行っていく。</t>
    <rPh sb="0" eb="2">
      <t>クロサキ</t>
    </rPh>
    <rPh sb="3" eb="6">
      <t>オオマゴシ</t>
    </rPh>
    <rPh sb="6" eb="8">
      <t>チク</t>
    </rPh>
    <rPh sb="8" eb="10">
      <t>ギョギョウ</t>
    </rPh>
    <rPh sb="10" eb="12">
      <t>シュウラク</t>
    </rPh>
    <rPh sb="12" eb="14">
      <t>ハイスイ</t>
    </rPh>
    <rPh sb="14" eb="16">
      <t>シセツ</t>
    </rPh>
    <rPh sb="18" eb="20">
      <t>カンロ</t>
    </rPh>
    <rPh sb="21" eb="23">
      <t>ショリ</t>
    </rPh>
    <rPh sb="23" eb="25">
      <t>シセツ</t>
    </rPh>
    <rPh sb="28" eb="30">
      <t>キョウヨウ</t>
    </rPh>
    <rPh sb="30" eb="31">
      <t>ゴ</t>
    </rPh>
    <rPh sb="33" eb="36">
      <t>ネンイジョウ</t>
    </rPh>
    <rPh sb="36" eb="38">
      <t>ケイカ</t>
    </rPh>
    <rPh sb="43" eb="46">
      <t>ショウキボ</t>
    </rPh>
    <rPh sb="46" eb="48">
      <t>シュウゼン</t>
    </rPh>
    <rPh sb="48" eb="50">
      <t>ヒヨウ</t>
    </rPh>
    <rPh sb="51" eb="53">
      <t>ブヒン</t>
    </rPh>
    <rPh sb="53" eb="55">
      <t>コウカン</t>
    </rPh>
    <rPh sb="55" eb="57">
      <t>ヒヨウ</t>
    </rPh>
    <rPh sb="58" eb="60">
      <t>ショウガク</t>
    </rPh>
    <rPh sb="65" eb="67">
      <t>ネンネン</t>
    </rPh>
    <rPh sb="67" eb="69">
      <t>シュウゼン</t>
    </rPh>
    <rPh sb="69" eb="71">
      <t>カショ</t>
    </rPh>
    <rPh sb="72" eb="73">
      <t>フ</t>
    </rPh>
    <rPh sb="77" eb="79">
      <t>タイオウ</t>
    </rPh>
    <rPh sb="80" eb="82">
      <t>クリョ</t>
    </rPh>
    <rPh sb="88" eb="90">
      <t>ショリ</t>
    </rPh>
    <rPh sb="90" eb="92">
      <t>シセツ</t>
    </rPh>
    <rPh sb="98" eb="100">
      <t>ニホン</t>
    </rPh>
    <rPh sb="100" eb="101">
      <t>カイ</t>
    </rPh>
    <rPh sb="102" eb="104">
      <t>エンガイ</t>
    </rPh>
    <rPh sb="108" eb="110">
      <t>ヤネ</t>
    </rPh>
    <rPh sb="111" eb="112">
      <t>トビラ</t>
    </rPh>
    <rPh sb="112" eb="113">
      <t>ナド</t>
    </rPh>
    <rPh sb="114" eb="116">
      <t>フショク</t>
    </rPh>
    <rPh sb="117" eb="119">
      <t>メダ</t>
    </rPh>
    <rPh sb="127" eb="129">
      <t>カンロ</t>
    </rPh>
    <rPh sb="131" eb="134">
      <t>ロウキュウカ</t>
    </rPh>
    <rPh sb="134" eb="135">
      <t>ナド</t>
    </rPh>
    <rPh sb="138" eb="140">
      <t>ハソン</t>
    </rPh>
    <rPh sb="143" eb="145">
      <t>ハッセイ</t>
    </rPh>
    <rPh sb="153" eb="154">
      <t>カン</t>
    </rPh>
    <rPh sb="154" eb="155">
      <t>キョ</t>
    </rPh>
    <rPh sb="155" eb="157">
      <t>カイゼン</t>
    </rPh>
    <rPh sb="157" eb="158">
      <t>リツ</t>
    </rPh>
    <rPh sb="177" eb="178">
      <t>ナド</t>
    </rPh>
    <rPh sb="183" eb="184">
      <t>リョウ</t>
    </rPh>
    <rPh sb="185" eb="186">
      <t>オオ</t>
    </rPh>
    <rPh sb="190" eb="192">
      <t>レイワ</t>
    </rPh>
    <rPh sb="193" eb="195">
      <t>ネンド</t>
    </rPh>
    <rPh sb="197" eb="199">
      <t>ジッシ</t>
    </rPh>
    <rPh sb="201" eb="205">
      <t>チョウジュミョウカ</t>
    </rPh>
    <rPh sb="205" eb="207">
      <t>ケイカク</t>
    </rPh>
    <rPh sb="208" eb="209">
      <t>モト</t>
    </rPh>
    <rPh sb="212" eb="214">
      <t>ショウライ</t>
    </rPh>
    <rPh sb="214" eb="216">
      <t>フタン</t>
    </rPh>
    <rPh sb="217" eb="220">
      <t>ヘイジュンカ</t>
    </rPh>
    <rPh sb="221" eb="223">
      <t>ハイリョ</t>
    </rPh>
    <rPh sb="225" eb="227">
      <t>コウシン</t>
    </rPh>
    <rPh sb="228" eb="230">
      <t>ジュンジ</t>
    </rPh>
    <rPh sb="230" eb="231">
      <t>オコナ</t>
    </rPh>
    <phoneticPr fontId="4"/>
  </si>
  <si>
    <r>
      <rPr>
        <sz val="8"/>
        <rFont val="ＭＳ ゴシック"/>
        <family val="3"/>
        <charset val="128"/>
      </rPr>
      <t>①収益的収支比率について　
R3決算では100％未満となっており、経営実態から判断すると、今後も一般会計繰入金に依存する厳しい経営が続いていくことから、費用圧縮の取組を継続的に行い経営改善に努めることが重要である。　　　　　　　　　　　　               
⑤経費回収率について　　　　　　　　　　　　　　　　　　　　　
令和元年４月に供用を開始した北金ヶ沢地区漁業集落排水施設において、加入者がわずかに増加し、前年度より1.1ポイント改善した。しかしながら、高齢化率が高く、有収水量が見込めない状況下にあるため、今後も経費回収率は低い水準で推移していくことが見込まれる。人口減少が急激に進む当町では収益の増加を大きく見込むことができないため、汚水維持管理費を</t>
    </r>
    <r>
      <rPr>
        <sz val="8"/>
        <color theme="1"/>
        <rFont val="ＭＳ ゴシック"/>
        <family val="3"/>
        <charset val="128"/>
      </rPr>
      <t xml:space="preserve">可能な限り圧縮することを軸として改善に努める。　　　　　　　　　　　　　　　　　　　　　　　　
⑥汚水処理原価について　　　　　　　　　　　　　　　　　　　　　　
今後も平均値と比較して高く推移していくことが見込まれる。人口減少に準じて有収水量が減少していくため、⑤経費回収率で示した汚水維持管理費の圧縮に加え、将来の汚水資本費の抑制に向けた取り組みを行い、汚水処理費全体を抑制していくことが重要である。　　　　　　　　　　　　　　　　　　　　　　　　　　　　
</t>
    </r>
    <r>
      <rPr>
        <sz val="8"/>
        <rFont val="ＭＳ ゴシック"/>
        <family val="3"/>
        <charset val="128"/>
      </rPr>
      <t>⑦施設利用率について　　                               
令和元年4月から供用開始した北金ヶ沢地区漁業集落排水施設の新規加入者が少なかったため、H30に比べ減少している。
⑧水洗化率について　　　　　　　　　　　　　　　　　　　　　
令和元年4月に供用開始した北金ヶ沢地区漁業集落排水施設の新規加入者が伸び悩んでいる。また、当町は高齢化率が高く下水道加入が進まない状況にある。未加入世帯に対する加入促進を図るため、引き続き戸別訪問、チラシ配布及び一般会計が行う住環境リフォーム推進事業との連携を図る。近年はこれらの取組により、新規加入者が増加していることから今後も継続していく。</t>
    </r>
    <rPh sb="16" eb="18">
      <t>ケッサン</t>
    </rPh>
    <rPh sb="24" eb="26">
      <t>ミマン</t>
    </rPh>
    <rPh sb="33" eb="35">
      <t>ケイエイ</t>
    </rPh>
    <rPh sb="35" eb="37">
      <t>ジッタイ</t>
    </rPh>
    <rPh sb="39" eb="41">
      <t>ハンダン</t>
    </rPh>
    <rPh sb="45" eb="47">
      <t>コンゴ</t>
    </rPh>
    <rPh sb="48" eb="50">
      <t>イッパン</t>
    </rPh>
    <rPh sb="50" eb="52">
      <t>カイケイ</t>
    </rPh>
    <rPh sb="52" eb="54">
      <t>クリイレ</t>
    </rPh>
    <rPh sb="54" eb="55">
      <t>キン</t>
    </rPh>
    <rPh sb="56" eb="58">
      <t>イゾン</t>
    </rPh>
    <rPh sb="60" eb="61">
      <t>キビ</t>
    </rPh>
    <rPh sb="63" eb="65">
      <t>ケイエイ</t>
    </rPh>
    <rPh sb="66" eb="67">
      <t>ツヅ</t>
    </rPh>
    <rPh sb="76" eb="78">
      <t>ヒヨウ</t>
    </rPh>
    <rPh sb="78" eb="80">
      <t>アッシュク</t>
    </rPh>
    <rPh sb="81" eb="82">
      <t>ト</t>
    </rPh>
    <rPh sb="82" eb="83">
      <t>ク</t>
    </rPh>
    <rPh sb="84" eb="87">
      <t>ケイゾクテキ</t>
    </rPh>
    <rPh sb="88" eb="89">
      <t>オコナ</t>
    </rPh>
    <rPh sb="90" eb="92">
      <t>ケイエイ</t>
    </rPh>
    <rPh sb="92" eb="94">
      <t>カイゼン</t>
    </rPh>
    <rPh sb="95" eb="96">
      <t>ツト</t>
    </rPh>
    <rPh sb="101" eb="103">
      <t>ジュウヨウ</t>
    </rPh>
    <rPh sb="139" eb="141">
      <t>カイシュウ</t>
    </rPh>
    <rPh sb="141" eb="142">
      <t>リツ</t>
    </rPh>
    <rPh sb="209" eb="211">
      <t>ゾウカ</t>
    </rPh>
    <rPh sb="213" eb="216">
      <t>ゼンネンド</t>
    </rPh>
    <rPh sb="225" eb="227">
      <t>カイゼン</t>
    </rPh>
    <rPh sb="264" eb="266">
      <t>コンゴ</t>
    </rPh>
    <rPh sb="267" eb="269">
      <t>ケイヒ</t>
    </rPh>
    <rPh sb="269" eb="271">
      <t>カイシュウ</t>
    </rPh>
    <rPh sb="271" eb="272">
      <t>リツ</t>
    </rPh>
    <rPh sb="273" eb="274">
      <t>ヒク</t>
    </rPh>
    <rPh sb="275" eb="277">
      <t>スイジュン</t>
    </rPh>
    <rPh sb="278" eb="280">
      <t>スイイ</t>
    </rPh>
    <rPh sb="287" eb="289">
      <t>ミコ</t>
    </rPh>
    <rPh sb="293" eb="295">
      <t>ジンコウ</t>
    </rPh>
    <rPh sb="295" eb="297">
      <t>ゲンショウ</t>
    </rPh>
    <rPh sb="298" eb="300">
      <t>キュウゲキ</t>
    </rPh>
    <rPh sb="301" eb="302">
      <t>スス</t>
    </rPh>
    <rPh sb="303" eb="305">
      <t>トウチョウ</t>
    </rPh>
    <rPh sb="307" eb="309">
      <t>シュウエキ</t>
    </rPh>
    <rPh sb="310" eb="312">
      <t>ゾウカ</t>
    </rPh>
    <rPh sb="313" eb="314">
      <t>オオ</t>
    </rPh>
    <rPh sb="316" eb="317">
      <t>ミ</t>
    </rPh>
    <rPh sb="317" eb="318">
      <t>コ</t>
    </rPh>
    <rPh sb="329" eb="331">
      <t>オスイ</t>
    </rPh>
    <rPh sb="331" eb="333">
      <t>イジ</t>
    </rPh>
    <rPh sb="333" eb="336">
      <t>カンリヒ</t>
    </rPh>
    <rPh sb="337" eb="339">
      <t>カノウ</t>
    </rPh>
    <rPh sb="340" eb="341">
      <t>カギ</t>
    </rPh>
    <rPh sb="342" eb="344">
      <t>アッシュク</t>
    </rPh>
    <rPh sb="349" eb="350">
      <t>ジク</t>
    </rPh>
    <rPh sb="353" eb="355">
      <t>カイゼン</t>
    </rPh>
    <rPh sb="356" eb="357">
      <t>ツト</t>
    </rPh>
    <rPh sb="387" eb="389">
      <t>オスイ</t>
    </rPh>
    <rPh sb="389" eb="391">
      <t>ショリ</t>
    </rPh>
    <rPh sb="391" eb="393">
      <t>ゲンカ</t>
    </rPh>
    <rPh sb="420" eb="422">
      <t>コンゴ</t>
    </rPh>
    <rPh sb="423" eb="426">
      <t>ヘイキンチ</t>
    </rPh>
    <rPh sb="427" eb="429">
      <t>ヒカク</t>
    </rPh>
    <rPh sb="442" eb="444">
      <t>ミコ</t>
    </rPh>
    <rPh sb="448" eb="450">
      <t>ジンコウ</t>
    </rPh>
    <rPh sb="450" eb="452">
      <t>ゲンショウ</t>
    </rPh>
    <rPh sb="453" eb="454">
      <t>ジュン</t>
    </rPh>
    <rPh sb="456" eb="458">
      <t>ユウシュウ</t>
    </rPh>
    <rPh sb="458" eb="460">
      <t>スイリョウ</t>
    </rPh>
    <rPh sb="461" eb="463">
      <t>ゲンショウ</t>
    </rPh>
    <rPh sb="471" eb="473">
      <t>ケイヒ</t>
    </rPh>
    <rPh sb="473" eb="475">
      <t>カイシュウ</t>
    </rPh>
    <rPh sb="475" eb="476">
      <t>リツ</t>
    </rPh>
    <rPh sb="477" eb="478">
      <t>シメ</t>
    </rPh>
    <rPh sb="480" eb="482">
      <t>オスイ</t>
    </rPh>
    <rPh sb="482" eb="484">
      <t>イジ</t>
    </rPh>
    <rPh sb="484" eb="487">
      <t>カンリヒ</t>
    </rPh>
    <rPh sb="488" eb="490">
      <t>アッシュク</t>
    </rPh>
    <rPh sb="491" eb="492">
      <t>クワ</t>
    </rPh>
    <rPh sb="494" eb="496">
      <t>ショウライ</t>
    </rPh>
    <rPh sb="497" eb="499">
      <t>オスイ</t>
    </rPh>
    <rPh sb="499" eb="501">
      <t>シホン</t>
    </rPh>
    <rPh sb="501" eb="502">
      <t>ヒ</t>
    </rPh>
    <rPh sb="503" eb="505">
      <t>ヨクセイ</t>
    </rPh>
    <rPh sb="506" eb="507">
      <t>ム</t>
    </rPh>
    <rPh sb="509" eb="510">
      <t>ト</t>
    </rPh>
    <rPh sb="511" eb="512">
      <t>ク</t>
    </rPh>
    <rPh sb="514" eb="515">
      <t>オコナ</t>
    </rPh>
    <rPh sb="517" eb="519">
      <t>オスイ</t>
    </rPh>
    <rPh sb="519" eb="521">
      <t>ショリ</t>
    </rPh>
    <rPh sb="521" eb="522">
      <t>ヒ</t>
    </rPh>
    <rPh sb="522" eb="524">
      <t>ゼンタイ</t>
    </rPh>
    <rPh sb="525" eb="527">
      <t>ヨクセイ</t>
    </rPh>
    <rPh sb="534" eb="536">
      <t>ジュウヨウ</t>
    </rPh>
    <rPh sb="571" eb="573">
      <t>シセツ</t>
    </rPh>
    <rPh sb="573" eb="576">
      <t>リヨウリツ</t>
    </rPh>
    <rPh sb="614" eb="616">
      <t>レイワ</t>
    </rPh>
    <rPh sb="616" eb="617">
      <t>ガン</t>
    </rPh>
    <rPh sb="617" eb="618">
      <t>ネン</t>
    </rPh>
    <rPh sb="619" eb="620">
      <t>ガツ</t>
    </rPh>
    <rPh sb="622" eb="624">
      <t>キョウヨウ</t>
    </rPh>
    <rPh sb="624" eb="626">
      <t>カイシ</t>
    </rPh>
    <rPh sb="643" eb="645">
      <t>シンキ</t>
    </rPh>
    <rPh sb="645" eb="648">
      <t>カニュウシャ</t>
    </rPh>
    <rPh sb="649" eb="650">
      <t>スク</t>
    </rPh>
    <rPh sb="661" eb="662">
      <t>クラ</t>
    </rPh>
    <rPh sb="663" eb="665">
      <t>ゲンショウ</t>
    </rPh>
    <rPh sb="673" eb="676">
      <t>スイセンカ</t>
    </rPh>
    <rPh sb="676" eb="677">
      <t>リツ</t>
    </rPh>
    <rPh sb="712" eb="714">
      <t>カイシ</t>
    </rPh>
    <rPh sb="737" eb="738">
      <t>ノ</t>
    </rPh>
    <rPh sb="739" eb="740">
      <t>ナヤ</t>
    </rPh>
    <rPh sb="748" eb="750">
      <t>トウチョウ</t>
    </rPh>
    <rPh sb="751" eb="754">
      <t>コウレイカ</t>
    </rPh>
    <rPh sb="754" eb="755">
      <t>リツ</t>
    </rPh>
    <rPh sb="756" eb="757">
      <t>タカ</t>
    </rPh>
    <rPh sb="758" eb="761">
      <t>ゲスイドウ</t>
    </rPh>
    <rPh sb="761" eb="763">
      <t>カニュウ</t>
    </rPh>
    <rPh sb="764" eb="765">
      <t>スス</t>
    </rPh>
    <rPh sb="768" eb="770">
      <t>ジョウキョウ</t>
    </rPh>
    <rPh sb="774" eb="777">
      <t>ミカニュウ</t>
    </rPh>
    <rPh sb="777" eb="779">
      <t>セタイ</t>
    </rPh>
    <rPh sb="780" eb="781">
      <t>タイ</t>
    </rPh>
    <rPh sb="783" eb="785">
      <t>カニュウ</t>
    </rPh>
    <rPh sb="785" eb="787">
      <t>ソクシン</t>
    </rPh>
    <rPh sb="788" eb="789">
      <t>ハカ</t>
    </rPh>
    <rPh sb="793" eb="794">
      <t>ヒ</t>
    </rPh>
    <rPh sb="795" eb="796">
      <t>ツヅ</t>
    </rPh>
    <rPh sb="797" eb="799">
      <t>コベツ</t>
    </rPh>
    <rPh sb="799" eb="801">
      <t>ホウモン</t>
    </rPh>
    <rPh sb="805" eb="807">
      <t>ハイフ</t>
    </rPh>
    <rPh sb="807" eb="808">
      <t>オヨ</t>
    </rPh>
    <rPh sb="809" eb="811">
      <t>イッパン</t>
    </rPh>
    <rPh sb="811" eb="813">
      <t>カイケイ</t>
    </rPh>
    <rPh sb="814" eb="815">
      <t>オコナ</t>
    </rPh>
    <rPh sb="816" eb="819">
      <t>ジュウカンキョウ</t>
    </rPh>
    <rPh sb="824" eb="826">
      <t>スイシン</t>
    </rPh>
    <rPh sb="826" eb="828">
      <t>ジギョウ</t>
    </rPh>
    <rPh sb="830" eb="832">
      <t>レンケイ</t>
    </rPh>
    <rPh sb="833" eb="834">
      <t>ハカ</t>
    </rPh>
    <phoneticPr fontId="4"/>
  </si>
  <si>
    <r>
      <t>料金収入は、人口減少や高齢化に伴う減収が懸念される。　　　　　　　　　　　　　　　　　　　　　
また、元利償還金は田野沢・北金ヶ沢地区漁業集落排水施設に要した企業債の償還が増加する一方で、先に供用開始した黒崎・大間越地区の施設老朽化対策に伴う新たな投資が必要となる。　　　　　　　　　　　　　　　　　　　　しかし、公衆衛生の確保のためには、状況に応じた更新を行う必要があることから、令和4年度から実施している</t>
    </r>
    <r>
      <rPr>
        <sz val="11"/>
        <rFont val="ＭＳ ゴシック"/>
        <family val="3"/>
        <charset val="128"/>
      </rPr>
      <t>長寿命化計画に基づいた将来負担の平準化に配慮した更新を順次行っていく。
併せて、既存の経営戦略の見直し・改定を進め、人口減少等を加味し収支均衡を図る取組の検討を行うなど、事業継続に向けて取り組んでいきたい。</t>
    </r>
    <rPh sb="0" eb="2">
      <t>リョウキン</t>
    </rPh>
    <rPh sb="2" eb="4">
      <t>シュウニュウ</t>
    </rPh>
    <rPh sb="6" eb="8">
      <t>ジンコウ</t>
    </rPh>
    <rPh sb="8" eb="10">
      <t>ゲンショウ</t>
    </rPh>
    <rPh sb="11" eb="14">
      <t>コウレイカ</t>
    </rPh>
    <rPh sb="15" eb="16">
      <t>トモナ</t>
    </rPh>
    <rPh sb="17" eb="19">
      <t>ゲンシュウ</t>
    </rPh>
    <rPh sb="20" eb="22">
      <t>ケネン</t>
    </rPh>
    <rPh sb="51" eb="53">
      <t>ガンリ</t>
    </rPh>
    <rPh sb="53" eb="56">
      <t>ショウカンキン</t>
    </rPh>
    <rPh sb="57" eb="60">
      <t>タノサワ</t>
    </rPh>
    <rPh sb="61" eb="65">
      <t>キタカネガサワ</t>
    </rPh>
    <rPh sb="65" eb="67">
      <t>チク</t>
    </rPh>
    <rPh sb="67" eb="69">
      <t>ギョギョウ</t>
    </rPh>
    <rPh sb="69" eb="71">
      <t>シュウラク</t>
    </rPh>
    <rPh sb="71" eb="73">
      <t>ハイスイ</t>
    </rPh>
    <rPh sb="73" eb="75">
      <t>シセツ</t>
    </rPh>
    <rPh sb="76" eb="77">
      <t>ヨウ</t>
    </rPh>
    <rPh sb="79" eb="81">
      <t>キギョウ</t>
    </rPh>
    <rPh sb="81" eb="82">
      <t>サイ</t>
    </rPh>
    <rPh sb="83" eb="85">
      <t>ショウカン</t>
    </rPh>
    <rPh sb="86" eb="88">
      <t>ゾウカ</t>
    </rPh>
    <rPh sb="90" eb="92">
      <t>イッポウ</t>
    </rPh>
    <rPh sb="94" eb="95">
      <t>サキ</t>
    </rPh>
    <rPh sb="96" eb="98">
      <t>キョウヨウ</t>
    </rPh>
    <rPh sb="98" eb="100">
      <t>カイシ</t>
    </rPh>
    <rPh sb="102" eb="104">
      <t>クロサキ</t>
    </rPh>
    <rPh sb="105" eb="108">
      <t>オオマゴシ</t>
    </rPh>
    <rPh sb="108" eb="110">
      <t>チク</t>
    </rPh>
    <rPh sb="111" eb="113">
      <t>シセツ</t>
    </rPh>
    <rPh sb="113" eb="116">
      <t>ロウキュウカ</t>
    </rPh>
    <rPh sb="116" eb="118">
      <t>タイサク</t>
    </rPh>
    <rPh sb="119" eb="120">
      <t>トモナ</t>
    </rPh>
    <rPh sb="121" eb="122">
      <t>アラ</t>
    </rPh>
    <rPh sb="124" eb="126">
      <t>トウシ</t>
    </rPh>
    <rPh sb="127" eb="129">
      <t>ヒツヨウ</t>
    </rPh>
    <rPh sb="157" eb="159">
      <t>コウシュウ</t>
    </rPh>
    <rPh sb="159" eb="161">
      <t>エイセイ</t>
    </rPh>
    <rPh sb="162" eb="164">
      <t>カクホ</t>
    </rPh>
    <rPh sb="170" eb="172">
      <t>ジョウキョウ</t>
    </rPh>
    <rPh sb="173" eb="174">
      <t>オウ</t>
    </rPh>
    <rPh sb="176" eb="178">
      <t>コウシン</t>
    </rPh>
    <rPh sb="179" eb="180">
      <t>オコナ</t>
    </rPh>
    <rPh sb="181" eb="183">
      <t>ヒツヨウ</t>
    </rPh>
    <rPh sb="191" eb="193">
      <t>レイワ</t>
    </rPh>
    <rPh sb="194" eb="195">
      <t>ネン</t>
    </rPh>
    <rPh sb="195" eb="196">
      <t>ド</t>
    </rPh>
    <rPh sb="198" eb="200">
      <t>ジッシ</t>
    </rPh>
    <rPh sb="204" eb="208">
      <t>チョウジュミョウカ</t>
    </rPh>
    <rPh sb="208" eb="210">
      <t>ケイカク</t>
    </rPh>
    <rPh sb="211" eb="212">
      <t>モト</t>
    </rPh>
    <rPh sb="215" eb="217">
      <t>ショウライ</t>
    </rPh>
    <rPh sb="217" eb="219">
      <t>フタン</t>
    </rPh>
    <rPh sb="220" eb="223">
      <t>ヘイジュンカ</t>
    </rPh>
    <rPh sb="224" eb="226">
      <t>ハイリョ</t>
    </rPh>
    <rPh sb="228" eb="230">
      <t>コウシン</t>
    </rPh>
    <rPh sb="231" eb="233">
      <t>ジュンジ</t>
    </rPh>
    <rPh sb="233" eb="23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</si>
</sst>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43-4A9D-ACE1-467E416F2A1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0.02</c:v>
                </c:pt>
                <c:pt idx="2">
                  <c:v>0.01</c:v>
                </c:pt>
                <c:pt idx="3">
                  <c:v>1.6</c:v>
                </c:pt>
                <c:pt idx="4">
                  <c:v>0.01</c:v>
                </c:pt>
              </c:numCache>
            </c:numRef>
          </c:val>
          <c:smooth val="0"/>
          <c:extLst>
            <c:ext xmlns:c16="http://schemas.microsoft.com/office/drawing/2014/chart" uri="{C3380CC4-5D6E-409C-BE32-E72D297353CC}">
              <c16:uniqueId val="{00000001-9A43-4A9D-ACE1-467E416F2A1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23.11</c:v>
                </c:pt>
                <c:pt idx="1">
                  <c:v>26.44</c:v>
                </c:pt>
                <c:pt idx="2">
                  <c:v>13.95</c:v>
                </c:pt>
                <c:pt idx="3">
                  <c:v>14.06</c:v>
                </c:pt>
                <c:pt idx="4">
                  <c:v>14.17</c:v>
                </c:pt>
              </c:numCache>
            </c:numRef>
          </c:val>
          <c:extLst>
            <c:ext xmlns:c16="http://schemas.microsoft.com/office/drawing/2014/chart" uri="{C3380CC4-5D6E-409C-BE32-E72D297353CC}">
              <c16:uniqueId val="{00000000-A5EF-4138-BF89-F220D976873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33.21</c:v>
                </c:pt>
                <c:pt idx="1">
                  <c:v>32.229999999999997</c:v>
                </c:pt>
                <c:pt idx="2">
                  <c:v>32.479999999999997</c:v>
                </c:pt>
                <c:pt idx="3">
                  <c:v>30.19</c:v>
                </c:pt>
                <c:pt idx="4">
                  <c:v>28.77</c:v>
                </c:pt>
              </c:numCache>
            </c:numRef>
          </c:val>
          <c:smooth val="0"/>
          <c:extLst>
            <c:ext xmlns:c16="http://schemas.microsoft.com/office/drawing/2014/chart" uri="{C3380CC4-5D6E-409C-BE32-E72D297353CC}">
              <c16:uniqueId val="{00000001-A5EF-4138-BF89-F220D976873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55.83</c:v>
                </c:pt>
                <c:pt idx="1">
                  <c:v>43.79</c:v>
                </c:pt>
                <c:pt idx="2">
                  <c:v>26.01</c:v>
                </c:pt>
                <c:pt idx="3">
                  <c:v>27.09</c:v>
                </c:pt>
                <c:pt idx="4">
                  <c:v>28.73</c:v>
                </c:pt>
              </c:numCache>
            </c:numRef>
          </c:val>
          <c:extLst>
            <c:ext xmlns:c16="http://schemas.microsoft.com/office/drawing/2014/chart" uri="{C3380CC4-5D6E-409C-BE32-E72D297353CC}">
              <c16:uniqueId val="{00000000-5BCD-4583-89B8-57C8DB914EE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c:v>
                </c:pt>
                <c:pt idx="1">
                  <c:v>80.8</c:v>
                </c:pt>
                <c:pt idx="2">
                  <c:v>79.2</c:v>
                </c:pt>
                <c:pt idx="3">
                  <c:v>79.09</c:v>
                </c:pt>
                <c:pt idx="4">
                  <c:v>78.900000000000006</c:v>
                </c:pt>
              </c:numCache>
            </c:numRef>
          </c:val>
          <c:smooth val="0"/>
          <c:extLst>
            <c:ext xmlns:c16="http://schemas.microsoft.com/office/drawing/2014/chart" uri="{C3380CC4-5D6E-409C-BE32-E72D297353CC}">
              <c16:uniqueId val="{00000001-5BCD-4583-89B8-57C8DB914EE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89.56</c:v>
                </c:pt>
                <c:pt idx="1">
                  <c:v>92.16</c:v>
                </c:pt>
                <c:pt idx="2">
                  <c:v>97.6</c:v>
                </c:pt>
                <c:pt idx="3">
                  <c:v>81.27</c:v>
                </c:pt>
                <c:pt idx="4">
                  <c:v>79.739999999999995</c:v>
                </c:pt>
              </c:numCache>
            </c:numRef>
          </c:val>
          <c:extLst>
            <c:ext xmlns:c16="http://schemas.microsoft.com/office/drawing/2014/chart" uri="{C3380CC4-5D6E-409C-BE32-E72D297353CC}">
              <c16:uniqueId val="{00000000-154C-4E7C-91AD-9766A8A04E7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4C-4E7C-91AD-9766A8A04E7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F7-4761-9886-2FB98B25924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F7-4761-9886-2FB98B25924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CE-4528-8E41-490A751AE48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CE-4528-8E41-490A751AE48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1A-4DA9-9087-C823C90E8F4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1A-4DA9-9087-C823C90E8F4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C2-482C-B521-F3EE763DAB0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C2-482C-B521-F3EE763DAB0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21-4E09-87DF-D884C2CAB53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1060.8599999999999</c:v>
                </c:pt>
                <c:pt idx="1">
                  <c:v>1006.65</c:v>
                </c:pt>
                <c:pt idx="2">
                  <c:v>998.42</c:v>
                </c:pt>
                <c:pt idx="3">
                  <c:v>1095.52</c:v>
                </c:pt>
                <c:pt idx="4">
                  <c:v>1056.55</c:v>
                </c:pt>
              </c:numCache>
            </c:numRef>
          </c:val>
          <c:smooth val="0"/>
          <c:extLst>
            <c:ext xmlns:c16="http://schemas.microsoft.com/office/drawing/2014/chart" uri="{C3380CC4-5D6E-409C-BE32-E72D297353CC}">
              <c16:uniqueId val="{00000001-5421-4E09-87DF-D884C2CAB53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24.34</c:v>
                </c:pt>
                <c:pt idx="1">
                  <c:v>17.309999999999999</c:v>
                </c:pt>
                <c:pt idx="2">
                  <c:v>17.98</c:v>
                </c:pt>
                <c:pt idx="3">
                  <c:v>15.54</c:v>
                </c:pt>
                <c:pt idx="4">
                  <c:v>16.64</c:v>
                </c:pt>
              </c:numCache>
            </c:numRef>
          </c:val>
          <c:extLst>
            <c:ext xmlns:c16="http://schemas.microsoft.com/office/drawing/2014/chart" uri="{C3380CC4-5D6E-409C-BE32-E72D297353CC}">
              <c16:uniqueId val="{00000000-CDF9-4778-99C6-24B26350009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45.81</c:v>
                </c:pt>
                <c:pt idx="1">
                  <c:v>43.43</c:v>
                </c:pt>
                <c:pt idx="2">
                  <c:v>41.41</c:v>
                </c:pt>
                <c:pt idx="3">
                  <c:v>39.64</c:v>
                </c:pt>
                <c:pt idx="4">
                  <c:v>40</c:v>
                </c:pt>
              </c:numCache>
            </c:numRef>
          </c:val>
          <c:smooth val="0"/>
          <c:extLst>
            <c:ext xmlns:c16="http://schemas.microsoft.com/office/drawing/2014/chart" uri="{C3380CC4-5D6E-409C-BE32-E72D297353CC}">
              <c16:uniqueId val="{00000001-CDF9-4778-99C6-24B26350009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981.54</c:v>
                </c:pt>
                <c:pt idx="1">
                  <c:v>1394.1</c:v>
                </c:pt>
                <c:pt idx="2">
                  <c:v>1376.09</c:v>
                </c:pt>
                <c:pt idx="3">
                  <c:v>1551.63</c:v>
                </c:pt>
                <c:pt idx="4">
                  <c:v>1507.05</c:v>
                </c:pt>
              </c:numCache>
            </c:numRef>
          </c:val>
          <c:extLst>
            <c:ext xmlns:c16="http://schemas.microsoft.com/office/drawing/2014/chart" uri="{C3380CC4-5D6E-409C-BE32-E72D297353CC}">
              <c16:uniqueId val="{00000000-EF92-414B-9DA3-57ABE3C3B61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383.92</c:v>
                </c:pt>
                <c:pt idx="1">
                  <c:v>400.44</c:v>
                </c:pt>
                <c:pt idx="2">
                  <c:v>417.56</c:v>
                </c:pt>
                <c:pt idx="3">
                  <c:v>449.72</c:v>
                </c:pt>
                <c:pt idx="4">
                  <c:v>437.27</c:v>
                </c:pt>
              </c:numCache>
            </c:numRef>
          </c:val>
          <c:smooth val="0"/>
          <c:extLst>
            <c:ext xmlns:c16="http://schemas.microsoft.com/office/drawing/2014/chart" uri="{C3380CC4-5D6E-409C-BE32-E72D297353CC}">
              <c16:uniqueId val="{00000001-EF92-414B-9DA3-57ABE3C3B61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H46" zoomScale="90" zoomScaleNormal="90" workbookViewId="0">
      <selection activeCell="BK64" sqref="BK64"/>
    </sheetView>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深浦町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漁業集落排水</v>
      </c>
      <c r="Q8" s="40"/>
      <c r="R8" s="40"/>
      <c r="S8" s="40"/>
      <c r="T8" s="40"/>
      <c r="U8" s="40"/>
      <c r="V8" s="40"/>
      <c r="W8" s="40" t="str">
        <f>データ!L6</f>
        <v>H2</v>
      </c>
      <c r="X8" s="40"/>
      <c r="Y8" s="40"/>
      <c r="Z8" s="40"/>
      <c r="AA8" s="40"/>
      <c r="AB8" s="40"/>
      <c r="AC8" s="40"/>
      <c r="AD8" s="41" t="str">
        <f>データ!$M$6</f>
        <v>非設置</v>
      </c>
      <c r="AE8" s="41"/>
      <c r="AF8" s="41"/>
      <c r="AG8" s="41"/>
      <c r="AH8" s="41"/>
      <c r="AI8" s="41"/>
      <c r="AJ8" s="41"/>
      <c r="AK8" s="3"/>
      <c r="AL8" s="42">
        <f>データ!S6</f>
        <v>7538</v>
      </c>
      <c r="AM8" s="42"/>
      <c r="AN8" s="42"/>
      <c r="AO8" s="42"/>
      <c r="AP8" s="42"/>
      <c r="AQ8" s="42"/>
      <c r="AR8" s="42"/>
      <c r="AS8" s="42"/>
      <c r="AT8" s="35">
        <f>データ!T6</f>
        <v>488.91</v>
      </c>
      <c r="AU8" s="35"/>
      <c r="AV8" s="35"/>
      <c r="AW8" s="35"/>
      <c r="AX8" s="35"/>
      <c r="AY8" s="35"/>
      <c r="AZ8" s="35"/>
      <c r="BA8" s="35"/>
      <c r="BB8" s="35">
        <f>データ!U6</f>
        <v>15.42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23.82</v>
      </c>
      <c r="Q10" s="35"/>
      <c r="R10" s="35"/>
      <c r="S10" s="35"/>
      <c r="T10" s="35"/>
      <c r="U10" s="35"/>
      <c r="V10" s="35"/>
      <c r="W10" s="35">
        <f>データ!Q6</f>
        <v>75.819999999999993</v>
      </c>
      <c r="X10" s="35"/>
      <c r="Y10" s="35"/>
      <c r="Z10" s="35"/>
      <c r="AA10" s="35"/>
      <c r="AB10" s="35"/>
      <c r="AC10" s="35"/>
      <c r="AD10" s="42">
        <f>データ!R6</f>
        <v>3905</v>
      </c>
      <c r="AE10" s="42"/>
      <c r="AF10" s="42"/>
      <c r="AG10" s="42"/>
      <c r="AH10" s="42"/>
      <c r="AI10" s="42"/>
      <c r="AJ10" s="42"/>
      <c r="AK10" s="2"/>
      <c r="AL10" s="42">
        <f>データ!V6</f>
        <v>1768</v>
      </c>
      <c r="AM10" s="42"/>
      <c r="AN10" s="42"/>
      <c r="AO10" s="42"/>
      <c r="AP10" s="42"/>
      <c r="AQ10" s="42"/>
      <c r="AR10" s="42"/>
      <c r="AS10" s="42"/>
      <c r="AT10" s="35">
        <f>データ!W6</f>
        <v>1</v>
      </c>
      <c r="AU10" s="35"/>
      <c r="AV10" s="35"/>
      <c r="AW10" s="35"/>
      <c r="AX10" s="35"/>
      <c r="AY10" s="35"/>
      <c r="AZ10" s="35"/>
      <c r="BA10" s="35"/>
      <c r="BB10" s="35">
        <f>データ!X6</f>
        <v>1768</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116</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118</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【974.72】</v>
      </c>
      <c r="I86" s="12" t="str">
        <f>データ!CA6</f>
        <v>【44.22】</v>
      </c>
      <c r="J86" s="12" t="str">
        <f>データ!CL6</f>
        <v>【392.85】</v>
      </c>
      <c r="K86" s="12" t="str">
        <f>データ!CW6</f>
        <v>【32.23】</v>
      </c>
      <c r="L86" s="12" t="str">
        <f>データ!DH6</f>
        <v>【80.63】</v>
      </c>
      <c r="M86" s="12" t="s">
        <v>44</v>
      </c>
      <c r="N86" s="12" t="s">
        <v>44</v>
      </c>
      <c r="O86" s="12" t="str">
        <f>データ!EO6</f>
        <v>【0.01】</v>
      </c>
    </row>
  </sheetData>
  <sheetProtection algorithmName="SHA-512" hashValue="zqDeHnfIvUliqE/kTo2zdN3VaXPzPp7pDWwg0sB7Ew8QjcGejvYHK5ji5IJMEN7qhO6nMqPwGoFq4dGR4rQz3Q==" saltValue="3ZWq3Msg9biHgFA85ssd5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23230</v>
      </c>
      <c r="D6" s="19">
        <f t="shared" si="3"/>
        <v>47</v>
      </c>
      <c r="E6" s="19">
        <f t="shared" si="3"/>
        <v>17</v>
      </c>
      <c r="F6" s="19">
        <f t="shared" si="3"/>
        <v>6</v>
      </c>
      <c r="G6" s="19">
        <f t="shared" si="3"/>
        <v>0</v>
      </c>
      <c r="H6" s="19" t="str">
        <f t="shared" si="3"/>
        <v>青森県　深浦町</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23.82</v>
      </c>
      <c r="Q6" s="20">
        <f t="shared" si="3"/>
        <v>75.819999999999993</v>
      </c>
      <c r="R6" s="20">
        <f t="shared" si="3"/>
        <v>3905</v>
      </c>
      <c r="S6" s="20">
        <f t="shared" si="3"/>
        <v>7538</v>
      </c>
      <c r="T6" s="20">
        <f t="shared" si="3"/>
        <v>488.91</v>
      </c>
      <c r="U6" s="20">
        <f t="shared" si="3"/>
        <v>15.42</v>
      </c>
      <c r="V6" s="20">
        <f t="shared" si="3"/>
        <v>1768</v>
      </c>
      <c r="W6" s="20">
        <f t="shared" si="3"/>
        <v>1</v>
      </c>
      <c r="X6" s="20">
        <f t="shared" si="3"/>
        <v>1768</v>
      </c>
      <c r="Y6" s="21">
        <f>IF(Y7="",NA(),Y7)</f>
        <v>89.56</v>
      </c>
      <c r="Z6" s="21">
        <f t="shared" ref="Z6:AH6" si="4">IF(Z7="",NA(),Z7)</f>
        <v>92.16</v>
      </c>
      <c r="AA6" s="21">
        <f t="shared" si="4"/>
        <v>97.6</v>
      </c>
      <c r="AB6" s="21">
        <f t="shared" si="4"/>
        <v>81.27</v>
      </c>
      <c r="AC6" s="21">
        <f t="shared" si="4"/>
        <v>79.739999999999995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1060.8599999999999</v>
      </c>
      <c r="BL6" s="21">
        <f t="shared" si="7"/>
        <v>1006.65</v>
      </c>
      <c r="BM6" s="21">
        <f t="shared" si="7"/>
        <v>998.42</v>
      </c>
      <c r="BN6" s="21">
        <f t="shared" si="7"/>
        <v>1095.52</v>
      </c>
      <c r="BO6" s="21">
        <f t="shared" si="7"/>
        <v>1056.55</v>
      </c>
      <c r="BP6" s="20" t="str">
        <f>IF(BP7="","",IF(BP7="-","【-】","【"&amp;SUBSTITUTE(TEXT(BP7,"#,##0.00"),"-","△")&amp;"】"))</f>
        <v>【974.72】</v>
      </c>
      <c r="BQ6" s="21">
        <f>IF(BQ7="",NA(),BQ7)</f>
        <v>24.34</v>
      </c>
      <c r="BR6" s="21">
        <f t="shared" ref="BR6:BZ6" si="8">IF(BR7="",NA(),BR7)</f>
        <v>17.309999999999999</v>
      </c>
      <c r="BS6" s="21">
        <f t="shared" si="8"/>
        <v>17.98</v>
      </c>
      <c r="BT6" s="21">
        <f t="shared" si="8"/>
        <v>15.54</v>
      </c>
      <c r="BU6" s="21">
        <f t="shared" si="8"/>
        <v>16.64</v>
      </c>
      <c r="BV6" s="21">
        <f t="shared" si="8"/>
        <v>45.81</v>
      </c>
      <c r="BW6" s="21">
        <f t="shared" si="8"/>
        <v>43.43</v>
      </c>
      <c r="BX6" s="21">
        <f t="shared" si="8"/>
        <v>41.41</v>
      </c>
      <c r="BY6" s="21">
        <f t="shared" si="8"/>
        <v>39.64</v>
      </c>
      <c r="BZ6" s="21">
        <f t="shared" si="8"/>
        <v>40</v>
      </c>
      <c r="CA6" s="20" t="str">
        <f>IF(CA7="","",IF(CA7="-","【-】","【"&amp;SUBSTITUTE(TEXT(CA7,"#,##0.00"),"-","△")&amp;"】"))</f>
        <v>【44.22】</v>
      </c>
      <c r="CB6" s="21">
        <f>IF(CB7="",NA(),CB7)</f>
        <v>981.54</v>
      </c>
      <c r="CC6" s="21">
        <f t="shared" ref="CC6:CK6" si="9">IF(CC7="",NA(),CC7)</f>
        <v>1394.1</v>
      </c>
      <c r="CD6" s="21">
        <f t="shared" si="9"/>
        <v>1376.09</v>
      </c>
      <c r="CE6" s="21">
        <f t="shared" si="9"/>
        <v>1551.63</v>
      </c>
      <c r="CF6" s="21">
        <f t="shared" si="9"/>
        <v>1507.05</v>
      </c>
      <c r="CG6" s="21">
        <f t="shared" si="9"/>
        <v>383.92</v>
      </c>
      <c r="CH6" s="21">
        <f t="shared" si="9"/>
        <v>400.44</v>
      </c>
      <c r="CI6" s="21">
        <f t="shared" si="9"/>
        <v>417.56</v>
      </c>
      <c r="CJ6" s="21">
        <f t="shared" si="9"/>
        <v>449.72</v>
      </c>
      <c r="CK6" s="21">
        <f t="shared" si="9"/>
        <v>437.27</v>
      </c>
      <c r="CL6" s="20" t="str">
        <f>IF(CL7="","",IF(CL7="-","【-】","【"&amp;SUBSTITUTE(TEXT(CL7,"#,##0.00"),"-","△")&amp;"】"))</f>
        <v>【392.85】</v>
      </c>
      <c r="CM6" s="21">
        <f>IF(CM7="",NA(),CM7)</f>
        <v>23.11</v>
      </c>
      <c r="CN6" s="21">
        <f t="shared" ref="CN6:CV6" si="10">IF(CN7="",NA(),CN7)</f>
        <v>26.44</v>
      </c>
      <c r="CO6" s="21">
        <f t="shared" si="10"/>
        <v>13.95</v>
      </c>
      <c r="CP6" s="21">
        <f t="shared" si="10"/>
        <v>14.06</v>
      </c>
      <c r="CQ6" s="21">
        <f t="shared" si="10"/>
        <v>14.17</v>
      </c>
      <c r="CR6" s="21">
        <f t="shared" si="10"/>
        <v>33.21</v>
      </c>
      <c r="CS6" s="21">
        <f t="shared" si="10"/>
        <v>32.229999999999997</v>
      </c>
      <c r="CT6" s="21">
        <f t="shared" si="10"/>
        <v>32.479999999999997</v>
      </c>
      <c r="CU6" s="21">
        <f t="shared" si="10"/>
        <v>30.19</v>
      </c>
      <c r="CV6" s="21">
        <f t="shared" si="10"/>
        <v>28.77</v>
      </c>
      <c r="CW6" s="20" t="str">
        <f>IF(CW7="","",IF(CW7="-","【-】","【"&amp;SUBSTITUTE(TEXT(CW7,"#,##0.00"),"-","△")&amp;"】"))</f>
        <v>【32.23】</v>
      </c>
      <c r="CX6" s="21">
        <f>IF(CX7="",NA(),CX7)</f>
        <v>55.83</v>
      </c>
      <c r="CY6" s="21">
        <f t="shared" ref="CY6:DG6" si="11">IF(CY7="",NA(),CY7)</f>
        <v>43.79</v>
      </c>
      <c r="CZ6" s="21">
        <f t="shared" si="11"/>
        <v>26.01</v>
      </c>
      <c r="DA6" s="21">
        <f t="shared" si="11"/>
        <v>27.09</v>
      </c>
      <c r="DB6" s="21">
        <f t="shared" si="11"/>
        <v>28.73</v>
      </c>
      <c r="DC6" s="21">
        <f t="shared" si="11"/>
        <v>79.98</v>
      </c>
      <c r="DD6" s="21">
        <f t="shared" si="11"/>
        <v>80.8</v>
      </c>
      <c r="DE6" s="21">
        <f t="shared" si="11"/>
        <v>79.2</v>
      </c>
      <c r="DF6" s="21">
        <f t="shared" si="11"/>
        <v>79.09</v>
      </c>
      <c r="DG6" s="21">
        <f t="shared" si="11"/>
        <v>78.900000000000006</v>
      </c>
      <c r="DH6" s="20" t="str">
        <f>IF(DH7="","",IF(DH7="-","【-】","【"&amp;SUBSTITUTE(TEXT(DH7,"#,##0.00"),"-","△")&amp;"】"))</f>
        <v>【80.63】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0.02</v>
      </c>
      <c r="EL6" s="21">
        <f t="shared" si="14"/>
        <v>0.01</v>
      </c>
      <c r="EM6" s="21">
        <f t="shared" si="14"/>
        <v>1.6</v>
      </c>
      <c r="EN6" s="21">
        <f t="shared" si="14"/>
        <v>0.01</v>
      </c>
      <c r="EO6" s="20" t="str">
        <f>IF(EO7="","",IF(EO7="-","【-】","【"&amp;SUBSTITUTE(TEXT(EO7,"#,##0.00"),"-","△")&amp;"】"))</f>
        <v>【0.01】</v>
      </c>
    </row>
    <row r="7" spans="1:145" s="22" customFormat="1" x14ac:dyDescent="0.15">
      <c r="A7" s="14"/>
      <c r="B7" s="23">
        <v>2021</v>
      </c>
      <c r="C7" s="23">
        <v>23230</v>
      </c>
      <c r="D7" s="23">
        <v>47</v>
      </c>
      <c r="E7" s="23">
        <v>17</v>
      </c>
      <c r="F7" s="23">
        <v>6</v>
      </c>
      <c r="G7" s="23">
        <v>0</v>
      </c>
      <c r="H7" s="23" t="s">
        <v>98</v>
      </c>
      <c r="I7" s="23" t="s">
        <v>99</v>
      </c>
      <c r="J7" s="23" t="s">
        <v>100</v>
      </c>
      <c r="K7" s="23" t="s">
        <v>101</v>
      </c>
      <c r="L7" s="23" t="s">
        <v>102</v>
      </c>
      <c r="M7" s="23" t="s">
        <v>103</v>
      </c>
      <c r="N7" s="24" t="s">
        <v>104</v>
      </c>
      <c r="O7" s="24" t="s">
        <v>105</v>
      </c>
      <c r="P7" s="24">
        <v>23.82</v>
      </c>
      <c r="Q7" s="24">
        <v>75.819999999999993</v>
      </c>
      <c r="R7" s="24">
        <v>3905</v>
      </c>
      <c r="S7" s="24">
        <v>7538</v>
      </c>
      <c r="T7" s="24">
        <v>488.91</v>
      </c>
      <c r="U7" s="24">
        <v>15.42</v>
      </c>
      <c r="V7" s="24">
        <v>1768</v>
      </c>
      <c r="W7" s="24">
        <v>1</v>
      </c>
      <c r="X7" s="24">
        <v>1768</v>
      </c>
      <c r="Y7" s="24">
        <v>89.56</v>
      </c>
      <c r="Z7" s="24">
        <v>92.16</v>
      </c>
      <c r="AA7" s="24">
        <v>97.6</v>
      </c>
      <c r="AB7" s="24">
        <v>81.27</v>
      </c>
      <c r="AC7" s="24">
        <v>79.739999999999995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1060.8599999999999</v>
      </c>
      <c r="BL7" s="24">
        <v>1006.65</v>
      </c>
      <c r="BM7" s="24">
        <v>998.42</v>
      </c>
      <c r="BN7" s="24">
        <v>1095.52</v>
      </c>
      <c r="BO7" s="24">
        <v>1056.55</v>
      </c>
      <c r="BP7" s="24">
        <v>974.72</v>
      </c>
      <c r="BQ7" s="24">
        <v>24.34</v>
      </c>
      <c r="BR7" s="24">
        <v>17.309999999999999</v>
      </c>
      <c r="BS7" s="24">
        <v>17.98</v>
      </c>
      <c r="BT7" s="24">
        <v>15.54</v>
      </c>
      <c r="BU7" s="24">
        <v>16.64</v>
      </c>
      <c r="BV7" s="24">
        <v>45.81</v>
      </c>
      <c r="BW7" s="24">
        <v>43.43</v>
      </c>
      <c r="BX7" s="24">
        <v>41.41</v>
      </c>
      <c r="BY7" s="24">
        <v>39.64</v>
      </c>
      <c r="BZ7" s="24">
        <v>40</v>
      </c>
      <c r="CA7" s="24">
        <v>44.22</v>
      </c>
      <c r="CB7" s="24">
        <v>981.54</v>
      </c>
      <c r="CC7" s="24">
        <v>1394.1</v>
      </c>
      <c r="CD7" s="24">
        <v>1376.09</v>
      </c>
      <c r="CE7" s="24">
        <v>1551.63</v>
      </c>
      <c r="CF7" s="24">
        <v>1507.05</v>
      </c>
      <c r="CG7" s="24">
        <v>383.92</v>
      </c>
      <c r="CH7" s="24">
        <v>400.44</v>
      </c>
      <c r="CI7" s="24">
        <v>417.56</v>
      </c>
      <c r="CJ7" s="24">
        <v>449.72</v>
      </c>
      <c r="CK7" s="24">
        <v>437.27</v>
      </c>
      <c r="CL7" s="24">
        <v>392.85</v>
      </c>
      <c r="CM7" s="24">
        <v>23.11</v>
      </c>
      <c r="CN7" s="24">
        <v>26.44</v>
      </c>
      <c r="CO7" s="24">
        <v>13.95</v>
      </c>
      <c r="CP7" s="24">
        <v>14.06</v>
      </c>
      <c r="CQ7" s="24">
        <v>14.17</v>
      </c>
      <c r="CR7" s="24">
        <v>33.21</v>
      </c>
      <c r="CS7" s="24">
        <v>32.229999999999997</v>
      </c>
      <c r="CT7" s="24">
        <v>32.479999999999997</v>
      </c>
      <c r="CU7" s="24">
        <v>30.19</v>
      </c>
      <c r="CV7" s="24">
        <v>28.77</v>
      </c>
      <c r="CW7" s="24">
        <v>32.229999999999997</v>
      </c>
      <c r="CX7" s="24">
        <v>55.83</v>
      </c>
      <c r="CY7" s="24">
        <v>43.79</v>
      </c>
      <c r="CZ7" s="24">
        <v>26.01</v>
      </c>
      <c r="DA7" s="24">
        <v>27.09</v>
      </c>
      <c r="DB7" s="24">
        <v>28.73</v>
      </c>
      <c r="DC7" s="24">
        <v>79.98</v>
      </c>
      <c r="DD7" s="24">
        <v>80.8</v>
      </c>
      <c r="DE7" s="24">
        <v>79.2</v>
      </c>
      <c r="DF7" s="24">
        <v>79.09</v>
      </c>
      <c r="DG7" s="24">
        <v>78.900000000000006</v>
      </c>
      <c r="DH7" s="24">
        <v>80.63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0.02</v>
      </c>
      <c r="EL7" s="24">
        <v>0.01</v>
      </c>
      <c r="EM7" s="24">
        <v>1.6</v>
      </c>
      <c r="EN7" s="24">
        <v>0.01</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201op</cp:lastModifiedBy>
  <cp:lastPrinted>2023-02-03T02:06:45Z</cp:lastPrinted>
  <dcterms:created xsi:type="dcterms:W3CDTF">2022-12-01T02:02:31Z</dcterms:created>
  <dcterms:modified xsi:type="dcterms:W3CDTF">2023-02-03T02:08:50Z</dcterms:modified>
  <cp:category/>
</cp:coreProperties>
</file>