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31.30.190\300_理財\342 経営比較分析表の策定\Ｒ４\230106_経営比較分析表の分析等について（依頼）\4.理財Ｇ事業担当確認\2.各事業担当作業用★\17 下水\【桑田】22 鶴田町　★修正OK\★最終版\"/>
    </mc:Choice>
  </mc:AlternateContent>
  <workbookProtection workbookAlgorithmName="SHA-512" workbookHashValue="yF1u7bzAaTeH/7r+hGDUkny5dt4qvTcULtSSFXwJ7vuLeLcd4Lb/uR+8XwqnOqQXmrzt7i/+aZzg80udaN42BQ==" workbookSaltValue="G5FA3GNyrojQ1z/PX4m//Q==" workbookSpinCount="100000" lockStructure="1"/>
  <bookViews>
    <workbookView xWindow="780" yWindow="780" windowWidth="21225" windowHeight="1447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L8" i="4" s="1"/>
  <c r="R6" i="5"/>
  <c r="Q6" i="5"/>
  <c r="P6" i="5"/>
  <c r="O6" i="5"/>
  <c r="N6" i="5"/>
  <c r="M6" i="5"/>
  <c r="AD8" i="4" s="1"/>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H85" i="4"/>
  <c r="G85" i="4"/>
  <c r="F85" i="4"/>
  <c r="E85" i="4"/>
  <c r="BB10" i="4"/>
  <c r="AT10" i="4"/>
  <c r="AL10" i="4"/>
  <c r="AD10" i="4"/>
  <c r="W10" i="4"/>
  <c r="P10" i="4"/>
  <c r="I10" i="4"/>
  <c r="B10" i="4"/>
  <c r="BB8" i="4"/>
  <c r="AT8" i="4"/>
  <c r="W8" i="4"/>
  <c r="P8" i="4"/>
  <c r="I8" i="4"/>
  <c r="B8" i="4"/>
  <c r="B6" i="4"/>
</calcChain>
</file>

<file path=xl/sharedStrings.xml><?xml version="1.0" encoding="utf-8"?>
<sst xmlns="http://schemas.openxmlformats.org/spreadsheetml/2006/main" count="231" uniqueCount="117">
  <si>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</si>
  <si>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</si>
  <si>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</si>
  <si>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</si>
  <si>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</si>
  <si>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</si>
  <si>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</si>
  <si>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</si>
  <si>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</si>
  <si>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</si>
  <si>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</si>
  <si>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</si>
  <si>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</si>
  <si>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</si>
  <si>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</si>
  <si>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</si>
  <si>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</si>
  <si>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</si>
  <si>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</si>
  <si>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</si>
  <si>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</si>
  <si>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</si>
  <si>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</si>
  <si>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</si>
  <si>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</si>
  <si>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</si>
  <si>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</si>
  <si>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</si>
  <si>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</si>
  <si>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</si>
  <si>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</si>
  <si>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</si>
  <si>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</si>
  <si>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</si>
  <si>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</si>
  <si>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</si>
  <si>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</si>
  <si>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</si>
  <si>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</si>
  <si>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</si>
  <si>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</si>
  <si>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</si>
  <si>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</si>
  <si>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</si>
  <si>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</si>
  <si>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</si>
  <si>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</si>
  <si>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</si>
  <si>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</si>
  <si>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</si>
  <si>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</si>
  <si>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</si>
  <si>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</si>
  <si>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</si>
  <si>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</si>
  <si>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</si>
  <si>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</si>
  <si>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</si>
  <si>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</si>
  <si>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</si>
  <si>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</si>
  <si>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</si>
  <si>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</si>
  <si>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</si>
  <si>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</si>
  <si>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</si>
  <si>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</si>
  <si>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</si>
  <si>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</si>
  <si>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</si>
  <si>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</si>
  <si>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</si>
  <si>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</si>
  <si>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</si>
  <si>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</si>
  <si>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</si>
  <si>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</si>
  <si>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</si>
  <si>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</si>
  <si>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</si>
  <si>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</si>
  <si>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</si>
  <si>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</si>
  <si>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</si>
  <si>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</si>
  <si>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</si>
  <si>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</si>
  <si>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</si>
  <si>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</si>
  <si>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</si>
  <si>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</si>
  <si>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</si>
  <si>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</si>
  <si>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</si>
  <si>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</si>
  <si>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鶴田町</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</si>
  <si>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</si>
  <si>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</si>
  <si>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</si>
  <si>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</si>
  <si>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</si>
  <si>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</si>
  <si>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</si>
  <si>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</si>
  <si>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</si>
  <si>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</si>
  <si>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</si>
  <si>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</si>
  <si>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</si>
  <si>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</si>
  <si>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</si>
  <si>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</si>
  <si>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</si>
  <si>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</si>
  <si>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適正な料金収入を確保することが経営改善の第1歩であり、接続率を向上させることが特に重要である。また、今後の人口減少や空き家対策等を踏まえ、農業集落排水を公共下水道に取り込んで維持管理の一元化を図りながら、組織の連携した取り組みが必要である。さらに、長期的な基本計画である経営戦略の改定を実施するとともに、経費回収率向上に向けたロードマップの作成等、経営の健全化を図るための取組を進めていく必要がある。</t>
    <rPh sb="1" eb="3">
      <t>テキセイ</t>
    </rPh>
    <rPh sb="4" eb="6">
      <t>リョウキン</t>
    </rPh>
    <rPh sb="6" eb="8">
      <t>シュウニュウ</t>
    </rPh>
    <rPh sb="9" eb="11">
      <t>カクホ</t>
    </rPh>
    <rPh sb="16" eb="18">
      <t>ケイエイ</t>
    </rPh>
    <rPh sb="18" eb="20">
      <t>カイゼン</t>
    </rPh>
    <rPh sb="21" eb="22">
      <t>ダイ</t>
    </rPh>
    <rPh sb="23" eb="24">
      <t>ホ</t>
    </rPh>
    <rPh sb="28" eb="30">
      <t>セツゾク</t>
    </rPh>
    <rPh sb="30" eb="31">
      <t>リツ</t>
    </rPh>
    <rPh sb="32" eb="34">
      <t>コウジョウ</t>
    </rPh>
    <rPh sb="40" eb="41">
      <t>トク</t>
    </rPh>
    <rPh sb="42" eb="44">
      <t>ジュウヨウ</t>
    </rPh>
    <rPh sb="51" eb="53">
      <t>コンゴ</t>
    </rPh>
    <rPh sb="54" eb="56">
      <t>ジンコウ</t>
    </rPh>
    <rPh sb="56" eb="58">
      <t>ゲンショウ</t>
    </rPh>
    <rPh sb="59" eb="60">
      <t>ア</t>
    </rPh>
    <rPh sb="61" eb="62">
      <t>ヤ</t>
    </rPh>
    <rPh sb="62" eb="64">
      <t>タイサク</t>
    </rPh>
    <rPh sb="64" eb="65">
      <t>トウ</t>
    </rPh>
    <rPh sb="66" eb="67">
      <t>フ</t>
    </rPh>
    <rPh sb="70" eb="72">
      <t>ノウギョウ</t>
    </rPh>
    <rPh sb="72" eb="74">
      <t>シュウラク</t>
    </rPh>
    <rPh sb="74" eb="76">
      <t>ハイスイ</t>
    </rPh>
    <rPh sb="77" eb="79">
      <t>コウキョウ</t>
    </rPh>
    <rPh sb="79" eb="82">
      <t>ゲスイドウ</t>
    </rPh>
    <rPh sb="83" eb="84">
      <t>ト</t>
    </rPh>
    <rPh sb="85" eb="86">
      <t>コ</t>
    </rPh>
    <rPh sb="88" eb="90">
      <t>イジ</t>
    </rPh>
    <rPh sb="90" eb="92">
      <t>カンリ</t>
    </rPh>
    <rPh sb="93" eb="96">
      <t>イチゲンカ</t>
    </rPh>
    <rPh sb="97" eb="98">
      <t>ハカ</t>
    </rPh>
    <rPh sb="103" eb="105">
      <t>ソシキ</t>
    </rPh>
    <rPh sb="106" eb="108">
      <t>レンケイ</t>
    </rPh>
    <rPh sb="110" eb="111">
      <t>ト</t>
    </rPh>
    <rPh sb="112" eb="113">
      <t>ク</t>
    </rPh>
    <rPh sb="115" eb="117">
      <t>ヒツヨウ</t>
    </rPh>
    <phoneticPr fontId="4"/>
  </si>
  <si>
    <t>○管渠については、築年数が浅いため更新時期は先である。処理場の機械及び電気設備は近い将来更新時期を迎えるため、ストックマネジメント計画に基づき、点検・調査も実施し、修繕・改築の必要性を検討する。また個別施設の改築計画の見直しの必要性も検討する。今後アセットマネジメント作成も見据えて見直しする予定である。</t>
    <rPh sb="1" eb="3">
      <t>カンキョ</t>
    </rPh>
    <rPh sb="9" eb="12">
      <t>チクネンスウ</t>
    </rPh>
    <rPh sb="13" eb="14">
      <t>アサ</t>
    </rPh>
    <rPh sb="17" eb="19">
      <t>コウシン</t>
    </rPh>
    <rPh sb="19" eb="21">
      <t>ジキ</t>
    </rPh>
    <rPh sb="22" eb="23">
      <t>サキ</t>
    </rPh>
    <rPh sb="27" eb="30">
      <t>ショリジョウ</t>
    </rPh>
    <rPh sb="31" eb="33">
      <t>キカイ</t>
    </rPh>
    <rPh sb="33" eb="34">
      <t>オヨ</t>
    </rPh>
    <rPh sb="35" eb="37">
      <t>デンキ</t>
    </rPh>
    <rPh sb="37" eb="39">
      <t>セツビ</t>
    </rPh>
    <rPh sb="40" eb="41">
      <t>チカ</t>
    </rPh>
    <rPh sb="42" eb="44">
      <t>ショウライ</t>
    </rPh>
    <rPh sb="44" eb="46">
      <t>コウシン</t>
    </rPh>
    <rPh sb="46" eb="48">
      <t>ジキ</t>
    </rPh>
    <rPh sb="49" eb="50">
      <t>ムカ</t>
    </rPh>
    <rPh sb="65" eb="67">
      <t>ケイカク</t>
    </rPh>
    <rPh sb="68" eb="69">
      <t>モト</t>
    </rPh>
    <rPh sb="72" eb="74">
      <t>テンケン</t>
    </rPh>
    <rPh sb="75" eb="77">
      <t>チョウサ</t>
    </rPh>
    <rPh sb="78" eb="80">
      <t>ジッシ</t>
    </rPh>
    <rPh sb="82" eb="84">
      <t>シュウゼン</t>
    </rPh>
    <rPh sb="85" eb="87">
      <t>カイチク</t>
    </rPh>
    <rPh sb="88" eb="91">
      <t>ヒツヨウセイ</t>
    </rPh>
    <rPh sb="92" eb="94">
      <t>ケントウ</t>
    </rPh>
    <rPh sb="99" eb="101">
      <t>コベツ</t>
    </rPh>
    <rPh sb="101" eb="103">
      <t>シセツ</t>
    </rPh>
    <rPh sb="104" eb="106">
      <t>カイチク</t>
    </rPh>
    <rPh sb="106" eb="108">
      <t>ケイカク</t>
    </rPh>
    <rPh sb="109" eb="111">
      <t>ミナオ</t>
    </rPh>
    <rPh sb="113" eb="116">
      <t>ヒツヨウセイ</t>
    </rPh>
    <rPh sb="117" eb="119">
      <t>ケントウ</t>
    </rPh>
    <rPh sb="122" eb="124">
      <t>コンゴ</t>
    </rPh>
    <rPh sb="134" eb="136">
      <t>サクセイ</t>
    </rPh>
    <rPh sb="137" eb="139">
      <t>ミス</t>
    </rPh>
    <rPh sb="141" eb="143">
      <t>ミナオ</t>
    </rPh>
    <rPh sb="146" eb="148">
      <t>ヨテイ</t>
    </rPh>
    <phoneticPr fontId="4"/>
  </si>
  <si>
    <t>経常収支比率は100％を超え類似団体の平均値を上回っており、累積欠損比金率0％となってはいるが、一般会計への依存度が依然として高いため、投資の効率化や維持管理費の削減等、経営の健全化と効率化も高める必要がある。更に水洗化率が64.16%と年々増えてはいるが、依然として低いため、水洗化率を向上させることにより適正な料金収入を確保し、一般会計への依存度を減らした場合でも経営できるようにつなげることも重要である。
○経常収支比率が少しずつ上昇していることに関しては、一般会計からの繰入が増になったことが要因と考えられるため、使用料収入・水洗化率の更なる向上で収益を上げて、一般会計からの繰入を抑える必要がある。併せて、経費削減で経営改善を図る必要がある。
○流動比率が右肩下がりになってきていることに関しては、過年度に建設改良費の財源に充てるために発行した企業債が償還のピークを迎えつつあることが要因である。適正な料金収入向上及び経費削減で経営改善を図る必要があると考えられる。
○企業債残高対事業規模比率がR3で大幅に減となっていることに関しては、臨時財政特例債元金の償還が完了したためである。
○経費回収率及がR3で大幅に増となっていることと、汚水処理原価がR3で大幅に減となっていることに関しては、汚水処理費の算定方法の見直しを行ったためと考えられる。
○施設利用率がR1のみ大幅に低くなっていることに関しては、流量計の一部が正確に測れていなかったために低くなっていたと考えられる。今年度に修繕したため来年度以降は適切な利用率となる。</t>
    <rPh sb="41" eb="42">
      <t>ス</t>
    </rPh>
    <rPh sb="83" eb="84">
      <t>ナド</t>
    </rPh>
    <rPh sb="105" eb="106">
      <t>サラ</t>
    </rPh>
    <rPh sb="208" eb="209">
      <t>ミ</t>
    </rPh>
    <rPh sb="220" eb="221">
      <t>スコ</t>
    </rPh>
    <rPh sb="228" eb="229">
      <t>カン</t>
    </rPh>
    <rPh sb="238" eb="240">
      <t>イッパン</t>
    </rPh>
    <rPh sb="240" eb="242">
      <t>カイケイ</t>
    </rPh>
    <rPh sb="245" eb="247">
      <t>クリイレ</t>
    </rPh>
    <rPh sb="248" eb="249">
      <t>ゾウ</t>
    </rPh>
    <rPh sb="251" eb="253">
      <t>ヨウイン</t>
    </rPh>
    <rPh sb="254" eb="255">
      <t>カンガ</t>
    </rPh>
    <rPh sb="305" eb="306">
      <t>アワ</t>
    </rPh>
    <rPh sb="321" eb="323">
      <t>カイゼン</t>
    </rPh>
    <rPh sb="350" eb="351">
      <t>カン</t>
    </rPh>
    <rPh sb="355" eb="358">
      <t>カネンド</t>
    </rPh>
    <rPh sb="359" eb="361">
      <t>ケンセツ</t>
    </rPh>
    <rPh sb="361" eb="363">
      <t>カイリョウ</t>
    </rPh>
    <rPh sb="363" eb="364">
      <t>ヒ</t>
    </rPh>
    <rPh sb="365" eb="367">
      <t>ザイゲン</t>
    </rPh>
    <rPh sb="368" eb="369">
      <t>ア</t>
    </rPh>
    <rPh sb="374" eb="376">
      <t>ハッコウ</t>
    </rPh>
    <rPh sb="378" eb="380">
      <t>キギョウ</t>
    </rPh>
    <rPh sb="380" eb="381">
      <t>サイ</t>
    </rPh>
    <rPh sb="398" eb="400">
      <t>ヨウイン</t>
    </rPh>
    <rPh sb="470" eb="471">
      <t>カン</t>
    </rPh>
    <rPh sb="485" eb="487">
      <t>ショウカン</t>
    </rPh>
    <rPh sb="505" eb="506">
      <t>オヨ</t>
    </rPh>
    <rPh sb="547" eb="548">
      <t>カン</t>
    </rPh>
    <rPh sb="573" eb="574">
      <t>カンガ</t>
    </rPh>
    <rPh sb="591" eb="593">
      <t>オオハバ</t>
    </rPh>
    <rPh sb="594" eb="595">
      <t>ヒク</t>
    </rPh>
    <rPh sb="604" eb="605">
      <t>カン</t>
    </rPh>
    <rPh sb="630" eb="631">
      <t>ヒク</t>
    </rPh>
    <rPh sb="638" eb="639">
      <t>カンガ</t>
    </rPh>
    <rPh sb="648" eb="650">
      <t>シュウゼン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</si>
</sst>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FF0-4AB4-90C1-69FBAB08B8F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0.12</c:v>
                </c:pt>
                <c:pt idx="2">
                  <c:v>0.1</c:v>
                </c:pt>
                <c:pt idx="3">
                  <c:v>0.32</c:v>
                </c:pt>
                <c:pt idx="4">
                  <c:v>0.1</c:v>
                </c:pt>
              </c:numCache>
            </c:numRef>
          </c:val>
          <c:smooth val="0"/>
          <c:extLst>
            <c:ext xmlns:c16="http://schemas.microsoft.com/office/drawing/2014/chart" uri="{C3380CC4-5D6E-409C-BE32-E72D297353CC}">
              <c16:uniqueId val="{00000001-DFF0-4AB4-90C1-69FBAB08B8F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50.68</c:v>
                </c:pt>
                <c:pt idx="1">
                  <c:v>50</c:v>
                </c:pt>
                <c:pt idx="2">
                  <c:v>46.47</c:v>
                </c:pt>
                <c:pt idx="3">
                  <c:v>48.26</c:v>
                </c:pt>
                <c:pt idx="4">
                  <c:v>47.54</c:v>
                </c:pt>
              </c:numCache>
            </c:numRef>
          </c:val>
          <c:extLst>
            <c:ext xmlns:c16="http://schemas.microsoft.com/office/drawing/2014/chart" uri="{C3380CC4-5D6E-409C-BE32-E72D297353CC}">
              <c16:uniqueId val="{00000000-2800-4E8F-ABF8-80F61B2D5EB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50.24</c:v>
                </c:pt>
                <c:pt idx="1">
                  <c:v>49.68</c:v>
                </c:pt>
                <c:pt idx="2">
                  <c:v>49.27</c:v>
                </c:pt>
                <c:pt idx="3">
                  <c:v>49.47</c:v>
                </c:pt>
                <c:pt idx="4">
                  <c:v>48.19</c:v>
                </c:pt>
              </c:numCache>
            </c:numRef>
          </c:val>
          <c:smooth val="0"/>
          <c:extLst>
            <c:ext xmlns:c16="http://schemas.microsoft.com/office/drawing/2014/chart" uri="{C3380CC4-5D6E-409C-BE32-E72D297353CC}">
              <c16:uniqueId val="{00000001-2800-4E8F-ABF8-80F61B2D5EB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59.22</c:v>
                </c:pt>
                <c:pt idx="1">
                  <c:v>59.79</c:v>
                </c:pt>
                <c:pt idx="2">
                  <c:v>60.31</c:v>
                </c:pt>
                <c:pt idx="3">
                  <c:v>63.43</c:v>
                </c:pt>
                <c:pt idx="4">
                  <c:v>64.16</c:v>
                </c:pt>
              </c:numCache>
            </c:numRef>
          </c:val>
          <c:extLst>
            <c:ext xmlns:c16="http://schemas.microsoft.com/office/drawing/2014/chart" uri="{C3380CC4-5D6E-409C-BE32-E72D297353CC}">
              <c16:uniqueId val="{00000000-3F7E-4070-9BD5-C57426D86CA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84.17</c:v>
                </c:pt>
                <c:pt idx="1">
                  <c:v>83.35</c:v>
                </c:pt>
                <c:pt idx="2">
                  <c:v>83.16</c:v>
                </c:pt>
                <c:pt idx="3">
                  <c:v>82.06</c:v>
                </c:pt>
                <c:pt idx="4">
                  <c:v>82.26</c:v>
                </c:pt>
              </c:numCache>
            </c:numRef>
          </c:val>
          <c:smooth val="0"/>
          <c:extLst>
            <c:ext xmlns:c16="http://schemas.microsoft.com/office/drawing/2014/chart" uri="{C3380CC4-5D6E-409C-BE32-E72D297353CC}">
              <c16:uniqueId val="{00000001-3F7E-4070-9BD5-C57426D86CA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126.13</c:v>
                </c:pt>
                <c:pt idx="1">
                  <c:v>117.12</c:v>
                </c:pt>
                <c:pt idx="2">
                  <c:v>122.07</c:v>
                </c:pt>
                <c:pt idx="3">
                  <c:v>126.93</c:v>
                </c:pt>
                <c:pt idx="4">
                  <c:v>136.38999999999999</c:v>
                </c:pt>
              </c:numCache>
            </c:numRef>
          </c:val>
          <c:extLst>
            <c:ext xmlns:c16="http://schemas.microsoft.com/office/drawing/2014/chart" uri="{C3380CC4-5D6E-409C-BE32-E72D297353CC}">
              <c16:uniqueId val="{00000000-E2C8-4287-BC8A-4DB50ECCA05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106.7</c:v>
                </c:pt>
                <c:pt idx="1">
                  <c:v>106.83</c:v>
                </c:pt>
                <c:pt idx="2">
                  <c:v>109.21</c:v>
                </c:pt>
                <c:pt idx="3">
                  <c:v>107.81</c:v>
                </c:pt>
                <c:pt idx="4">
                  <c:v>107.54</c:v>
                </c:pt>
              </c:numCache>
            </c:numRef>
          </c:val>
          <c:smooth val="0"/>
          <c:extLst>
            <c:ext xmlns:c16="http://schemas.microsoft.com/office/drawing/2014/chart" uri="{C3380CC4-5D6E-409C-BE32-E72D297353CC}">
              <c16:uniqueId val="{00000001-E2C8-4287-BC8A-4DB50ECCA05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28.8</c:v>
                </c:pt>
                <c:pt idx="1">
                  <c:v>31.54</c:v>
                </c:pt>
                <c:pt idx="2">
                  <c:v>34.19</c:v>
                </c:pt>
                <c:pt idx="3">
                  <c:v>36.6</c:v>
                </c:pt>
                <c:pt idx="4">
                  <c:v>38.770000000000003</c:v>
                </c:pt>
              </c:numCache>
            </c:numRef>
          </c:val>
          <c:extLst>
            <c:ext xmlns:c16="http://schemas.microsoft.com/office/drawing/2014/chart" uri="{C3380CC4-5D6E-409C-BE32-E72D297353CC}">
              <c16:uniqueId val="{00000000-153B-4119-9741-98CDAED0CFB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26.81</c:v>
                </c:pt>
                <c:pt idx="1">
                  <c:v>26.06</c:v>
                </c:pt>
                <c:pt idx="2">
                  <c:v>24.1</c:v>
                </c:pt>
                <c:pt idx="3">
                  <c:v>19.93</c:v>
                </c:pt>
                <c:pt idx="4">
                  <c:v>21.94</c:v>
                </c:pt>
              </c:numCache>
            </c:numRef>
          </c:val>
          <c:smooth val="0"/>
          <c:extLst>
            <c:ext xmlns:c16="http://schemas.microsoft.com/office/drawing/2014/chart" uri="{C3380CC4-5D6E-409C-BE32-E72D297353CC}">
              <c16:uniqueId val="{00000001-153B-4119-9741-98CDAED0CFB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483-48F2-AA98-9D43FA0F712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483-48F2-AA98-9D43FA0F712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B63-46E3-806C-0DEE22D037E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26.14</c:v>
                </c:pt>
                <c:pt idx="1">
                  <c:v>22.02</c:v>
                </c:pt>
                <c:pt idx="2">
                  <c:v>15.73</c:v>
                </c:pt>
                <c:pt idx="3">
                  <c:v>18.2</c:v>
                </c:pt>
                <c:pt idx="4">
                  <c:v>19.059999999999999</c:v>
                </c:pt>
              </c:numCache>
            </c:numRef>
          </c:val>
          <c:smooth val="0"/>
          <c:extLst>
            <c:ext xmlns:c16="http://schemas.microsoft.com/office/drawing/2014/chart" uri="{C3380CC4-5D6E-409C-BE32-E72D297353CC}">
              <c16:uniqueId val="{00000001-DB63-46E3-806C-0DEE22D037E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134.12</c:v>
                </c:pt>
                <c:pt idx="1">
                  <c:v>123.59</c:v>
                </c:pt>
                <c:pt idx="2">
                  <c:v>115.61</c:v>
                </c:pt>
                <c:pt idx="3">
                  <c:v>105.06</c:v>
                </c:pt>
                <c:pt idx="4">
                  <c:v>102.68</c:v>
                </c:pt>
              </c:numCache>
            </c:numRef>
          </c:val>
          <c:extLst>
            <c:ext xmlns:c16="http://schemas.microsoft.com/office/drawing/2014/chart" uri="{C3380CC4-5D6E-409C-BE32-E72D297353CC}">
              <c16:uniqueId val="{00000000-0D72-4F85-967C-653EF52EA6E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68.290000000000006</c:v>
                </c:pt>
                <c:pt idx="1">
                  <c:v>68.040000000000006</c:v>
                </c:pt>
                <c:pt idx="2">
                  <c:v>57.26</c:v>
                </c:pt>
                <c:pt idx="3">
                  <c:v>48.56</c:v>
                </c:pt>
                <c:pt idx="4">
                  <c:v>47.58</c:v>
                </c:pt>
              </c:numCache>
            </c:numRef>
          </c:val>
          <c:smooth val="0"/>
          <c:extLst>
            <c:ext xmlns:c16="http://schemas.microsoft.com/office/drawing/2014/chart" uri="{C3380CC4-5D6E-409C-BE32-E72D297353CC}">
              <c16:uniqueId val="{00000001-0D72-4F85-967C-653EF52EA6E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820.04</c:v>
                </c:pt>
                <c:pt idx="1">
                  <c:v>731.15</c:v>
                </c:pt>
                <c:pt idx="2">
                  <c:v>599.52</c:v>
                </c:pt>
                <c:pt idx="3">
                  <c:v>510.34</c:v>
                </c:pt>
                <c:pt idx="4">
                  <c:v>65.5</c:v>
                </c:pt>
              </c:numCache>
            </c:numRef>
          </c:val>
          <c:extLst>
            <c:ext xmlns:c16="http://schemas.microsoft.com/office/drawing/2014/chart" uri="{C3380CC4-5D6E-409C-BE32-E72D297353CC}">
              <c16:uniqueId val="{00000000-185F-4D38-8502-C2F90A14D30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1124.26</c:v>
                </c:pt>
                <c:pt idx="1">
                  <c:v>1048.23</c:v>
                </c:pt>
                <c:pt idx="2">
                  <c:v>1130.42</c:v>
                </c:pt>
                <c:pt idx="3">
                  <c:v>1245.0999999999999</c:v>
                </c:pt>
                <c:pt idx="4">
                  <c:v>1108.8</c:v>
                </c:pt>
              </c:numCache>
            </c:numRef>
          </c:val>
          <c:smooth val="0"/>
          <c:extLst>
            <c:ext xmlns:c16="http://schemas.microsoft.com/office/drawing/2014/chart" uri="{C3380CC4-5D6E-409C-BE32-E72D297353CC}">
              <c16:uniqueId val="{00000001-185F-4D38-8502-C2F90A14D30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87.39</c:v>
                </c:pt>
                <c:pt idx="1">
                  <c:v>84.53</c:v>
                </c:pt>
                <c:pt idx="2">
                  <c:v>90.09</c:v>
                </c:pt>
                <c:pt idx="3">
                  <c:v>94.91</c:v>
                </c:pt>
                <c:pt idx="4">
                  <c:v>128.94</c:v>
                </c:pt>
              </c:numCache>
            </c:numRef>
          </c:val>
          <c:extLst>
            <c:ext xmlns:c16="http://schemas.microsoft.com/office/drawing/2014/chart" uri="{C3380CC4-5D6E-409C-BE32-E72D297353CC}">
              <c16:uniqueId val="{00000000-36CB-4E5D-BD73-E61D7CA5C7C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80.58</c:v>
                </c:pt>
                <c:pt idx="1">
                  <c:v>78.92</c:v>
                </c:pt>
                <c:pt idx="2">
                  <c:v>74.17</c:v>
                </c:pt>
                <c:pt idx="3">
                  <c:v>79.77</c:v>
                </c:pt>
                <c:pt idx="4">
                  <c:v>79.63</c:v>
                </c:pt>
              </c:numCache>
            </c:numRef>
          </c:val>
          <c:smooth val="0"/>
          <c:extLst>
            <c:ext xmlns:c16="http://schemas.microsoft.com/office/drawing/2014/chart" uri="{C3380CC4-5D6E-409C-BE32-E72D297353CC}">
              <c16:uniqueId val="{00000001-36CB-4E5D-BD73-E61D7CA5C7C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162.44</c:v>
                </c:pt>
                <c:pt idx="1">
                  <c:v>168.14</c:v>
                </c:pt>
                <c:pt idx="2">
                  <c:v>157.63999999999999</c:v>
                </c:pt>
                <c:pt idx="3">
                  <c:v>149.1</c:v>
                </c:pt>
                <c:pt idx="4">
                  <c:v>110.03</c:v>
                </c:pt>
              </c:numCache>
            </c:numRef>
          </c:val>
          <c:extLst>
            <c:ext xmlns:c16="http://schemas.microsoft.com/office/drawing/2014/chart" uri="{C3380CC4-5D6E-409C-BE32-E72D297353CC}">
              <c16:uniqueId val="{00000000-DF8E-4E55-8215-475F8D9129C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216.21</c:v>
                </c:pt>
                <c:pt idx="1">
                  <c:v>220.31</c:v>
                </c:pt>
                <c:pt idx="2">
                  <c:v>230.95</c:v>
                </c:pt>
                <c:pt idx="3">
                  <c:v>214.56</c:v>
                </c:pt>
                <c:pt idx="4">
                  <c:v>213.66</c:v>
                </c:pt>
              </c:numCache>
            </c:numRef>
          </c:val>
          <c:smooth val="0"/>
          <c:extLst>
            <c:ext xmlns:c16="http://schemas.microsoft.com/office/drawing/2014/chart" uri="{C3380CC4-5D6E-409C-BE32-E72D297353CC}">
              <c16:uniqueId val="{00000001-DF8E-4E55-8215-475F8D9129C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O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青森県　鶴田町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Cd2</v>
      </c>
      <c r="X8" s="40"/>
      <c r="Y8" s="40"/>
      <c r="Z8" s="40"/>
      <c r="AA8" s="40"/>
      <c r="AB8" s="40"/>
      <c r="AC8" s="40"/>
      <c r="AD8" s="41" t="str">
        <f>データ!$M$6</f>
        <v>非設置</v>
      </c>
      <c r="AE8" s="41"/>
      <c r="AF8" s="41"/>
      <c r="AG8" s="41"/>
      <c r="AH8" s="41"/>
      <c r="AI8" s="41"/>
      <c r="AJ8" s="41"/>
      <c r="AK8" s="3"/>
      <c r="AL8" s="42">
        <f>データ!S6</f>
        <v>12238</v>
      </c>
      <c r="AM8" s="42"/>
      <c r="AN8" s="42"/>
      <c r="AO8" s="42"/>
      <c r="AP8" s="42"/>
      <c r="AQ8" s="42"/>
      <c r="AR8" s="42"/>
      <c r="AS8" s="42"/>
      <c r="AT8" s="35">
        <f>データ!T6</f>
        <v>46.43</v>
      </c>
      <c r="AU8" s="35"/>
      <c r="AV8" s="35"/>
      <c r="AW8" s="35"/>
      <c r="AX8" s="35"/>
      <c r="AY8" s="35"/>
      <c r="AZ8" s="35"/>
      <c r="BA8" s="35"/>
      <c r="BB8" s="35">
        <f>データ!U6</f>
        <v>263.58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59.79</v>
      </c>
      <c r="J10" s="35"/>
      <c r="K10" s="35"/>
      <c r="L10" s="35"/>
      <c r="M10" s="35"/>
      <c r="N10" s="35"/>
      <c r="O10" s="35"/>
      <c r="P10" s="35">
        <f>データ!P6</f>
        <v>47.36</v>
      </c>
      <c r="Q10" s="35"/>
      <c r="R10" s="35"/>
      <c r="S10" s="35"/>
      <c r="T10" s="35"/>
      <c r="U10" s="35"/>
      <c r="V10" s="35"/>
      <c r="W10" s="35">
        <f>データ!Q6</f>
        <v>98.04</v>
      </c>
      <c r="X10" s="35"/>
      <c r="Y10" s="35"/>
      <c r="Z10" s="35"/>
      <c r="AA10" s="35"/>
      <c r="AB10" s="35"/>
      <c r="AC10" s="35"/>
      <c r="AD10" s="42">
        <f>データ!R6</f>
        <v>2860</v>
      </c>
      <c r="AE10" s="42"/>
      <c r="AF10" s="42"/>
      <c r="AG10" s="42"/>
      <c r="AH10" s="42"/>
      <c r="AI10" s="42"/>
      <c r="AJ10" s="42"/>
      <c r="AK10" s="2"/>
      <c r="AL10" s="42">
        <f>データ!V6</f>
        <v>5751</v>
      </c>
      <c r="AM10" s="42"/>
      <c r="AN10" s="42"/>
      <c r="AO10" s="42"/>
      <c r="AP10" s="42"/>
      <c r="AQ10" s="42"/>
      <c r="AR10" s="42"/>
      <c r="AS10" s="42"/>
      <c r="AT10" s="35">
        <f>データ!W6</f>
        <v>2.72</v>
      </c>
      <c r="AU10" s="35"/>
      <c r="AV10" s="35"/>
      <c r="AW10" s="35"/>
      <c r="AX10" s="35"/>
      <c r="AY10" s="35"/>
      <c r="AZ10" s="35"/>
      <c r="BA10" s="35"/>
      <c r="BB10" s="35">
        <f>データ!X6</f>
        <v>2114.34</v>
      </c>
      <c r="BC10" s="35"/>
      <c r="BD10" s="35"/>
      <c r="BE10" s="35"/>
      <c r="BF10" s="35"/>
      <c r="BG10" s="35"/>
      <c r="BH10" s="35"/>
      <c r="BI10" s="35"/>
      <c r="BJ10" s="2"/>
      <c r="BK10" s="2"/>
      <c r="BL10" s="61" t="s">
        <v>22</v>
      </c>
      <c r="BM10" s="62"/>
      <c r="BN10" s="63" t="s">
        <v>23</v>
      </c>
      <c r="BO10" s="63"/>
      <c r="BP10" s="63"/>
      <c r="BQ10" s="63"/>
      <c r="BR10" s="63"/>
      <c r="BS10" s="63"/>
      <c r="BT10" s="63"/>
      <c r="BU10" s="63"/>
      <c r="BV10" s="63"/>
      <c r="BW10" s="63"/>
      <c r="BX10" s="63"/>
      <c r="BY10" s="6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116</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4" t="s">
        <v>115</v>
      </c>
      <c r="BM47" s="75"/>
      <c r="BN47" s="75"/>
      <c r="BO47" s="75"/>
      <c r="BP47" s="75"/>
      <c r="BQ47" s="75"/>
      <c r="BR47" s="75"/>
      <c r="BS47" s="75"/>
      <c r="BT47" s="75"/>
      <c r="BU47" s="75"/>
      <c r="BV47" s="75"/>
      <c r="BW47" s="75"/>
      <c r="BX47" s="75"/>
      <c r="BY47" s="75"/>
      <c r="BZ47" s="7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4"/>
      <c r="BM48" s="75"/>
      <c r="BN48" s="75"/>
      <c r="BO48" s="75"/>
      <c r="BP48" s="75"/>
      <c r="BQ48" s="75"/>
      <c r="BR48" s="75"/>
      <c r="BS48" s="75"/>
      <c r="BT48" s="75"/>
      <c r="BU48" s="75"/>
      <c r="BV48" s="75"/>
      <c r="BW48" s="75"/>
      <c r="BX48" s="75"/>
      <c r="BY48" s="75"/>
      <c r="BZ48" s="7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4"/>
      <c r="BM49" s="75"/>
      <c r="BN49" s="75"/>
      <c r="BO49" s="75"/>
      <c r="BP49" s="75"/>
      <c r="BQ49" s="75"/>
      <c r="BR49" s="75"/>
      <c r="BS49" s="75"/>
      <c r="BT49" s="75"/>
      <c r="BU49" s="75"/>
      <c r="BV49" s="75"/>
      <c r="BW49" s="75"/>
      <c r="BX49" s="75"/>
      <c r="BY49" s="75"/>
      <c r="BZ49" s="7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4"/>
      <c r="BM50" s="75"/>
      <c r="BN50" s="75"/>
      <c r="BO50" s="75"/>
      <c r="BP50" s="75"/>
      <c r="BQ50" s="75"/>
      <c r="BR50" s="75"/>
      <c r="BS50" s="75"/>
      <c r="BT50" s="75"/>
      <c r="BU50" s="75"/>
      <c r="BV50" s="75"/>
      <c r="BW50" s="75"/>
      <c r="BX50" s="75"/>
      <c r="BY50" s="75"/>
      <c r="BZ50" s="7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4"/>
      <c r="BM51" s="75"/>
      <c r="BN51" s="75"/>
      <c r="BO51" s="75"/>
      <c r="BP51" s="75"/>
      <c r="BQ51" s="75"/>
      <c r="BR51" s="75"/>
      <c r="BS51" s="75"/>
      <c r="BT51" s="75"/>
      <c r="BU51" s="75"/>
      <c r="BV51" s="75"/>
      <c r="BW51" s="75"/>
      <c r="BX51" s="75"/>
      <c r="BY51" s="75"/>
      <c r="BZ51" s="7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4"/>
      <c r="BM52" s="75"/>
      <c r="BN52" s="75"/>
      <c r="BO52" s="75"/>
      <c r="BP52" s="75"/>
      <c r="BQ52" s="75"/>
      <c r="BR52" s="75"/>
      <c r="BS52" s="75"/>
      <c r="BT52" s="75"/>
      <c r="BU52" s="75"/>
      <c r="BV52" s="75"/>
      <c r="BW52" s="75"/>
      <c r="BX52" s="75"/>
      <c r="BY52" s="75"/>
      <c r="BZ52" s="7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4"/>
      <c r="BM53" s="75"/>
      <c r="BN53" s="75"/>
      <c r="BO53" s="75"/>
      <c r="BP53" s="75"/>
      <c r="BQ53" s="75"/>
      <c r="BR53" s="75"/>
      <c r="BS53" s="75"/>
      <c r="BT53" s="75"/>
      <c r="BU53" s="75"/>
      <c r="BV53" s="75"/>
      <c r="BW53" s="75"/>
      <c r="BX53" s="75"/>
      <c r="BY53" s="75"/>
      <c r="BZ53" s="7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4"/>
      <c r="BM54" s="75"/>
      <c r="BN54" s="75"/>
      <c r="BO54" s="75"/>
      <c r="BP54" s="75"/>
      <c r="BQ54" s="75"/>
      <c r="BR54" s="75"/>
      <c r="BS54" s="75"/>
      <c r="BT54" s="75"/>
      <c r="BU54" s="75"/>
      <c r="BV54" s="75"/>
      <c r="BW54" s="75"/>
      <c r="BX54" s="75"/>
      <c r="BY54" s="75"/>
      <c r="BZ54" s="7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4"/>
      <c r="BM55" s="75"/>
      <c r="BN55" s="75"/>
      <c r="BO55" s="75"/>
      <c r="BP55" s="75"/>
      <c r="BQ55" s="75"/>
      <c r="BR55" s="75"/>
      <c r="BS55" s="75"/>
      <c r="BT55" s="75"/>
      <c r="BU55" s="75"/>
      <c r="BV55" s="75"/>
      <c r="BW55" s="75"/>
      <c r="BX55" s="75"/>
      <c r="BY55" s="75"/>
      <c r="BZ55" s="7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4"/>
      <c r="BM56" s="75"/>
      <c r="BN56" s="75"/>
      <c r="BO56" s="75"/>
      <c r="BP56" s="75"/>
      <c r="BQ56" s="75"/>
      <c r="BR56" s="75"/>
      <c r="BS56" s="75"/>
      <c r="BT56" s="75"/>
      <c r="BU56" s="75"/>
      <c r="BV56" s="75"/>
      <c r="BW56" s="75"/>
      <c r="BX56" s="75"/>
      <c r="BY56" s="75"/>
      <c r="BZ56" s="7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4"/>
      <c r="BM57" s="75"/>
      <c r="BN57" s="75"/>
      <c r="BO57" s="75"/>
      <c r="BP57" s="75"/>
      <c r="BQ57" s="75"/>
      <c r="BR57" s="75"/>
      <c r="BS57" s="75"/>
      <c r="BT57" s="75"/>
      <c r="BU57" s="75"/>
      <c r="BV57" s="75"/>
      <c r="BW57" s="75"/>
      <c r="BX57" s="75"/>
      <c r="BY57" s="75"/>
      <c r="BZ57" s="7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4"/>
      <c r="BM58" s="75"/>
      <c r="BN58" s="75"/>
      <c r="BO58" s="75"/>
      <c r="BP58" s="75"/>
      <c r="BQ58" s="75"/>
      <c r="BR58" s="75"/>
      <c r="BS58" s="75"/>
      <c r="BT58" s="75"/>
      <c r="BU58" s="75"/>
      <c r="BV58" s="75"/>
      <c r="BW58" s="75"/>
      <c r="BX58" s="75"/>
      <c r="BY58" s="75"/>
      <c r="BZ58" s="7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4"/>
      <c r="BM59" s="75"/>
      <c r="BN59" s="75"/>
      <c r="BO59" s="75"/>
      <c r="BP59" s="75"/>
      <c r="BQ59" s="75"/>
      <c r="BR59" s="75"/>
      <c r="BS59" s="75"/>
      <c r="BT59" s="75"/>
      <c r="BU59" s="75"/>
      <c r="BV59" s="75"/>
      <c r="BW59" s="75"/>
      <c r="BX59" s="75"/>
      <c r="BY59" s="75"/>
      <c r="BZ59" s="76"/>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4"/>
      <c r="BM60" s="75"/>
      <c r="BN60" s="75"/>
      <c r="BO60" s="75"/>
      <c r="BP60" s="75"/>
      <c r="BQ60" s="75"/>
      <c r="BR60" s="75"/>
      <c r="BS60" s="75"/>
      <c r="BT60" s="75"/>
      <c r="BU60" s="75"/>
      <c r="BV60" s="75"/>
      <c r="BW60" s="75"/>
      <c r="BX60" s="75"/>
      <c r="BY60" s="75"/>
      <c r="BZ60" s="76"/>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4"/>
      <c r="BM61" s="75"/>
      <c r="BN61" s="75"/>
      <c r="BO61" s="75"/>
      <c r="BP61" s="75"/>
      <c r="BQ61" s="75"/>
      <c r="BR61" s="75"/>
      <c r="BS61" s="75"/>
      <c r="BT61" s="75"/>
      <c r="BU61" s="75"/>
      <c r="BV61" s="75"/>
      <c r="BW61" s="75"/>
      <c r="BX61" s="75"/>
      <c r="BY61" s="75"/>
      <c r="BZ61" s="7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4"/>
      <c r="BM62" s="75"/>
      <c r="BN62" s="75"/>
      <c r="BO62" s="75"/>
      <c r="BP62" s="75"/>
      <c r="BQ62" s="75"/>
      <c r="BR62" s="75"/>
      <c r="BS62" s="75"/>
      <c r="BT62" s="75"/>
      <c r="BU62" s="75"/>
      <c r="BV62" s="75"/>
      <c r="BW62" s="75"/>
      <c r="BX62" s="75"/>
      <c r="BY62" s="75"/>
      <c r="BZ62" s="7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7"/>
      <c r="BM63" s="78"/>
      <c r="BN63" s="78"/>
      <c r="BO63" s="78"/>
      <c r="BP63" s="78"/>
      <c r="BQ63" s="78"/>
      <c r="BR63" s="78"/>
      <c r="BS63" s="78"/>
      <c r="BT63" s="78"/>
      <c r="BU63" s="78"/>
      <c r="BV63" s="78"/>
      <c r="BW63" s="78"/>
      <c r="BX63" s="78"/>
      <c r="BY63" s="78"/>
      <c r="BZ63" s="7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4" t="s">
        <v>114</v>
      </c>
      <c r="BM66" s="75"/>
      <c r="BN66" s="75"/>
      <c r="BO66" s="75"/>
      <c r="BP66" s="75"/>
      <c r="BQ66" s="75"/>
      <c r="BR66" s="75"/>
      <c r="BS66" s="75"/>
      <c r="BT66" s="75"/>
      <c r="BU66" s="75"/>
      <c r="BV66" s="75"/>
      <c r="BW66" s="75"/>
      <c r="BX66" s="75"/>
      <c r="BY66" s="75"/>
      <c r="BZ66" s="7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4"/>
      <c r="BM67" s="75"/>
      <c r="BN67" s="75"/>
      <c r="BO67" s="75"/>
      <c r="BP67" s="75"/>
      <c r="BQ67" s="75"/>
      <c r="BR67" s="75"/>
      <c r="BS67" s="75"/>
      <c r="BT67" s="75"/>
      <c r="BU67" s="75"/>
      <c r="BV67" s="75"/>
      <c r="BW67" s="75"/>
      <c r="BX67" s="75"/>
      <c r="BY67" s="75"/>
      <c r="BZ67" s="7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4"/>
      <c r="BM68" s="75"/>
      <c r="BN68" s="75"/>
      <c r="BO68" s="75"/>
      <c r="BP68" s="75"/>
      <c r="BQ68" s="75"/>
      <c r="BR68" s="75"/>
      <c r="BS68" s="75"/>
      <c r="BT68" s="75"/>
      <c r="BU68" s="75"/>
      <c r="BV68" s="75"/>
      <c r="BW68" s="75"/>
      <c r="BX68" s="75"/>
      <c r="BY68" s="75"/>
      <c r="BZ68" s="7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4"/>
      <c r="BM69" s="75"/>
      <c r="BN69" s="75"/>
      <c r="BO69" s="75"/>
      <c r="BP69" s="75"/>
      <c r="BQ69" s="75"/>
      <c r="BR69" s="75"/>
      <c r="BS69" s="75"/>
      <c r="BT69" s="75"/>
      <c r="BU69" s="75"/>
      <c r="BV69" s="75"/>
      <c r="BW69" s="75"/>
      <c r="BX69" s="75"/>
      <c r="BY69" s="75"/>
      <c r="BZ69" s="7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4"/>
      <c r="BM70" s="75"/>
      <c r="BN70" s="75"/>
      <c r="BO70" s="75"/>
      <c r="BP70" s="75"/>
      <c r="BQ70" s="75"/>
      <c r="BR70" s="75"/>
      <c r="BS70" s="75"/>
      <c r="BT70" s="75"/>
      <c r="BU70" s="75"/>
      <c r="BV70" s="75"/>
      <c r="BW70" s="75"/>
      <c r="BX70" s="75"/>
      <c r="BY70" s="75"/>
      <c r="BZ70" s="7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4"/>
      <c r="BM71" s="75"/>
      <c r="BN71" s="75"/>
      <c r="BO71" s="75"/>
      <c r="BP71" s="75"/>
      <c r="BQ71" s="75"/>
      <c r="BR71" s="75"/>
      <c r="BS71" s="75"/>
      <c r="BT71" s="75"/>
      <c r="BU71" s="75"/>
      <c r="BV71" s="75"/>
      <c r="BW71" s="75"/>
      <c r="BX71" s="75"/>
      <c r="BY71" s="75"/>
      <c r="BZ71" s="7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4"/>
      <c r="BM72" s="75"/>
      <c r="BN72" s="75"/>
      <c r="BO72" s="75"/>
      <c r="BP72" s="75"/>
      <c r="BQ72" s="75"/>
      <c r="BR72" s="75"/>
      <c r="BS72" s="75"/>
      <c r="BT72" s="75"/>
      <c r="BU72" s="75"/>
      <c r="BV72" s="75"/>
      <c r="BW72" s="75"/>
      <c r="BX72" s="75"/>
      <c r="BY72" s="75"/>
      <c r="BZ72" s="7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4"/>
      <c r="BM73" s="75"/>
      <c r="BN73" s="75"/>
      <c r="BO73" s="75"/>
      <c r="BP73" s="75"/>
      <c r="BQ73" s="75"/>
      <c r="BR73" s="75"/>
      <c r="BS73" s="75"/>
      <c r="BT73" s="75"/>
      <c r="BU73" s="75"/>
      <c r="BV73" s="75"/>
      <c r="BW73" s="75"/>
      <c r="BX73" s="75"/>
      <c r="BY73" s="75"/>
      <c r="BZ73" s="7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4"/>
      <c r="BM74" s="75"/>
      <c r="BN74" s="75"/>
      <c r="BO74" s="75"/>
      <c r="BP74" s="75"/>
      <c r="BQ74" s="75"/>
      <c r="BR74" s="75"/>
      <c r="BS74" s="75"/>
      <c r="BT74" s="75"/>
      <c r="BU74" s="75"/>
      <c r="BV74" s="75"/>
      <c r="BW74" s="75"/>
      <c r="BX74" s="75"/>
      <c r="BY74" s="75"/>
      <c r="BZ74" s="7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4"/>
      <c r="BM75" s="75"/>
      <c r="BN75" s="75"/>
      <c r="BO75" s="75"/>
      <c r="BP75" s="75"/>
      <c r="BQ75" s="75"/>
      <c r="BR75" s="75"/>
      <c r="BS75" s="75"/>
      <c r="BT75" s="75"/>
      <c r="BU75" s="75"/>
      <c r="BV75" s="75"/>
      <c r="BW75" s="75"/>
      <c r="BX75" s="75"/>
      <c r="BY75" s="75"/>
      <c r="BZ75" s="7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4"/>
      <c r="BM76" s="75"/>
      <c r="BN76" s="75"/>
      <c r="BO76" s="75"/>
      <c r="BP76" s="75"/>
      <c r="BQ76" s="75"/>
      <c r="BR76" s="75"/>
      <c r="BS76" s="75"/>
      <c r="BT76" s="75"/>
      <c r="BU76" s="75"/>
      <c r="BV76" s="75"/>
      <c r="BW76" s="75"/>
      <c r="BX76" s="75"/>
      <c r="BY76" s="75"/>
      <c r="BZ76" s="7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4"/>
      <c r="BM77" s="75"/>
      <c r="BN77" s="75"/>
      <c r="BO77" s="75"/>
      <c r="BP77" s="75"/>
      <c r="BQ77" s="75"/>
      <c r="BR77" s="75"/>
      <c r="BS77" s="75"/>
      <c r="BT77" s="75"/>
      <c r="BU77" s="75"/>
      <c r="BV77" s="75"/>
      <c r="BW77" s="75"/>
      <c r="BX77" s="75"/>
      <c r="BY77" s="75"/>
      <c r="BZ77" s="7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4"/>
      <c r="BM78" s="75"/>
      <c r="BN78" s="75"/>
      <c r="BO78" s="75"/>
      <c r="BP78" s="75"/>
      <c r="BQ78" s="75"/>
      <c r="BR78" s="75"/>
      <c r="BS78" s="75"/>
      <c r="BT78" s="75"/>
      <c r="BU78" s="75"/>
      <c r="BV78" s="75"/>
      <c r="BW78" s="75"/>
      <c r="BX78" s="75"/>
      <c r="BY78" s="75"/>
      <c r="BZ78" s="7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4"/>
      <c r="BM79" s="75"/>
      <c r="BN79" s="75"/>
      <c r="BO79" s="75"/>
      <c r="BP79" s="75"/>
      <c r="BQ79" s="75"/>
      <c r="BR79" s="75"/>
      <c r="BS79" s="75"/>
      <c r="BT79" s="75"/>
      <c r="BU79" s="75"/>
      <c r="BV79" s="75"/>
      <c r="BW79" s="75"/>
      <c r="BX79" s="75"/>
      <c r="BY79" s="75"/>
      <c r="BZ79" s="7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4"/>
      <c r="BM80" s="75"/>
      <c r="BN80" s="75"/>
      <c r="BO80" s="75"/>
      <c r="BP80" s="75"/>
      <c r="BQ80" s="75"/>
      <c r="BR80" s="75"/>
      <c r="BS80" s="75"/>
      <c r="BT80" s="75"/>
      <c r="BU80" s="75"/>
      <c r="BV80" s="75"/>
      <c r="BW80" s="75"/>
      <c r="BX80" s="75"/>
      <c r="BY80" s="75"/>
      <c r="BZ80" s="7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4"/>
      <c r="BM81" s="75"/>
      <c r="BN81" s="75"/>
      <c r="BO81" s="75"/>
      <c r="BP81" s="75"/>
      <c r="BQ81" s="75"/>
      <c r="BR81" s="75"/>
      <c r="BS81" s="75"/>
      <c r="BT81" s="75"/>
      <c r="BU81" s="75"/>
      <c r="BV81" s="75"/>
      <c r="BW81" s="75"/>
      <c r="BX81" s="75"/>
      <c r="BY81" s="75"/>
      <c r="BZ81" s="7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7"/>
      <c r="BM82" s="78"/>
      <c r="BN82" s="78"/>
      <c r="BO82" s="78"/>
      <c r="BP82" s="78"/>
      <c r="BQ82" s="78"/>
      <c r="BR82" s="78"/>
      <c r="BS82" s="78"/>
      <c r="BT82" s="78"/>
      <c r="BU82" s="78"/>
      <c r="BV82" s="78"/>
      <c r="BW82" s="78"/>
      <c r="BX82" s="78"/>
      <c r="BY82" s="78"/>
      <c r="BZ82" s="79"/>
    </row>
    <row r="83" spans="1:78" x14ac:dyDescent="0.15">
      <c r="C83" s="65" t="s">
        <v>30</v>
      </c>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c r="AV83" s="65"/>
      <c r="AW83" s="65"/>
      <c r="AX83" s="65"/>
      <c r="AY83" s="65"/>
      <c r="AZ83" s="65"/>
      <c r="BA83" s="65"/>
      <c r="BB83" s="65"/>
      <c r="BC83" s="65"/>
      <c r="BD83" s="65"/>
      <c r="BE83" s="65"/>
      <c r="BF83" s="65"/>
      <c r="BG83" s="65"/>
      <c r="BH83" s="65"/>
      <c r="BI83" s="65"/>
      <c r="BJ83" s="65"/>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QjaZ3xl8fG0dih+5SDJBueH/iL1pI3vXe0E7pHKZvGhg933umBQzMw7YLlNqadDaR4crvQmm+2Iopmj1fUenHA==" saltValue="POWEqBeGujkB9sK3wXUgp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7" t="s">
        <v>52</v>
      </c>
      <c r="I3" s="68"/>
      <c r="J3" s="68"/>
      <c r="K3" s="68"/>
      <c r="L3" s="68"/>
      <c r="M3" s="68"/>
      <c r="N3" s="68"/>
      <c r="O3" s="68"/>
      <c r="P3" s="68"/>
      <c r="Q3" s="68"/>
      <c r="R3" s="68"/>
      <c r="S3" s="68"/>
      <c r="T3" s="68"/>
      <c r="U3" s="68"/>
      <c r="V3" s="68"/>
      <c r="W3" s="68"/>
      <c r="X3" s="69"/>
      <c r="Y3" s="73" t="s">
        <v>53</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28</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8" x14ac:dyDescent="0.15">
      <c r="A4" s="14" t="s">
        <v>54</v>
      </c>
      <c r="B4" s="16"/>
      <c r="C4" s="16"/>
      <c r="D4" s="16"/>
      <c r="E4" s="16"/>
      <c r="F4" s="16"/>
      <c r="G4" s="16"/>
      <c r="H4" s="70"/>
      <c r="I4" s="71"/>
      <c r="J4" s="71"/>
      <c r="K4" s="71"/>
      <c r="L4" s="71"/>
      <c r="M4" s="71"/>
      <c r="N4" s="71"/>
      <c r="O4" s="71"/>
      <c r="P4" s="71"/>
      <c r="Q4" s="71"/>
      <c r="R4" s="71"/>
      <c r="S4" s="71"/>
      <c r="T4" s="71"/>
      <c r="U4" s="71"/>
      <c r="V4" s="71"/>
      <c r="W4" s="71"/>
      <c r="X4" s="72"/>
      <c r="Y4" s="66" t="s">
        <v>55</v>
      </c>
      <c r="Z4" s="66"/>
      <c r="AA4" s="66"/>
      <c r="AB4" s="66"/>
      <c r="AC4" s="66"/>
      <c r="AD4" s="66"/>
      <c r="AE4" s="66"/>
      <c r="AF4" s="66"/>
      <c r="AG4" s="66"/>
      <c r="AH4" s="66"/>
      <c r="AI4" s="66"/>
      <c r="AJ4" s="66" t="s">
        <v>56</v>
      </c>
      <c r="AK4" s="66"/>
      <c r="AL4" s="66"/>
      <c r="AM4" s="66"/>
      <c r="AN4" s="66"/>
      <c r="AO4" s="66"/>
      <c r="AP4" s="66"/>
      <c r="AQ4" s="66"/>
      <c r="AR4" s="66"/>
      <c r="AS4" s="66"/>
      <c r="AT4" s="66"/>
      <c r="AU4" s="66" t="s">
        <v>57</v>
      </c>
      <c r="AV4" s="66"/>
      <c r="AW4" s="66"/>
      <c r="AX4" s="66"/>
      <c r="AY4" s="66"/>
      <c r="AZ4" s="66"/>
      <c r="BA4" s="66"/>
      <c r="BB4" s="66"/>
      <c r="BC4" s="66"/>
      <c r="BD4" s="66"/>
      <c r="BE4" s="66"/>
      <c r="BF4" s="66" t="s">
        <v>58</v>
      </c>
      <c r="BG4" s="66"/>
      <c r="BH4" s="66"/>
      <c r="BI4" s="66"/>
      <c r="BJ4" s="66"/>
      <c r="BK4" s="66"/>
      <c r="BL4" s="66"/>
      <c r="BM4" s="66"/>
      <c r="BN4" s="66"/>
      <c r="BO4" s="66"/>
      <c r="BP4" s="66"/>
      <c r="BQ4" s="66" t="s">
        <v>59</v>
      </c>
      <c r="BR4" s="66"/>
      <c r="BS4" s="66"/>
      <c r="BT4" s="66"/>
      <c r="BU4" s="66"/>
      <c r="BV4" s="66"/>
      <c r="BW4" s="66"/>
      <c r="BX4" s="66"/>
      <c r="BY4" s="66"/>
      <c r="BZ4" s="66"/>
      <c r="CA4" s="66"/>
      <c r="CB4" s="66" t="s">
        <v>60</v>
      </c>
      <c r="CC4" s="66"/>
      <c r="CD4" s="66"/>
      <c r="CE4" s="66"/>
      <c r="CF4" s="66"/>
      <c r="CG4" s="66"/>
      <c r="CH4" s="66"/>
      <c r="CI4" s="66"/>
      <c r="CJ4" s="66"/>
      <c r="CK4" s="66"/>
      <c r="CL4" s="66"/>
      <c r="CM4" s="66" t="s">
        <v>61</v>
      </c>
      <c r="CN4" s="66"/>
      <c r="CO4" s="66"/>
      <c r="CP4" s="66"/>
      <c r="CQ4" s="66"/>
      <c r="CR4" s="66"/>
      <c r="CS4" s="66"/>
      <c r="CT4" s="66"/>
      <c r="CU4" s="66"/>
      <c r="CV4" s="66"/>
      <c r="CW4" s="66"/>
      <c r="CX4" s="66" t="s">
        <v>62</v>
      </c>
      <c r="CY4" s="66"/>
      <c r="CZ4" s="66"/>
      <c r="DA4" s="66"/>
      <c r="DB4" s="66"/>
      <c r="DC4" s="66"/>
      <c r="DD4" s="66"/>
      <c r="DE4" s="66"/>
      <c r="DF4" s="66"/>
      <c r="DG4" s="66"/>
      <c r="DH4" s="66"/>
      <c r="DI4" s="66" t="s">
        <v>63</v>
      </c>
      <c r="DJ4" s="66"/>
      <c r="DK4" s="66"/>
      <c r="DL4" s="66"/>
      <c r="DM4" s="66"/>
      <c r="DN4" s="66"/>
      <c r="DO4" s="66"/>
      <c r="DP4" s="66"/>
      <c r="DQ4" s="66"/>
      <c r="DR4" s="66"/>
      <c r="DS4" s="66"/>
      <c r="DT4" s="66" t="s">
        <v>64</v>
      </c>
      <c r="DU4" s="66"/>
      <c r="DV4" s="66"/>
      <c r="DW4" s="66"/>
      <c r="DX4" s="66"/>
      <c r="DY4" s="66"/>
      <c r="DZ4" s="66"/>
      <c r="EA4" s="66"/>
      <c r="EB4" s="66"/>
      <c r="EC4" s="66"/>
      <c r="ED4" s="66"/>
      <c r="EE4" s="66" t="s">
        <v>65</v>
      </c>
      <c r="EF4" s="66"/>
      <c r="EG4" s="66"/>
      <c r="EH4" s="66"/>
      <c r="EI4" s="66"/>
      <c r="EJ4" s="66"/>
      <c r="EK4" s="66"/>
      <c r="EL4" s="66"/>
      <c r="EM4" s="66"/>
      <c r="EN4" s="66"/>
      <c r="EO4" s="66"/>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23841</v>
      </c>
      <c r="D6" s="19">
        <f t="shared" si="3"/>
        <v>46</v>
      </c>
      <c r="E6" s="19">
        <f t="shared" si="3"/>
        <v>17</v>
      </c>
      <c r="F6" s="19">
        <f t="shared" si="3"/>
        <v>1</v>
      </c>
      <c r="G6" s="19">
        <f t="shared" si="3"/>
        <v>0</v>
      </c>
      <c r="H6" s="19" t="str">
        <f t="shared" si="3"/>
        <v>青森県　鶴田町</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59.79</v>
      </c>
      <c r="P6" s="20">
        <f t="shared" si="3"/>
        <v>47.36</v>
      </c>
      <c r="Q6" s="20">
        <f t="shared" si="3"/>
        <v>98.04</v>
      </c>
      <c r="R6" s="20">
        <f t="shared" si="3"/>
        <v>2860</v>
      </c>
      <c r="S6" s="20">
        <f t="shared" si="3"/>
        <v>12238</v>
      </c>
      <c r="T6" s="20">
        <f t="shared" si="3"/>
        <v>46.43</v>
      </c>
      <c r="U6" s="20">
        <f t="shared" si="3"/>
        <v>263.58</v>
      </c>
      <c r="V6" s="20">
        <f t="shared" si="3"/>
        <v>5751</v>
      </c>
      <c r="W6" s="20">
        <f t="shared" si="3"/>
        <v>2.72</v>
      </c>
      <c r="X6" s="20">
        <f t="shared" si="3"/>
        <v>2114.34</v>
      </c>
      <c r="Y6" s="21">
        <f>IF(Y7="",NA(),Y7)</f>
        <v>126.13</v>
      </c>
      <c r="Z6" s="21">
        <f t="shared" ref="Z6:AH6" si="4">IF(Z7="",NA(),Z7)</f>
        <v>117.12</v>
      </c>
      <c r="AA6" s="21">
        <f t="shared" si="4"/>
        <v>122.07</v>
      </c>
      <c r="AB6" s="21">
        <f t="shared" si="4"/>
        <v>126.93</v>
      </c>
      <c r="AC6" s="21">
        <f t="shared" si="4"/>
        <v>136.38999999999999</v>
      </c>
      <c r="AD6" s="21">
        <f t="shared" si="4"/>
        <v>106.7</v>
      </c>
      <c r="AE6" s="21">
        <f t="shared" si="4"/>
        <v>106.83</v>
      </c>
      <c r="AF6" s="21">
        <f t="shared" si="4"/>
        <v>109.21</v>
      </c>
      <c r="AG6" s="21">
        <f t="shared" si="4"/>
        <v>107.81</v>
      </c>
      <c r="AH6" s="21">
        <f t="shared" si="4"/>
        <v>107.54</v>
      </c>
      <c r="AI6" s="20" t="str">
        <f>IF(AI7="","",IF(AI7="-","【-】","【"&amp;SUBSTITUTE(TEXT(AI7,"#,##0.00"),"-","△")&amp;"】"))</f>
        <v>【107.02】</v>
      </c>
      <c r="AJ6" s="20">
        <f>IF(AJ7="",NA(),AJ7)</f>
        <v>0</v>
      </c>
      <c r="AK6" s="20">
        <f t="shared" ref="AK6:AS6" si="5">IF(AK7="",NA(),AK7)</f>
        <v>0</v>
      </c>
      <c r="AL6" s="20">
        <f t="shared" si="5"/>
        <v>0</v>
      </c>
      <c r="AM6" s="20">
        <f t="shared" si="5"/>
        <v>0</v>
      </c>
      <c r="AN6" s="20">
        <f t="shared" si="5"/>
        <v>0</v>
      </c>
      <c r="AO6" s="21">
        <f t="shared" si="5"/>
        <v>26.14</v>
      </c>
      <c r="AP6" s="21">
        <f t="shared" si="5"/>
        <v>22.02</v>
      </c>
      <c r="AQ6" s="21">
        <f t="shared" si="5"/>
        <v>15.73</v>
      </c>
      <c r="AR6" s="21">
        <f t="shared" si="5"/>
        <v>18.2</v>
      </c>
      <c r="AS6" s="21">
        <f t="shared" si="5"/>
        <v>19.059999999999999</v>
      </c>
      <c r="AT6" s="20" t="str">
        <f>IF(AT7="","",IF(AT7="-","【-】","【"&amp;SUBSTITUTE(TEXT(AT7,"#,##0.00"),"-","△")&amp;"】"))</f>
        <v>【3.09】</v>
      </c>
      <c r="AU6" s="21">
        <f>IF(AU7="",NA(),AU7)</f>
        <v>134.12</v>
      </c>
      <c r="AV6" s="21">
        <f t="shared" ref="AV6:BD6" si="6">IF(AV7="",NA(),AV7)</f>
        <v>123.59</v>
      </c>
      <c r="AW6" s="21">
        <f t="shared" si="6"/>
        <v>115.61</v>
      </c>
      <c r="AX6" s="21">
        <f t="shared" si="6"/>
        <v>105.06</v>
      </c>
      <c r="AY6" s="21">
        <f t="shared" si="6"/>
        <v>102.68</v>
      </c>
      <c r="AZ6" s="21">
        <f t="shared" si="6"/>
        <v>68.290000000000006</v>
      </c>
      <c r="BA6" s="21">
        <f t="shared" si="6"/>
        <v>68.040000000000006</v>
      </c>
      <c r="BB6" s="21">
        <f t="shared" si="6"/>
        <v>57.26</v>
      </c>
      <c r="BC6" s="21">
        <f t="shared" si="6"/>
        <v>48.56</v>
      </c>
      <c r="BD6" s="21">
        <f t="shared" si="6"/>
        <v>47.58</v>
      </c>
      <c r="BE6" s="20" t="str">
        <f>IF(BE7="","",IF(BE7="-","【-】","【"&amp;SUBSTITUTE(TEXT(BE7,"#,##0.00"),"-","△")&amp;"】"))</f>
        <v>【71.39】</v>
      </c>
      <c r="BF6" s="21">
        <f>IF(BF7="",NA(),BF7)</f>
        <v>820.04</v>
      </c>
      <c r="BG6" s="21">
        <f t="shared" ref="BG6:BO6" si="7">IF(BG7="",NA(),BG7)</f>
        <v>731.15</v>
      </c>
      <c r="BH6" s="21">
        <f t="shared" si="7"/>
        <v>599.52</v>
      </c>
      <c r="BI6" s="21">
        <f t="shared" si="7"/>
        <v>510.34</v>
      </c>
      <c r="BJ6" s="21">
        <f t="shared" si="7"/>
        <v>65.5</v>
      </c>
      <c r="BK6" s="21">
        <f t="shared" si="7"/>
        <v>1124.26</v>
      </c>
      <c r="BL6" s="21">
        <f t="shared" si="7"/>
        <v>1048.23</v>
      </c>
      <c r="BM6" s="21">
        <f t="shared" si="7"/>
        <v>1130.42</v>
      </c>
      <c r="BN6" s="21">
        <f t="shared" si="7"/>
        <v>1245.0999999999999</v>
      </c>
      <c r="BO6" s="21">
        <f t="shared" si="7"/>
        <v>1108.8</v>
      </c>
      <c r="BP6" s="20" t="str">
        <f>IF(BP7="","",IF(BP7="-","【-】","【"&amp;SUBSTITUTE(TEXT(BP7,"#,##0.00"),"-","△")&amp;"】"))</f>
        <v>【669.11】</v>
      </c>
      <c r="BQ6" s="21">
        <f>IF(BQ7="",NA(),BQ7)</f>
        <v>87.39</v>
      </c>
      <c r="BR6" s="21">
        <f t="shared" ref="BR6:BZ6" si="8">IF(BR7="",NA(),BR7)</f>
        <v>84.53</v>
      </c>
      <c r="BS6" s="21">
        <f t="shared" si="8"/>
        <v>90.09</v>
      </c>
      <c r="BT6" s="21">
        <f t="shared" si="8"/>
        <v>94.91</v>
      </c>
      <c r="BU6" s="21">
        <f t="shared" si="8"/>
        <v>128.94</v>
      </c>
      <c r="BV6" s="21">
        <f t="shared" si="8"/>
        <v>80.58</v>
      </c>
      <c r="BW6" s="21">
        <f t="shared" si="8"/>
        <v>78.92</v>
      </c>
      <c r="BX6" s="21">
        <f t="shared" si="8"/>
        <v>74.17</v>
      </c>
      <c r="BY6" s="21">
        <f t="shared" si="8"/>
        <v>79.77</v>
      </c>
      <c r="BZ6" s="21">
        <f t="shared" si="8"/>
        <v>79.63</v>
      </c>
      <c r="CA6" s="20" t="str">
        <f>IF(CA7="","",IF(CA7="-","【-】","【"&amp;SUBSTITUTE(TEXT(CA7,"#,##0.00"),"-","△")&amp;"】"))</f>
        <v>【99.73】</v>
      </c>
      <c r="CB6" s="21">
        <f>IF(CB7="",NA(),CB7)</f>
        <v>162.44</v>
      </c>
      <c r="CC6" s="21">
        <f t="shared" ref="CC6:CK6" si="9">IF(CC7="",NA(),CC7)</f>
        <v>168.14</v>
      </c>
      <c r="CD6" s="21">
        <f t="shared" si="9"/>
        <v>157.63999999999999</v>
      </c>
      <c r="CE6" s="21">
        <f t="shared" si="9"/>
        <v>149.1</v>
      </c>
      <c r="CF6" s="21">
        <f t="shared" si="9"/>
        <v>110.03</v>
      </c>
      <c r="CG6" s="21">
        <f t="shared" si="9"/>
        <v>216.21</v>
      </c>
      <c r="CH6" s="21">
        <f t="shared" si="9"/>
        <v>220.31</v>
      </c>
      <c r="CI6" s="21">
        <f t="shared" si="9"/>
        <v>230.95</v>
      </c>
      <c r="CJ6" s="21">
        <f t="shared" si="9"/>
        <v>214.56</v>
      </c>
      <c r="CK6" s="21">
        <f t="shared" si="9"/>
        <v>213.66</v>
      </c>
      <c r="CL6" s="20" t="str">
        <f>IF(CL7="","",IF(CL7="-","【-】","【"&amp;SUBSTITUTE(TEXT(CL7,"#,##0.00"),"-","△")&amp;"】"))</f>
        <v>【134.98】</v>
      </c>
      <c r="CM6" s="21">
        <f>IF(CM7="",NA(),CM7)</f>
        <v>50.68</v>
      </c>
      <c r="CN6" s="21">
        <f t="shared" ref="CN6:CV6" si="10">IF(CN7="",NA(),CN7)</f>
        <v>50</v>
      </c>
      <c r="CO6" s="21">
        <f t="shared" si="10"/>
        <v>46.47</v>
      </c>
      <c r="CP6" s="21">
        <f t="shared" si="10"/>
        <v>48.26</v>
      </c>
      <c r="CQ6" s="21">
        <f t="shared" si="10"/>
        <v>47.54</v>
      </c>
      <c r="CR6" s="21">
        <f t="shared" si="10"/>
        <v>50.24</v>
      </c>
      <c r="CS6" s="21">
        <f t="shared" si="10"/>
        <v>49.68</v>
      </c>
      <c r="CT6" s="21">
        <f t="shared" si="10"/>
        <v>49.27</v>
      </c>
      <c r="CU6" s="21">
        <f t="shared" si="10"/>
        <v>49.47</v>
      </c>
      <c r="CV6" s="21">
        <f t="shared" si="10"/>
        <v>48.19</v>
      </c>
      <c r="CW6" s="20" t="str">
        <f>IF(CW7="","",IF(CW7="-","【-】","【"&amp;SUBSTITUTE(TEXT(CW7,"#,##0.00"),"-","△")&amp;"】"))</f>
        <v>【59.99】</v>
      </c>
      <c r="CX6" s="21">
        <f>IF(CX7="",NA(),CX7)</f>
        <v>59.22</v>
      </c>
      <c r="CY6" s="21">
        <f t="shared" ref="CY6:DG6" si="11">IF(CY7="",NA(),CY7)</f>
        <v>59.79</v>
      </c>
      <c r="CZ6" s="21">
        <f t="shared" si="11"/>
        <v>60.31</v>
      </c>
      <c r="DA6" s="21">
        <f t="shared" si="11"/>
        <v>63.43</v>
      </c>
      <c r="DB6" s="21">
        <f t="shared" si="11"/>
        <v>64.16</v>
      </c>
      <c r="DC6" s="21">
        <f t="shared" si="11"/>
        <v>84.17</v>
      </c>
      <c r="DD6" s="21">
        <f t="shared" si="11"/>
        <v>83.35</v>
      </c>
      <c r="DE6" s="21">
        <f t="shared" si="11"/>
        <v>83.16</v>
      </c>
      <c r="DF6" s="21">
        <f t="shared" si="11"/>
        <v>82.06</v>
      </c>
      <c r="DG6" s="21">
        <f t="shared" si="11"/>
        <v>82.26</v>
      </c>
      <c r="DH6" s="20" t="str">
        <f>IF(DH7="","",IF(DH7="-","【-】","【"&amp;SUBSTITUTE(TEXT(DH7,"#,##0.00"),"-","△")&amp;"】"))</f>
        <v>【95.72】</v>
      </c>
      <c r="DI6" s="21">
        <f>IF(DI7="",NA(),DI7)</f>
        <v>28.8</v>
      </c>
      <c r="DJ6" s="21">
        <f t="shared" ref="DJ6:DR6" si="12">IF(DJ7="",NA(),DJ7)</f>
        <v>31.54</v>
      </c>
      <c r="DK6" s="21">
        <f t="shared" si="12"/>
        <v>34.19</v>
      </c>
      <c r="DL6" s="21">
        <f t="shared" si="12"/>
        <v>36.6</v>
      </c>
      <c r="DM6" s="21">
        <f t="shared" si="12"/>
        <v>38.770000000000003</v>
      </c>
      <c r="DN6" s="21">
        <f t="shared" si="12"/>
        <v>26.81</v>
      </c>
      <c r="DO6" s="21">
        <f t="shared" si="12"/>
        <v>26.06</v>
      </c>
      <c r="DP6" s="21">
        <f t="shared" si="12"/>
        <v>24.1</v>
      </c>
      <c r="DQ6" s="21">
        <f t="shared" si="12"/>
        <v>19.93</v>
      </c>
      <c r="DR6" s="21">
        <f t="shared" si="12"/>
        <v>21.94</v>
      </c>
      <c r="DS6" s="20" t="str">
        <f>IF(DS7="","",IF(DS7="-","【-】","【"&amp;SUBSTITUTE(TEXT(DS7,"#,##0.00"),"-","△")&amp;"】"))</f>
        <v>【38.17】</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【6.54】</v>
      </c>
      <c r="EE6" s="20">
        <f>IF(EE7="",NA(),EE7)</f>
        <v>0</v>
      </c>
      <c r="EF6" s="20">
        <f t="shared" ref="EF6:EN6" si="14">IF(EF7="",NA(),EF7)</f>
        <v>0</v>
      </c>
      <c r="EG6" s="20">
        <f t="shared" si="14"/>
        <v>0</v>
      </c>
      <c r="EH6" s="20">
        <f t="shared" si="14"/>
        <v>0</v>
      </c>
      <c r="EI6" s="20">
        <f t="shared" si="14"/>
        <v>0</v>
      </c>
      <c r="EJ6" s="21">
        <f t="shared" si="14"/>
        <v>0.13</v>
      </c>
      <c r="EK6" s="21">
        <f t="shared" si="14"/>
        <v>0.12</v>
      </c>
      <c r="EL6" s="21">
        <f t="shared" si="14"/>
        <v>0.1</v>
      </c>
      <c r="EM6" s="21">
        <f t="shared" si="14"/>
        <v>0.32</v>
      </c>
      <c r="EN6" s="21">
        <f t="shared" si="14"/>
        <v>0.1</v>
      </c>
      <c r="EO6" s="20" t="str">
        <f>IF(EO7="","",IF(EO7="-","【-】","【"&amp;SUBSTITUTE(TEXT(EO7,"#,##0.00"),"-","△")&amp;"】"))</f>
        <v>【0.24】</v>
      </c>
    </row>
    <row r="7" spans="1:148" s="22" customFormat="1" x14ac:dyDescent="0.15">
      <c r="A7" s="14"/>
      <c r="B7" s="23">
        <v>2021</v>
      </c>
      <c r="C7" s="23">
        <v>23841</v>
      </c>
      <c r="D7" s="23">
        <v>46</v>
      </c>
      <c r="E7" s="23">
        <v>17</v>
      </c>
      <c r="F7" s="23">
        <v>1</v>
      </c>
      <c r="G7" s="23">
        <v>0</v>
      </c>
      <c r="H7" s="23" t="s">
        <v>95</v>
      </c>
      <c r="I7" s="23" t="s">
        <v>96</v>
      </c>
      <c r="J7" s="23" t="s">
        <v>97</v>
      </c>
      <c r="K7" s="23" t="s">
        <v>98</v>
      </c>
      <c r="L7" s="23" t="s">
        <v>99</v>
      </c>
      <c r="M7" s="23" t="s">
        <v>100</v>
      </c>
      <c r="N7" s="24" t="s">
        <v>101</v>
      </c>
      <c r="O7" s="24">
        <v>59.79</v>
      </c>
      <c r="P7" s="24">
        <v>47.36</v>
      </c>
      <c r="Q7" s="24">
        <v>98.04</v>
      </c>
      <c r="R7" s="24">
        <v>2860</v>
      </c>
      <c r="S7" s="24">
        <v>12238</v>
      </c>
      <c r="T7" s="24">
        <v>46.43</v>
      </c>
      <c r="U7" s="24">
        <v>263.58</v>
      </c>
      <c r="V7" s="24">
        <v>5751</v>
      </c>
      <c r="W7" s="24">
        <v>2.72</v>
      </c>
      <c r="X7" s="24">
        <v>2114.34</v>
      </c>
      <c r="Y7" s="24">
        <v>126.13</v>
      </c>
      <c r="Z7" s="24">
        <v>117.12</v>
      </c>
      <c r="AA7" s="24">
        <v>122.07</v>
      </c>
      <c r="AB7" s="24">
        <v>126.93</v>
      </c>
      <c r="AC7" s="24">
        <v>136.38999999999999</v>
      </c>
      <c r="AD7" s="24">
        <v>106.7</v>
      </c>
      <c r="AE7" s="24">
        <v>106.83</v>
      </c>
      <c r="AF7" s="24">
        <v>109.21</v>
      </c>
      <c r="AG7" s="24">
        <v>107.81</v>
      </c>
      <c r="AH7" s="24">
        <v>107.54</v>
      </c>
      <c r="AI7" s="24">
        <v>107.02</v>
      </c>
      <c r="AJ7" s="24">
        <v>0</v>
      </c>
      <c r="AK7" s="24">
        <v>0</v>
      </c>
      <c r="AL7" s="24">
        <v>0</v>
      </c>
      <c r="AM7" s="24">
        <v>0</v>
      </c>
      <c r="AN7" s="24">
        <v>0</v>
      </c>
      <c r="AO7" s="24">
        <v>26.14</v>
      </c>
      <c r="AP7" s="24">
        <v>22.02</v>
      </c>
      <c r="AQ7" s="24">
        <v>15.73</v>
      </c>
      <c r="AR7" s="24">
        <v>18.2</v>
      </c>
      <c r="AS7" s="24">
        <v>19.059999999999999</v>
      </c>
      <c r="AT7" s="24">
        <v>3.09</v>
      </c>
      <c r="AU7" s="24">
        <v>134.12</v>
      </c>
      <c r="AV7" s="24">
        <v>123.59</v>
      </c>
      <c r="AW7" s="24">
        <v>115.61</v>
      </c>
      <c r="AX7" s="24">
        <v>105.06</v>
      </c>
      <c r="AY7" s="24">
        <v>102.68</v>
      </c>
      <c r="AZ7" s="24">
        <v>68.290000000000006</v>
      </c>
      <c r="BA7" s="24">
        <v>68.040000000000006</v>
      </c>
      <c r="BB7" s="24">
        <v>57.26</v>
      </c>
      <c r="BC7" s="24">
        <v>48.56</v>
      </c>
      <c r="BD7" s="24">
        <v>47.58</v>
      </c>
      <c r="BE7" s="24">
        <v>71.39</v>
      </c>
      <c r="BF7" s="24">
        <v>820.04</v>
      </c>
      <c r="BG7" s="24">
        <v>731.15</v>
      </c>
      <c r="BH7" s="24">
        <v>599.52</v>
      </c>
      <c r="BI7" s="24">
        <v>510.34</v>
      </c>
      <c r="BJ7" s="24">
        <v>65.5</v>
      </c>
      <c r="BK7" s="24">
        <v>1124.26</v>
      </c>
      <c r="BL7" s="24">
        <v>1048.23</v>
      </c>
      <c r="BM7" s="24">
        <v>1130.42</v>
      </c>
      <c r="BN7" s="24">
        <v>1245.0999999999999</v>
      </c>
      <c r="BO7" s="24">
        <v>1108.8</v>
      </c>
      <c r="BP7" s="24">
        <v>669.11</v>
      </c>
      <c r="BQ7" s="24">
        <v>87.39</v>
      </c>
      <c r="BR7" s="24">
        <v>84.53</v>
      </c>
      <c r="BS7" s="24">
        <v>90.09</v>
      </c>
      <c r="BT7" s="24">
        <v>94.91</v>
      </c>
      <c r="BU7" s="24">
        <v>128.94</v>
      </c>
      <c r="BV7" s="24">
        <v>80.58</v>
      </c>
      <c r="BW7" s="24">
        <v>78.92</v>
      </c>
      <c r="BX7" s="24">
        <v>74.17</v>
      </c>
      <c r="BY7" s="24">
        <v>79.77</v>
      </c>
      <c r="BZ7" s="24">
        <v>79.63</v>
      </c>
      <c r="CA7" s="24">
        <v>99.73</v>
      </c>
      <c r="CB7" s="24">
        <v>162.44</v>
      </c>
      <c r="CC7" s="24">
        <v>168.14</v>
      </c>
      <c r="CD7" s="24">
        <v>157.63999999999999</v>
      </c>
      <c r="CE7" s="24">
        <v>149.1</v>
      </c>
      <c r="CF7" s="24">
        <v>110.03</v>
      </c>
      <c r="CG7" s="24">
        <v>216.21</v>
      </c>
      <c r="CH7" s="24">
        <v>220.31</v>
      </c>
      <c r="CI7" s="24">
        <v>230.95</v>
      </c>
      <c r="CJ7" s="24">
        <v>214.56</v>
      </c>
      <c r="CK7" s="24">
        <v>213.66</v>
      </c>
      <c r="CL7" s="24">
        <v>134.97999999999999</v>
      </c>
      <c r="CM7" s="24">
        <v>50.68</v>
      </c>
      <c r="CN7" s="24">
        <v>50</v>
      </c>
      <c r="CO7" s="24">
        <v>46.47</v>
      </c>
      <c r="CP7" s="24">
        <v>48.26</v>
      </c>
      <c r="CQ7" s="24">
        <v>47.54</v>
      </c>
      <c r="CR7" s="24">
        <v>50.24</v>
      </c>
      <c r="CS7" s="24">
        <v>49.68</v>
      </c>
      <c r="CT7" s="24">
        <v>49.27</v>
      </c>
      <c r="CU7" s="24">
        <v>49.47</v>
      </c>
      <c r="CV7" s="24">
        <v>48.19</v>
      </c>
      <c r="CW7" s="24">
        <v>59.99</v>
      </c>
      <c r="CX7" s="24">
        <v>59.22</v>
      </c>
      <c r="CY7" s="24">
        <v>59.79</v>
      </c>
      <c r="CZ7" s="24">
        <v>60.31</v>
      </c>
      <c r="DA7" s="24">
        <v>63.43</v>
      </c>
      <c r="DB7" s="24">
        <v>64.16</v>
      </c>
      <c r="DC7" s="24">
        <v>84.17</v>
      </c>
      <c r="DD7" s="24">
        <v>83.35</v>
      </c>
      <c r="DE7" s="24">
        <v>83.16</v>
      </c>
      <c r="DF7" s="24">
        <v>82.06</v>
      </c>
      <c r="DG7" s="24">
        <v>82.26</v>
      </c>
      <c r="DH7" s="24">
        <v>95.72</v>
      </c>
      <c r="DI7" s="24">
        <v>28.8</v>
      </c>
      <c r="DJ7" s="24">
        <v>31.54</v>
      </c>
      <c r="DK7" s="24">
        <v>34.19</v>
      </c>
      <c r="DL7" s="24">
        <v>36.6</v>
      </c>
      <c r="DM7" s="24">
        <v>38.770000000000003</v>
      </c>
      <c r="DN7" s="24">
        <v>26.81</v>
      </c>
      <c r="DO7" s="24">
        <v>26.06</v>
      </c>
      <c r="DP7" s="24">
        <v>24.1</v>
      </c>
      <c r="DQ7" s="24">
        <v>19.93</v>
      </c>
      <c r="DR7" s="24">
        <v>21.94</v>
      </c>
      <c r="DS7" s="24">
        <v>38.17</v>
      </c>
      <c r="DT7" s="24">
        <v>0</v>
      </c>
      <c r="DU7" s="24">
        <v>0</v>
      </c>
      <c r="DV7" s="24">
        <v>0</v>
      </c>
      <c r="DW7" s="24">
        <v>0</v>
      </c>
      <c r="DX7" s="24">
        <v>0</v>
      </c>
      <c r="DY7" s="24">
        <v>0</v>
      </c>
      <c r="DZ7" s="24">
        <v>0</v>
      </c>
      <c r="EA7" s="24">
        <v>0</v>
      </c>
      <c r="EB7" s="24">
        <v>0</v>
      </c>
      <c r="EC7" s="24">
        <v>0</v>
      </c>
      <c r="ED7" s="24">
        <v>6.54</v>
      </c>
      <c r="EE7" s="24">
        <v>0</v>
      </c>
      <c r="EF7" s="24">
        <v>0</v>
      </c>
      <c r="EG7" s="24">
        <v>0</v>
      </c>
      <c r="EH7" s="24">
        <v>0</v>
      </c>
      <c r="EI7" s="24">
        <v>0</v>
      </c>
      <c r="EJ7" s="24">
        <v>0.13</v>
      </c>
      <c r="EK7" s="24">
        <v>0.12</v>
      </c>
      <c r="EL7" s="24">
        <v>0.1</v>
      </c>
      <c r="EM7" s="24">
        <v>0.32</v>
      </c>
      <c r="EN7" s="24">
        <v>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109</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2023-02-03T04:10:41Z</cp:lastPrinted>
  <dcterms:created xsi:type="dcterms:W3CDTF">2023-01-12T23:26:18Z</dcterms:created>
  <dcterms:modified xsi:type="dcterms:W3CDTF">2023-02-07T08:21:56Z</dcterms:modified>
  <cp:category/>
</cp:coreProperties>
</file>