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0187\Desktop\★業務関係\★R04 水道業務関係\06 決算統計（地方公営企業決算状況調査）関係【簿冊保存】\02 経営比較分析\050110◎ 【県市町村課125（水）〆】公営企業に係る経営比較分析表（令和３年度決算）の分析等について（依頼）\報告\水道関係\"/>
    </mc:Choice>
  </mc:AlternateContent>
  <xr:revisionPtr revIDLastSave="0" documentId="13_ncr:1_{1F298A51-3381-47E8-A366-999934BCD4F8}" xr6:coauthVersionLast="47" xr6:coauthVersionMax="47" xr10:uidLastSave="{00000000-0000-0000-0000-000000000000}"/>
  <workbookProtection workbookAlgorithmName="SHA-512" workbookHashValue="2qVnbvjf4oTUgrMkCQpixX1g53XaHrhoamYZfO+TMT1wawdfUmyumRmKq+lxu1/5TLGTHf/H2z640UVz5wPRFA==" workbookSaltValue="ig/vZABksu217PFIGm4wZw==" workbookSpinCount="100000" lockStructure="1"/>
  <bookViews>
    <workbookView xWindow="5790" yWindow="0" windowWidth="21225" windowHeight="15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<sst xmlns="http://schemas.openxmlformats.org/spreadsheetml/2006/main" count="228" uniqueCount="113">
  <si>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</si>
  <si>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</si>
  <si>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</si>
  <si>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</si>
  <si>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</si>
  <si>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</si>
  <si>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</si>
  <si>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</si>
  <si>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</si>
  <si>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</si>
  <si>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</si>
  <si>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</si>
  <si>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</si>
  <si>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</si>
  <si>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</si>
  <si>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</si>
  <si>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</si>
  <si>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</si>
  <si>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</si>
  <si>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</si>
  <si>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</si>
  <si>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</si>
  <si>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</si>
  <si>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</si>
  <si>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</si>
  <si>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</si>
  <si>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</si>
  <si>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</si>
  <si>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</si>
  <si>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</si>
  <si>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</si>
  <si>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</si>
  <si>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</si>
  <si>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</si>
  <si>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</si>
  <si>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</si>
  <si>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</si>
  <si>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</si>
  <si>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</si>
  <si>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</si>
  <si>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</si>
  <si>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</si>
  <si>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</si>
  <si>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</si>
  <si>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</si>
  <si>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</si>
  <si>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</si>
  <si>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</si>
  <si>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</si>
  <si>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</si>
  <si>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</si>
  <si>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</si>
  <si>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</si>
  <si>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</si>
  <si>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</si>
  <si>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</si>
  <si>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</si>
  <si>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</si>
  <si>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</si>
  <si>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</si>
  <si>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</si>
  <si>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</si>
  <si>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</si>
  <si>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</si>
  <si>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</si>
  <si>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</si>
  <si>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</si>
  <si>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</si>
  <si>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</si>
  <si>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</si>
  <si>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</si>
  <si>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</si>
  <si>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</si>
  <si>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</si>
  <si>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</si>
  <si>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</si>
  <si>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</si>
  <si>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</si>
  <si>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</si>
  <si>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</si>
  <si>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</si>
  <si>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</si>
  <si>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</si>
  <si>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</si>
  <si>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</si>
  <si>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</si>
  <si>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</si>
  <si>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</si>
  <si>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</si>
  <si>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</si>
  <si>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</si>
  <si>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</si>
  <si>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</si>
  <si>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</si>
  <si>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</si>
  <si>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</si>
  <si>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</si>
  <si>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</si>
  <si>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</si>
  <si>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</si>
  <si>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</si>
  <si>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</si>
  <si>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</si>
  <si>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</si>
  <si>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</si>
  <si>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</si>
  <si>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</si>
  <si>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</si>
  <si>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</si>
  <si>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</si>
  <si>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「管路経年化率」は類似団体と比較して低い水準ではあるものの同水準で推移しており、今後も法定耐用年数に達し更新時期を迎える資産が増加する見込である。
　「管路更新率」は平成30年度まで低い水準であったが、平成24年からの老朽管更新事業（重要給水施設配水管整備事業）実施により、令和元年度から回復している。今後も同事業の活用により、耐震化を進め、同程度の更新を図りたい。
　管路を含めた施設の老朽化に伴い、「有形固定資産減価償却率」が年々増加しており、修繕や更新等に要する費用の財源確保をする必要がある。これらに対処するため、新たな基本計画を基にした経営戦略を活用しながら、更新投資の絞り込みと平準化、経常収支の推移に留意し、投資計画等の見直しなどを行う。</t>
    <phoneticPr fontId="4"/>
  </si>
  <si>
    <t>　「経常収支比率」は良好な状況にあるが、「有形固定資産減価償却率」が年々上昇しており、近い将来法定耐用年数を超える資産が急激に増加する。更に、給水収益の減少傾向も続くと予想している。企業債償還金の財源は給水収益を元にしていることから、企業債残高を適正水準にする必要はあるが、低金利下での有利な資金調達及び料金見直しを含めた財源確保により、適切な更新投資を進め、将来にわたって水道の安定供給を図ることを目標とする。
　今後の水道事業経営は厳しい状況が予想されるが、経営の健全性・効率性を注視しながら、施設・管路等の更新やダウンサイジング、近隣市町村との部分的な広域連携など新たな基本計画を基にした経営戦略を活用しながら、計画的かつ効率的な投資のあり方について検討する。</t>
    <phoneticPr fontId="4"/>
  </si>
  <si>
    <t>　類似団体と比較して「経常収支比率」及び「料金回収率」は高い状態で推移している。経営の健全性・効率性が保たれている状態である。
　今後、人口減少や節水意識・節水器具の普及により給水収益は減少傾向が続くものと予想されるため、「累積欠損金比率」は0％であるが、老朽化した管路を含めた施設の維持管理及び更新費用の捻出が課題となる。
　主要な2水源（表流水）の確保により、給水原価を維持することができている。
　平成24年度から実施している老朽管更新事業（重要給水施設配水管事業）により、企業債残高は増加しており、類似団体と比較しても高水準であるが、将来にわたって安定供給するための先行投資と捉えている。
　「施設利用率」は高水準である一方、「有収率」は、類似団体と比較して著しく低水準であるため、収益に結びついていない。理由として、施設の老朽化による配水管の漏水や配水メーター不感等が原因と考えられる。目標の「有収率」70％は達成しているものの再び減少傾向が見られ安定していないため、今後も経常収益がプラスのうちに原因及び具体的な箇所を特定し、対策を講じる必要がある。管路診断及び漏水調査を計画的に推進し、類似団体平均を目指していく。
　健全かつ効率的な経営に必要な財源確保のため、基本計画及び経営戦略において令和３年度に予定していた料金増額改定については新型コロナウイルス感染症の流行により１年見合わせ、令和４年４月１日の水道使用分から料金増額改定することと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</si>
</sst>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0.42</c:v>
                </c:pt>
                <c:pt idx="1">
                  <c:v>0.42</c:v>
                </c:pt>
                <c:pt idx="2">
                  <c:v>0.98</c:v>
                </c:pt>
                <c:pt idx="3">
                  <c:v>0.74</c:v>
                </c:pt>
                <c:pt idx="4">
                  <c:v>0.93</c:v>
                </c:pt>
              </c:numCache>
            </c:numRef>
          </c:val>
          <c:extLst>
            <c:ext xmlns:c16="http://schemas.microsoft.com/office/drawing/2014/chart" uri="{C3380CC4-5D6E-409C-BE32-E72D297353CC}">
              <c16:uniqueId val="{00000000-56C0-4FA9-8050-C827FE5ED1E5}"/>
            </c:ext>
          </c:extLst>
        </c:ser>
        <c:dLbls>
          <c:showLegendKey val="0"/>
          <c:showVal val="0"/>
          <c:showCatName val="0"/>
          <c:showSerName val="0"/>
          <c:showPercent val="0"/>
          <c:showBubbleSize val="0"/>
        </c:dLbls>
        <c:gapWidth val="150"/>
        <c:axId val="127025536"/>
        <c:axId val="1270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0.44</c:v>
                </c:pt>
                <c:pt idx="4">
                  <c:v>0.5</c:v>
                </c:pt>
              </c:numCache>
            </c:numRef>
          </c:val>
          <c:smooth val="0"/>
          <c:extLst>
            <c:ext xmlns:c16="http://schemas.microsoft.com/office/drawing/2014/chart" uri="{C3380CC4-5D6E-409C-BE32-E72D297353CC}">
              <c16:uniqueId val="{00000001-56C0-4FA9-8050-C827FE5ED1E5}"/>
            </c:ext>
          </c:extLst>
        </c:ser>
        <c:dLbls>
          <c:showLegendKey val="0"/>
          <c:showVal val="0"/>
          <c:showCatName val="0"/>
          <c:showSerName val="0"/>
          <c:showPercent val="0"/>
          <c:showBubbleSize val="0"/>
        </c:dLbls>
        <c:marker val="1"/>
        <c:smooth val="0"/>
        <c:axId val="127025536"/>
        <c:axId val="127027456"/>
      </c:lineChart>
      <c:dateAx>
        <c:axId val="127025536"/>
        <c:scaling>
          <c:orientation val="minMax"/>
        </c:scaling>
        <c:delete val="1"/>
        <c:axPos val="b"/>
        <c:numFmt formatCode="&quot;H&quot;yy" sourceLinked="1"/>
        <c:majorTickMark val="none"/>
        <c:minorTickMark val="none"/>
        <c:tickLblPos val="none"/>
        <c:crossAx val="127027456"/>
        <c:crosses val="autoZero"/>
        <c:auto val="1"/>
        <c:lblOffset val="100"/>
        <c:baseTimeUnit val="years"/>
      </c:dateAx>
      <c:valAx>
        <c:axId val="1270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80.13</c:v>
                </c:pt>
                <c:pt idx="1">
                  <c:v>78.010000000000005</c:v>
                </c:pt>
                <c:pt idx="2">
                  <c:v>78.05</c:v>
                </c:pt>
                <c:pt idx="3">
                  <c:v>73.77</c:v>
                </c:pt>
                <c:pt idx="4">
                  <c:v>74.08</c:v>
                </c:pt>
              </c:numCache>
            </c:numRef>
          </c:val>
          <c:extLst>
            <c:ext xmlns:c16="http://schemas.microsoft.com/office/drawing/2014/chart" uri="{C3380CC4-5D6E-409C-BE32-E72D297353CC}">
              <c16:uniqueId val="{00000000-AAF5-4D46-BD31-D052DDC31752}"/>
            </c:ext>
          </c:extLst>
        </c:ser>
        <c:dLbls>
          <c:showLegendKey val="0"/>
          <c:showVal val="0"/>
          <c:showCatName val="0"/>
          <c:showSerName val="0"/>
          <c:showPercent val="0"/>
          <c:showBubbleSize val="0"/>
        </c:dLbls>
        <c:gapWidth val="150"/>
        <c:axId val="150860160"/>
        <c:axId val="1508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54.43</c:v>
                </c:pt>
                <c:pt idx="4">
                  <c:v>53.87</c:v>
                </c:pt>
              </c:numCache>
            </c:numRef>
          </c:val>
          <c:smooth val="0"/>
          <c:extLst>
            <c:ext xmlns:c16="http://schemas.microsoft.com/office/drawing/2014/chart" uri="{C3380CC4-5D6E-409C-BE32-E72D297353CC}">
              <c16:uniqueId val="{00000001-AAF5-4D46-BD31-D052DDC31752}"/>
            </c:ext>
          </c:extLst>
        </c:ser>
        <c:dLbls>
          <c:showLegendKey val="0"/>
          <c:showVal val="0"/>
          <c:showCatName val="0"/>
          <c:showSerName val="0"/>
          <c:showPercent val="0"/>
          <c:showBubbleSize val="0"/>
        </c:dLbls>
        <c:marker val="1"/>
        <c:smooth val="0"/>
        <c:axId val="150860160"/>
        <c:axId val="150862080"/>
      </c:lineChart>
      <c:dateAx>
        <c:axId val="150860160"/>
        <c:scaling>
          <c:orientation val="minMax"/>
        </c:scaling>
        <c:delete val="1"/>
        <c:axPos val="b"/>
        <c:numFmt formatCode="&quot;H&quot;yy" sourceLinked="1"/>
        <c:majorTickMark val="none"/>
        <c:minorTickMark val="none"/>
        <c:tickLblPos val="none"/>
        <c:crossAx val="150862080"/>
        <c:crosses val="autoZero"/>
        <c:auto val="1"/>
        <c:lblOffset val="100"/>
        <c:baseTimeUnit val="years"/>
      </c:dateAx>
      <c:valAx>
        <c:axId val="1508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66.63</c:v>
                </c:pt>
                <c:pt idx="1">
                  <c:v>67.94</c:v>
                </c:pt>
                <c:pt idx="2">
                  <c:v>67.83</c:v>
                </c:pt>
                <c:pt idx="3">
                  <c:v>72.37</c:v>
                </c:pt>
                <c:pt idx="4">
                  <c:v>70.45</c:v>
                </c:pt>
              </c:numCache>
            </c:numRef>
          </c:val>
          <c:extLst>
            <c:ext xmlns:c16="http://schemas.microsoft.com/office/drawing/2014/chart" uri="{C3380CC4-5D6E-409C-BE32-E72D297353CC}">
              <c16:uniqueId val="{00000000-E54E-495E-95CA-D3D8B1499982}"/>
            </c:ext>
          </c:extLst>
        </c:ser>
        <c:dLbls>
          <c:showLegendKey val="0"/>
          <c:showVal val="0"/>
          <c:showCatName val="0"/>
          <c:showSerName val="0"/>
          <c:showPercent val="0"/>
          <c:showBubbleSize val="0"/>
        </c:dLbls>
        <c:gapWidth val="150"/>
        <c:axId val="150905600"/>
        <c:axId val="1509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79.44</c:v>
                </c:pt>
                <c:pt idx="4">
                  <c:v>79.489999999999995</c:v>
                </c:pt>
              </c:numCache>
            </c:numRef>
          </c:val>
          <c:smooth val="0"/>
          <c:extLst>
            <c:ext xmlns:c16="http://schemas.microsoft.com/office/drawing/2014/chart" uri="{C3380CC4-5D6E-409C-BE32-E72D297353CC}">
              <c16:uniqueId val="{00000001-E54E-495E-95CA-D3D8B1499982}"/>
            </c:ext>
          </c:extLst>
        </c:ser>
        <c:dLbls>
          <c:showLegendKey val="0"/>
          <c:showVal val="0"/>
          <c:showCatName val="0"/>
          <c:showSerName val="0"/>
          <c:showPercent val="0"/>
          <c:showBubbleSize val="0"/>
        </c:dLbls>
        <c:marker val="1"/>
        <c:smooth val="0"/>
        <c:axId val="150905600"/>
        <c:axId val="150907520"/>
      </c:lineChart>
      <c:dateAx>
        <c:axId val="150905600"/>
        <c:scaling>
          <c:orientation val="minMax"/>
        </c:scaling>
        <c:delete val="1"/>
        <c:axPos val="b"/>
        <c:numFmt formatCode="&quot;H&quot;yy" sourceLinked="1"/>
        <c:majorTickMark val="none"/>
        <c:minorTickMark val="none"/>
        <c:tickLblPos val="none"/>
        <c:crossAx val="150907520"/>
        <c:crosses val="autoZero"/>
        <c:auto val="1"/>
        <c:lblOffset val="100"/>
        <c:baseTimeUnit val="years"/>
      </c:dateAx>
      <c:valAx>
        <c:axId val="1509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124.38</c:v>
                </c:pt>
                <c:pt idx="1">
                  <c:v>121.54</c:v>
                </c:pt>
                <c:pt idx="2">
                  <c:v>119.84</c:v>
                </c:pt>
                <c:pt idx="3">
                  <c:v>119.15</c:v>
                </c:pt>
                <c:pt idx="4">
                  <c:v>119.88</c:v>
                </c:pt>
              </c:numCache>
            </c:numRef>
          </c:val>
          <c:extLst>
            <c:ext xmlns:c16="http://schemas.microsoft.com/office/drawing/2014/chart" uri="{C3380CC4-5D6E-409C-BE32-E72D297353CC}">
              <c16:uniqueId val="{00000000-8AB2-412A-9A71-EE4FFA875191}"/>
            </c:ext>
          </c:extLst>
        </c:ser>
        <c:dLbls>
          <c:showLegendKey val="0"/>
          <c:showVal val="0"/>
          <c:showCatName val="0"/>
          <c:showSerName val="0"/>
          <c:showPercent val="0"/>
          <c:showBubbleSize val="0"/>
        </c:dLbls>
        <c:gapWidth val="150"/>
        <c:axId val="127058688"/>
        <c:axId val="1270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109.02</c:v>
                </c:pt>
                <c:pt idx="4">
                  <c:v>107.81</c:v>
                </c:pt>
              </c:numCache>
            </c:numRef>
          </c:val>
          <c:smooth val="0"/>
          <c:extLst>
            <c:ext xmlns:c16="http://schemas.microsoft.com/office/drawing/2014/chart" uri="{C3380CC4-5D6E-409C-BE32-E72D297353CC}">
              <c16:uniqueId val="{00000001-8AB2-412A-9A71-EE4FFA875191}"/>
            </c:ext>
          </c:extLst>
        </c:ser>
        <c:dLbls>
          <c:showLegendKey val="0"/>
          <c:showVal val="0"/>
          <c:showCatName val="0"/>
          <c:showSerName val="0"/>
          <c:showPercent val="0"/>
          <c:showBubbleSize val="0"/>
        </c:dLbls>
        <c:marker val="1"/>
        <c:smooth val="0"/>
        <c:axId val="127058688"/>
        <c:axId val="127060608"/>
      </c:lineChart>
      <c:dateAx>
        <c:axId val="127058688"/>
        <c:scaling>
          <c:orientation val="minMax"/>
        </c:scaling>
        <c:delete val="1"/>
        <c:axPos val="b"/>
        <c:numFmt formatCode="&quot;H&quot;yy" sourceLinked="1"/>
        <c:majorTickMark val="none"/>
        <c:minorTickMark val="none"/>
        <c:tickLblPos val="none"/>
        <c:crossAx val="127060608"/>
        <c:crosses val="autoZero"/>
        <c:auto val="1"/>
        <c:lblOffset val="100"/>
        <c:baseTimeUnit val="years"/>
      </c:dateAx>
      <c:valAx>
        <c:axId val="12706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0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49.44</c:v>
                </c:pt>
                <c:pt idx="1">
                  <c:v>49.98</c:v>
                </c:pt>
                <c:pt idx="2">
                  <c:v>50.47</c:v>
                </c:pt>
                <c:pt idx="3">
                  <c:v>51.06</c:v>
                </c:pt>
                <c:pt idx="4">
                  <c:v>51.49</c:v>
                </c:pt>
              </c:numCache>
            </c:numRef>
          </c:val>
          <c:extLst>
            <c:ext xmlns:c16="http://schemas.microsoft.com/office/drawing/2014/chart" uri="{C3380CC4-5D6E-409C-BE32-E72D297353CC}">
              <c16:uniqueId val="{00000000-9368-4472-85FC-3B0B533F3E5D}"/>
            </c:ext>
          </c:extLst>
        </c:ser>
        <c:dLbls>
          <c:showLegendKey val="0"/>
          <c:showVal val="0"/>
          <c:showCatName val="0"/>
          <c:showSerName val="0"/>
          <c:showPercent val="0"/>
          <c:showBubbleSize val="0"/>
        </c:dLbls>
        <c:gapWidth val="150"/>
        <c:axId val="134980736"/>
        <c:axId val="1349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49.39</c:v>
                </c:pt>
                <c:pt idx="4">
                  <c:v>50.75</c:v>
                </c:pt>
              </c:numCache>
            </c:numRef>
          </c:val>
          <c:smooth val="0"/>
          <c:extLst>
            <c:ext xmlns:c16="http://schemas.microsoft.com/office/drawing/2014/chart" uri="{C3380CC4-5D6E-409C-BE32-E72D297353CC}">
              <c16:uniqueId val="{00000001-9368-4472-85FC-3B0B533F3E5D}"/>
            </c:ext>
          </c:extLst>
        </c:ser>
        <c:dLbls>
          <c:showLegendKey val="0"/>
          <c:showVal val="0"/>
          <c:showCatName val="0"/>
          <c:showSerName val="0"/>
          <c:showPercent val="0"/>
          <c:showBubbleSize val="0"/>
        </c:dLbls>
        <c:marker val="1"/>
        <c:smooth val="0"/>
        <c:axId val="134980736"/>
        <c:axId val="134982656"/>
      </c:lineChart>
      <c:dateAx>
        <c:axId val="134980736"/>
        <c:scaling>
          <c:orientation val="minMax"/>
        </c:scaling>
        <c:delete val="1"/>
        <c:axPos val="b"/>
        <c:numFmt formatCode="&quot;H&quot;yy" sourceLinked="1"/>
        <c:majorTickMark val="none"/>
        <c:minorTickMark val="none"/>
        <c:tickLblPos val="none"/>
        <c:crossAx val="134982656"/>
        <c:crosses val="autoZero"/>
        <c:auto val="1"/>
        <c:lblOffset val="100"/>
        <c:baseTimeUnit val="years"/>
      </c:dateAx>
      <c:valAx>
        <c:axId val="1349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8.93</c:v>
                </c:pt>
                <c:pt idx="1">
                  <c:v>8.92</c:v>
                </c:pt>
                <c:pt idx="2">
                  <c:v>10.93</c:v>
                </c:pt>
                <c:pt idx="3">
                  <c:v>14.08</c:v>
                </c:pt>
                <c:pt idx="4">
                  <c:v>15.85</c:v>
                </c:pt>
              </c:numCache>
            </c:numRef>
          </c:val>
          <c:extLst>
            <c:ext xmlns:c16="http://schemas.microsoft.com/office/drawing/2014/chart" uri="{C3380CC4-5D6E-409C-BE32-E72D297353CC}">
              <c16:uniqueId val="{00000000-0D4E-4AEF-8803-7BEB62D0B182}"/>
            </c:ext>
          </c:extLst>
        </c:ser>
        <c:dLbls>
          <c:showLegendKey val="0"/>
          <c:showVal val="0"/>
          <c:showCatName val="0"/>
          <c:showSerName val="0"/>
          <c:showPercent val="0"/>
          <c:showBubbleSize val="0"/>
        </c:dLbls>
        <c:gapWidth val="150"/>
        <c:axId val="150543360"/>
        <c:axId val="1505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18.57</c:v>
                </c:pt>
                <c:pt idx="4">
                  <c:v>21.14</c:v>
                </c:pt>
              </c:numCache>
            </c:numRef>
          </c:val>
          <c:smooth val="0"/>
          <c:extLst>
            <c:ext xmlns:c16="http://schemas.microsoft.com/office/drawing/2014/chart" uri="{C3380CC4-5D6E-409C-BE32-E72D297353CC}">
              <c16:uniqueId val="{00000001-0D4E-4AEF-8803-7BEB62D0B182}"/>
            </c:ext>
          </c:extLst>
        </c:ser>
        <c:dLbls>
          <c:showLegendKey val="0"/>
          <c:showVal val="0"/>
          <c:showCatName val="0"/>
          <c:showSerName val="0"/>
          <c:showPercent val="0"/>
          <c:showBubbleSize val="0"/>
        </c:dLbls>
        <c:marker val="1"/>
        <c:smooth val="0"/>
        <c:axId val="150543360"/>
        <c:axId val="150545536"/>
      </c:lineChart>
      <c:dateAx>
        <c:axId val="150543360"/>
        <c:scaling>
          <c:orientation val="minMax"/>
        </c:scaling>
        <c:delete val="1"/>
        <c:axPos val="b"/>
        <c:numFmt formatCode="&quot;H&quot;yy" sourceLinked="1"/>
        <c:majorTickMark val="none"/>
        <c:minorTickMark val="none"/>
        <c:tickLblPos val="none"/>
        <c:crossAx val="150545536"/>
        <c:crosses val="autoZero"/>
        <c:auto val="1"/>
        <c:lblOffset val="100"/>
        <c:baseTimeUnit val="years"/>
      </c:dateAx>
      <c:valAx>
        <c:axId val="1505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89-4BD3-90DB-AFA1D09B10F1}"/>
            </c:ext>
          </c:extLst>
        </c:ser>
        <c:dLbls>
          <c:showLegendKey val="0"/>
          <c:showVal val="0"/>
          <c:showCatName val="0"/>
          <c:showSerName val="0"/>
          <c:showPercent val="0"/>
          <c:showBubbleSize val="0"/>
        </c:dLbls>
        <c:gapWidth val="150"/>
        <c:axId val="150593920"/>
        <c:axId val="1505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11</c:v>
                </c:pt>
                <c:pt idx="4">
                  <c:v>8.86</c:v>
                </c:pt>
              </c:numCache>
            </c:numRef>
          </c:val>
          <c:smooth val="0"/>
          <c:extLst>
            <c:ext xmlns:c16="http://schemas.microsoft.com/office/drawing/2014/chart" uri="{C3380CC4-5D6E-409C-BE32-E72D297353CC}">
              <c16:uniqueId val="{00000001-AB89-4BD3-90DB-AFA1D09B10F1}"/>
            </c:ext>
          </c:extLst>
        </c:ser>
        <c:dLbls>
          <c:showLegendKey val="0"/>
          <c:showVal val="0"/>
          <c:showCatName val="0"/>
          <c:showSerName val="0"/>
          <c:showPercent val="0"/>
          <c:showBubbleSize val="0"/>
        </c:dLbls>
        <c:marker val="1"/>
        <c:smooth val="0"/>
        <c:axId val="150593920"/>
        <c:axId val="150595840"/>
      </c:lineChart>
      <c:dateAx>
        <c:axId val="150593920"/>
        <c:scaling>
          <c:orientation val="minMax"/>
        </c:scaling>
        <c:delete val="1"/>
        <c:axPos val="b"/>
        <c:numFmt formatCode="&quot;H&quot;yy" sourceLinked="1"/>
        <c:majorTickMark val="none"/>
        <c:minorTickMark val="none"/>
        <c:tickLblPos val="none"/>
        <c:crossAx val="150595840"/>
        <c:crosses val="autoZero"/>
        <c:auto val="1"/>
        <c:lblOffset val="100"/>
        <c:baseTimeUnit val="years"/>
      </c:dateAx>
      <c:valAx>
        <c:axId val="15059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5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983.06</c:v>
                </c:pt>
                <c:pt idx="1">
                  <c:v>1022.45</c:v>
                </c:pt>
                <c:pt idx="2">
                  <c:v>985.72</c:v>
                </c:pt>
                <c:pt idx="3">
                  <c:v>903.38</c:v>
                </c:pt>
                <c:pt idx="4">
                  <c:v>965.1</c:v>
                </c:pt>
              </c:numCache>
            </c:numRef>
          </c:val>
          <c:extLst>
            <c:ext xmlns:c16="http://schemas.microsoft.com/office/drawing/2014/chart" uri="{C3380CC4-5D6E-409C-BE32-E72D297353CC}">
              <c16:uniqueId val="{00000000-E8BD-4081-9D30-7A7DD7348877}"/>
            </c:ext>
          </c:extLst>
        </c:ser>
        <c:dLbls>
          <c:showLegendKey val="0"/>
          <c:showVal val="0"/>
          <c:showCatName val="0"/>
          <c:showSerName val="0"/>
          <c:showPercent val="0"/>
          <c:showBubbleSize val="0"/>
        </c:dLbls>
        <c:gapWidth val="150"/>
        <c:axId val="150618880"/>
        <c:axId val="1506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371.81</c:v>
                </c:pt>
                <c:pt idx="4">
                  <c:v>384.23</c:v>
                </c:pt>
              </c:numCache>
            </c:numRef>
          </c:val>
          <c:smooth val="0"/>
          <c:extLst>
            <c:ext xmlns:c16="http://schemas.microsoft.com/office/drawing/2014/chart" uri="{C3380CC4-5D6E-409C-BE32-E72D297353CC}">
              <c16:uniqueId val="{00000001-E8BD-4081-9D30-7A7DD7348877}"/>
            </c:ext>
          </c:extLst>
        </c:ser>
        <c:dLbls>
          <c:showLegendKey val="0"/>
          <c:showVal val="0"/>
          <c:showCatName val="0"/>
          <c:showSerName val="0"/>
          <c:showPercent val="0"/>
          <c:showBubbleSize val="0"/>
        </c:dLbls>
        <c:marker val="1"/>
        <c:smooth val="0"/>
        <c:axId val="150618880"/>
        <c:axId val="150620800"/>
      </c:lineChart>
      <c:dateAx>
        <c:axId val="150618880"/>
        <c:scaling>
          <c:orientation val="minMax"/>
        </c:scaling>
        <c:delete val="1"/>
        <c:axPos val="b"/>
        <c:numFmt formatCode="&quot;H&quot;yy" sourceLinked="1"/>
        <c:majorTickMark val="none"/>
        <c:minorTickMark val="none"/>
        <c:tickLblPos val="none"/>
        <c:crossAx val="150620800"/>
        <c:crosses val="autoZero"/>
        <c:auto val="1"/>
        <c:lblOffset val="100"/>
        <c:baseTimeUnit val="years"/>
      </c:dateAx>
      <c:valAx>
        <c:axId val="15062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487.7</c:v>
                </c:pt>
                <c:pt idx="1">
                  <c:v>493.32</c:v>
                </c:pt>
                <c:pt idx="2">
                  <c:v>496.05</c:v>
                </c:pt>
                <c:pt idx="3">
                  <c:v>484.45</c:v>
                </c:pt>
                <c:pt idx="4">
                  <c:v>493.95</c:v>
                </c:pt>
              </c:numCache>
            </c:numRef>
          </c:val>
          <c:extLst>
            <c:ext xmlns:c16="http://schemas.microsoft.com/office/drawing/2014/chart" uri="{C3380CC4-5D6E-409C-BE32-E72D297353CC}">
              <c16:uniqueId val="{00000000-A82B-4D10-ACDB-1EB2036ED116}"/>
            </c:ext>
          </c:extLst>
        </c:ser>
        <c:dLbls>
          <c:showLegendKey val="0"/>
          <c:showVal val="0"/>
          <c:showCatName val="0"/>
          <c:showSerName val="0"/>
          <c:showPercent val="0"/>
          <c:showBubbleSize val="0"/>
        </c:dLbls>
        <c:gapWidth val="150"/>
        <c:axId val="150633856"/>
        <c:axId val="1506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465.85</c:v>
                </c:pt>
                <c:pt idx="4">
                  <c:v>439.43</c:v>
                </c:pt>
              </c:numCache>
            </c:numRef>
          </c:val>
          <c:smooth val="0"/>
          <c:extLst>
            <c:ext xmlns:c16="http://schemas.microsoft.com/office/drawing/2014/chart" uri="{C3380CC4-5D6E-409C-BE32-E72D297353CC}">
              <c16:uniqueId val="{00000001-A82B-4D10-ACDB-1EB2036ED116}"/>
            </c:ext>
          </c:extLst>
        </c:ser>
        <c:dLbls>
          <c:showLegendKey val="0"/>
          <c:showVal val="0"/>
          <c:showCatName val="0"/>
          <c:showSerName val="0"/>
          <c:showPercent val="0"/>
          <c:showBubbleSize val="0"/>
        </c:dLbls>
        <c:marker val="1"/>
        <c:smooth val="0"/>
        <c:axId val="150633856"/>
        <c:axId val="150660608"/>
      </c:lineChart>
      <c:dateAx>
        <c:axId val="150633856"/>
        <c:scaling>
          <c:orientation val="minMax"/>
        </c:scaling>
        <c:delete val="1"/>
        <c:axPos val="b"/>
        <c:numFmt formatCode="&quot;H&quot;yy" sourceLinked="1"/>
        <c:majorTickMark val="none"/>
        <c:minorTickMark val="none"/>
        <c:tickLblPos val="none"/>
        <c:crossAx val="150660608"/>
        <c:crosses val="autoZero"/>
        <c:auto val="1"/>
        <c:lblOffset val="100"/>
        <c:baseTimeUnit val="years"/>
      </c:dateAx>
      <c:valAx>
        <c:axId val="15066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125.09</c:v>
                </c:pt>
                <c:pt idx="1">
                  <c:v>121.71</c:v>
                </c:pt>
                <c:pt idx="2">
                  <c:v>120.31</c:v>
                </c:pt>
                <c:pt idx="3">
                  <c:v>118.8</c:v>
                </c:pt>
                <c:pt idx="4">
                  <c:v>120.63</c:v>
                </c:pt>
              </c:numCache>
            </c:numRef>
          </c:val>
          <c:extLst>
            <c:ext xmlns:c16="http://schemas.microsoft.com/office/drawing/2014/chart" uri="{C3380CC4-5D6E-409C-BE32-E72D297353CC}">
              <c16:uniqueId val="{00000000-2CA3-471A-B6F5-2937C52CB61D}"/>
            </c:ext>
          </c:extLst>
        </c:ser>
        <c:dLbls>
          <c:showLegendKey val="0"/>
          <c:showVal val="0"/>
          <c:showCatName val="0"/>
          <c:showSerName val="0"/>
          <c:showPercent val="0"/>
          <c:showBubbleSize val="0"/>
        </c:dLbls>
        <c:gapWidth val="150"/>
        <c:axId val="150752640"/>
        <c:axId val="1507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92.39</c:v>
                </c:pt>
                <c:pt idx="4">
                  <c:v>94.41</c:v>
                </c:pt>
              </c:numCache>
            </c:numRef>
          </c:val>
          <c:smooth val="0"/>
          <c:extLst>
            <c:ext xmlns:c16="http://schemas.microsoft.com/office/drawing/2014/chart" uri="{C3380CC4-5D6E-409C-BE32-E72D297353CC}">
              <c16:uniqueId val="{00000001-2CA3-471A-B6F5-2937C52CB61D}"/>
            </c:ext>
          </c:extLst>
        </c:ser>
        <c:dLbls>
          <c:showLegendKey val="0"/>
          <c:showVal val="0"/>
          <c:showCatName val="0"/>
          <c:showSerName val="0"/>
          <c:showPercent val="0"/>
          <c:showBubbleSize val="0"/>
        </c:dLbls>
        <c:marker val="1"/>
        <c:smooth val="0"/>
        <c:axId val="150752640"/>
        <c:axId val="150754816"/>
      </c:lineChart>
      <c:dateAx>
        <c:axId val="150752640"/>
        <c:scaling>
          <c:orientation val="minMax"/>
        </c:scaling>
        <c:delete val="1"/>
        <c:axPos val="b"/>
        <c:numFmt formatCode="&quot;H&quot;yy" sourceLinked="1"/>
        <c:majorTickMark val="none"/>
        <c:minorTickMark val="none"/>
        <c:tickLblPos val="none"/>
        <c:crossAx val="150754816"/>
        <c:crosses val="autoZero"/>
        <c:auto val="1"/>
        <c:lblOffset val="100"/>
        <c:baseTimeUnit val="years"/>
      </c:dateAx>
      <c:valAx>
        <c:axId val="1507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134.49</c:v>
                </c:pt>
                <c:pt idx="1">
                  <c:v>137.97</c:v>
                </c:pt>
                <c:pt idx="2">
                  <c:v>139.69</c:v>
                </c:pt>
                <c:pt idx="3">
                  <c:v>142.36000000000001</c:v>
                </c:pt>
                <c:pt idx="4">
                  <c:v>140.9</c:v>
                </c:pt>
              </c:numCache>
            </c:numRef>
          </c:val>
          <c:extLst>
            <c:ext xmlns:c16="http://schemas.microsoft.com/office/drawing/2014/chart" uri="{C3380CC4-5D6E-409C-BE32-E72D297353CC}">
              <c16:uniqueId val="{00000000-169B-467A-B005-3FB92A6D96D2}"/>
            </c:ext>
          </c:extLst>
        </c:ser>
        <c:dLbls>
          <c:showLegendKey val="0"/>
          <c:showVal val="0"/>
          <c:showCatName val="0"/>
          <c:showSerName val="0"/>
          <c:showPercent val="0"/>
          <c:showBubbleSize val="0"/>
        </c:dLbls>
        <c:gapWidth val="150"/>
        <c:axId val="150814720"/>
        <c:axId val="1508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192.98</c:v>
                </c:pt>
                <c:pt idx="4">
                  <c:v>192.13</c:v>
                </c:pt>
              </c:numCache>
            </c:numRef>
          </c:val>
          <c:smooth val="0"/>
          <c:extLst>
            <c:ext xmlns:c16="http://schemas.microsoft.com/office/drawing/2014/chart" uri="{C3380CC4-5D6E-409C-BE32-E72D297353CC}">
              <c16:uniqueId val="{00000001-169B-467A-B005-3FB92A6D96D2}"/>
            </c:ext>
          </c:extLst>
        </c:ser>
        <c:dLbls>
          <c:showLegendKey val="0"/>
          <c:showVal val="0"/>
          <c:showCatName val="0"/>
          <c:showSerName val="0"/>
          <c:showPercent val="0"/>
          <c:showBubbleSize val="0"/>
        </c:dLbls>
        <c:marker val="1"/>
        <c:smooth val="0"/>
        <c:axId val="150814720"/>
        <c:axId val="150816640"/>
      </c:lineChart>
      <c:dateAx>
        <c:axId val="150814720"/>
        <c:scaling>
          <c:orientation val="minMax"/>
        </c:scaling>
        <c:delete val="1"/>
        <c:axPos val="b"/>
        <c:numFmt formatCode="&quot;H&quot;yy" sourceLinked="1"/>
        <c:majorTickMark val="none"/>
        <c:minorTickMark val="none"/>
        <c:tickLblPos val="none"/>
        <c:crossAx val="150816640"/>
        <c:crosses val="autoZero"/>
        <c:auto val="1"/>
        <c:lblOffset val="100"/>
        <c:baseTimeUnit val="years"/>
      </c:dateAx>
      <c:valAx>
        <c:axId val="1508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1" zoomScale="70" zoomScaleNormal="70" workbookViewId="0">
      <selection activeCell="CD33" sqref="CD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七戸町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14911</v>
      </c>
      <c r="AM8" s="45"/>
      <c r="AN8" s="45"/>
      <c r="AO8" s="45"/>
      <c r="AP8" s="45"/>
      <c r="AQ8" s="45"/>
      <c r="AR8" s="45"/>
      <c r="AS8" s="45"/>
      <c r="AT8" s="46">
        <f>データ!$S$6</f>
        <v>337.23</v>
      </c>
      <c r="AU8" s="47"/>
      <c r="AV8" s="47"/>
      <c r="AW8" s="47"/>
      <c r="AX8" s="47"/>
      <c r="AY8" s="47"/>
      <c r="AZ8" s="47"/>
      <c r="BA8" s="47"/>
      <c r="BB8" s="48">
        <f>データ!$T$6</f>
        <v>44.22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67.77</v>
      </c>
      <c r="J10" s="47"/>
      <c r="K10" s="47"/>
      <c r="L10" s="47"/>
      <c r="M10" s="47"/>
      <c r="N10" s="47"/>
      <c r="O10" s="81"/>
      <c r="P10" s="48">
        <f>データ!$P$6</f>
        <v>99</v>
      </c>
      <c r="Q10" s="48"/>
      <c r="R10" s="48"/>
      <c r="S10" s="48"/>
      <c r="T10" s="48"/>
      <c r="U10" s="48"/>
      <c r="V10" s="48"/>
      <c r="W10" s="45">
        <f>データ!$Q$6</f>
        <v>3128</v>
      </c>
      <c r="X10" s="45"/>
      <c r="Y10" s="45"/>
      <c r="Z10" s="45"/>
      <c r="AA10" s="45"/>
      <c r="AB10" s="45"/>
      <c r="AC10" s="45"/>
      <c r="AD10" s="2"/>
      <c r="AE10" s="2"/>
      <c r="AF10" s="2"/>
      <c r="AG10" s="2"/>
      <c r="AH10" s="2"/>
      <c r="AI10" s="2"/>
      <c r="AJ10" s="2"/>
      <c r="AK10" s="2"/>
      <c r="AL10" s="45">
        <f>データ!$U$6</f>
        <v>14622</v>
      </c>
      <c r="AM10" s="45"/>
      <c r="AN10" s="45"/>
      <c r="AO10" s="45"/>
      <c r="AP10" s="45"/>
      <c r="AQ10" s="45"/>
      <c r="AR10" s="45"/>
      <c r="AS10" s="45"/>
      <c r="AT10" s="46">
        <f>データ!$V$6</f>
        <v>125.1</v>
      </c>
      <c r="AU10" s="47"/>
      <c r="AV10" s="47"/>
      <c r="AW10" s="47"/>
      <c r="AX10" s="47"/>
      <c r="AY10" s="47"/>
      <c r="AZ10" s="47"/>
      <c r="BA10" s="47"/>
      <c r="BB10" s="48">
        <f>データ!$W$6</f>
        <v>116.88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ZCmWpTX1K76xqpXcFzjSx6DWGG/sW6Xorm+r/8Zpq+Y1FpYjp76s16ThmKprCbirAkuioawbhBiG1qzeQQlQQ==" saltValue="rinuJNu3iqxIxD6o1ybr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24023</v>
      </c>
      <c r="D6" s="20">
        <f t="shared" si="3"/>
        <v>46</v>
      </c>
      <c r="E6" s="20">
        <f t="shared" si="3"/>
        <v>1</v>
      </c>
      <c r="F6" s="20">
        <f t="shared" si="3"/>
        <v>0</v>
      </c>
      <c r="G6" s="20">
        <f t="shared" si="3"/>
        <v>1</v>
      </c>
      <c r="H6" s="20" t="str">
        <f t="shared" si="3"/>
        <v>青森県　七戸町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67.77</v>
      </c>
      <c r="P6" s="21">
        <f t="shared" si="3"/>
        <v>99</v>
      </c>
      <c r="Q6" s="21">
        <f t="shared" si="3"/>
        <v>3128</v>
      </c>
      <c r="R6" s="21">
        <f t="shared" si="3"/>
        <v>14911</v>
      </c>
      <c r="S6" s="21">
        <f t="shared" si="3"/>
        <v>337.23</v>
      </c>
      <c r="T6" s="21">
        <f t="shared" si="3"/>
        <v>44.22</v>
      </c>
      <c r="U6" s="21">
        <f t="shared" si="3"/>
        <v>14622</v>
      </c>
      <c r="V6" s="21">
        <f t="shared" si="3"/>
        <v>125.1</v>
      </c>
      <c r="W6" s="21">
        <f t="shared" si="3"/>
        <v>116.88</v>
      </c>
      <c r="X6" s="22">
        <f>IF(X7="",NA(),X7)</f>
        <v>124.38</v>
      </c>
      <c r="Y6" s="22">
        <f t="shared" ref="Y6:AG6" si="4">IF(Y7="",NA(),Y7)</f>
        <v>121.54</v>
      </c>
      <c r="Z6" s="22">
        <f t="shared" si="4"/>
        <v>119.84</v>
      </c>
      <c r="AA6" s="22">
        <f t="shared" si="4"/>
        <v>119.15</v>
      </c>
      <c r="AB6" s="22">
        <f t="shared" si="4"/>
        <v>119.88</v>
      </c>
      <c r="AC6" s="22">
        <f t="shared" si="4"/>
        <v>110.05</v>
      </c>
      <c r="AD6" s="22">
        <f t="shared" si="4"/>
        <v>108.87</v>
      </c>
      <c r="AE6" s="22">
        <f t="shared" si="4"/>
        <v>108.61</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11</v>
      </c>
      <c r="AR6" s="22">
        <f t="shared" si="5"/>
        <v>8.86</v>
      </c>
      <c r="AS6" s="21" t="str">
        <f>IF(AS7="","",IF(AS7="-","【-】","【"&amp;SUBSTITUTE(TEXT(AS7,"#,##0.00"),"-","△")&amp;"】"))</f>
        <v>【1.30】</v>
      </c>
      <c r="AT6" s="22">
        <f>IF(AT7="",NA(),AT7)</f>
        <v>983.06</v>
      </c>
      <c r="AU6" s="22">
        <f t="shared" ref="AU6:BC6" si="6">IF(AU7="",NA(),AU7)</f>
        <v>1022.45</v>
      </c>
      <c r="AV6" s="22">
        <f t="shared" si="6"/>
        <v>985.72</v>
      </c>
      <c r="AW6" s="22">
        <f t="shared" si="6"/>
        <v>903.38</v>
      </c>
      <c r="AX6" s="22">
        <f t="shared" si="6"/>
        <v>965.1</v>
      </c>
      <c r="AY6" s="22">
        <f t="shared" si="6"/>
        <v>359.47</v>
      </c>
      <c r="AZ6" s="22">
        <f t="shared" si="6"/>
        <v>369.69</v>
      </c>
      <c r="BA6" s="22">
        <f t="shared" si="6"/>
        <v>379.08</v>
      </c>
      <c r="BB6" s="22">
        <f t="shared" si="6"/>
        <v>371.81</v>
      </c>
      <c r="BC6" s="22">
        <f t="shared" si="6"/>
        <v>384.23</v>
      </c>
      <c r="BD6" s="21" t="str">
        <f>IF(BD7="","",IF(BD7="-","【-】","【"&amp;SUBSTITUTE(TEXT(BD7,"#,##0.00"),"-","△")&amp;"】"))</f>
        <v>【261.51】</v>
      </c>
      <c r="BE6" s="22">
        <f>IF(BE7="",NA(),BE7)</f>
        <v>487.7</v>
      </c>
      <c r="BF6" s="22">
        <f t="shared" ref="BF6:BN6" si="7">IF(BF7="",NA(),BF7)</f>
        <v>493.32</v>
      </c>
      <c r="BG6" s="22">
        <f t="shared" si="7"/>
        <v>496.05</v>
      </c>
      <c r="BH6" s="22">
        <f t="shared" si="7"/>
        <v>484.45</v>
      </c>
      <c r="BI6" s="22">
        <f t="shared" si="7"/>
        <v>493.95</v>
      </c>
      <c r="BJ6" s="22">
        <f t="shared" si="7"/>
        <v>401.79</v>
      </c>
      <c r="BK6" s="22">
        <f t="shared" si="7"/>
        <v>402.99</v>
      </c>
      <c r="BL6" s="22">
        <f t="shared" si="7"/>
        <v>398.98</v>
      </c>
      <c r="BM6" s="22">
        <f t="shared" si="7"/>
        <v>465.85</v>
      </c>
      <c r="BN6" s="22">
        <f t="shared" si="7"/>
        <v>439.43</v>
      </c>
      <c r="BO6" s="21" t="str">
        <f>IF(BO7="","",IF(BO7="-","【-】","【"&amp;SUBSTITUTE(TEXT(BO7,"#,##0.00"),"-","△")&amp;"】"))</f>
        <v>【265.16】</v>
      </c>
      <c r="BP6" s="22">
        <f>IF(BP7="",NA(),BP7)</f>
        <v>125.09</v>
      </c>
      <c r="BQ6" s="22">
        <f t="shared" ref="BQ6:BY6" si="8">IF(BQ7="",NA(),BQ7)</f>
        <v>121.71</v>
      </c>
      <c r="BR6" s="22">
        <f t="shared" si="8"/>
        <v>120.31</v>
      </c>
      <c r="BS6" s="22">
        <f t="shared" si="8"/>
        <v>118.8</v>
      </c>
      <c r="BT6" s="22">
        <f t="shared" si="8"/>
        <v>120.63</v>
      </c>
      <c r="BU6" s="22">
        <f t="shared" si="8"/>
        <v>100.12</v>
      </c>
      <c r="BV6" s="22">
        <f t="shared" si="8"/>
        <v>98.66</v>
      </c>
      <c r="BW6" s="22">
        <f t="shared" si="8"/>
        <v>98.64</v>
      </c>
      <c r="BX6" s="22">
        <f t="shared" si="8"/>
        <v>92.39</v>
      </c>
      <c r="BY6" s="22">
        <f t="shared" si="8"/>
        <v>94.41</v>
      </c>
      <c r="BZ6" s="21" t="str">
        <f>IF(BZ7="","",IF(BZ7="-","【-】","【"&amp;SUBSTITUTE(TEXT(BZ7,"#,##0.00"),"-","△")&amp;"】"))</f>
        <v>【102.35】</v>
      </c>
      <c r="CA6" s="22">
        <f>IF(CA7="",NA(),CA7)</f>
        <v>134.49</v>
      </c>
      <c r="CB6" s="22">
        <f t="shared" ref="CB6:CJ6" si="9">IF(CB7="",NA(),CB7)</f>
        <v>137.97</v>
      </c>
      <c r="CC6" s="22">
        <f t="shared" si="9"/>
        <v>139.69</v>
      </c>
      <c r="CD6" s="22">
        <f t="shared" si="9"/>
        <v>142.36000000000001</v>
      </c>
      <c r="CE6" s="22">
        <f t="shared" si="9"/>
        <v>140.9</v>
      </c>
      <c r="CF6" s="22">
        <f t="shared" si="9"/>
        <v>174.97</v>
      </c>
      <c r="CG6" s="22">
        <f t="shared" si="9"/>
        <v>178.59</v>
      </c>
      <c r="CH6" s="22">
        <f t="shared" si="9"/>
        <v>178.92</v>
      </c>
      <c r="CI6" s="22">
        <f t="shared" si="9"/>
        <v>192.98</v>
      </c>
      <c r="CJ6" s="22">
        <f t="shared" si="9"/>
        <v>192.13</v>
      </c>
      <c r="CK6" s="21" t="str">
        <f>IF(CK7="","",IF(CK7="-","【-】","【"&amp;SUBSTITUTE(TEXT(CK7,"#,##0.00"),"-","△")&amp;"】"))</f>
        <v>【167.74】</v>
      </c>
      <c r="CL6" s="22">
        <f>IF(CL7="",NA(),CL7)</f>
        <v>80.13</v>
      </c>
      <c r="CM6" s="22">
        <f t="shared" ref="CM6:CU6" si="10">IF(CM7="",NA(),CM7)</f>
        <v>78.010000000000005</v>
      </c>
      <c r="CN6" s="22">
        <f t="shared" si="10"/>
        <v>78.05</v>
      </c>
      <c r="CO6" s="22">
        <f t="shared" si="10"/>
        <v>73.77</v>
      </c>
      <c r="CP6" s="22">
        <f t="shared" si="10"/>
        <v>74.08</v>
      </c>
      <c r="CQ6" s="22">
        <f t="shared" si="10"/>
        <v>55.63</v>
      </c>
      <c r="CR6" s="22">
        <f t="shared" si="10"/>
        <v>55.03</v>
      </c>
      <c r="CS6" s="22">
        <f t="shared" si="10"/>
        <v>55.14</v>
      </c>
      <c r="CT6" s="22">
        <f t="shared" si="10"/>
        <v>54.43</v>
      </c>
      <c r="CU6" s="22">
        <f t="shared" si="10"/>
        <v>53.87</v>
      </c>
      <c r="CV6" s="21" t="str">
        <f>IF(CV7="","",IF(CV7="-","【-】","【"&amp;SUBSTITUTE(TEXT(CV7,"#,##0.00"),"-","△")&amp;"】"))</f>
        <v>【60.29】</v>
      </c>
      <c r="CW6" s="22">
        <f>IF(CW7="",NA(),CW7)</f>
        <v>66.63</v>
      </c>
      <c r="CX6" s="22">
        <f t="shared" ref="CX6:DF6" si="11">IF(CX7="",NA(),CX7)</f>
        <v>67.94</v>
      </c>
      <c r="CY6" s="22">
        <f t="shared" si="11"/>
        <v>67.83</v>
      </c>
      <c r="CZ6" s="22">
        <f t="shared" si="11"/>
        <v>72.37</v>
      </c>
      <c r="DA6" s="22">
        <f t="shared" si="11"/>
        <v>70.45</v>
      </c>
      <c r="DB6" s="22">
        <f t="shared" si="11"/>
        <v>82.04</v>
      </c>
      <c r="DC6" s="22">
        <f t="shared" si="11"/>
        <v>81.900000000000006</v>
      </c>
      <c r="DD6" s="22">
        <f t="shared" si="11"/>
        <v>81.39</v>
      </c>
      <c r="DE6" s="22">
        <f t="shared" si="11"/>
        <v>79.44</v>
      </c>
      <c r="DF6" s="22">
        <f t="shared" si="11"/>
        <v>79.489999999999995</v>
      </c>
      <c r="DG6" s="21" t="str">
        <f>IF(DG7="","",IF(DG7="-","【-】","【"&amp;SUBSTITUTE(TEXT(DG7,"#,##0.00"),"-","△")&amp;"】"))</f>
        <v>【90.12】</v>
      </c>
      <c r="DH6" s="22">
        <f>IF(DH7="",NA(),DH7)</f>
        <v>49.44</v>
      </c>
      <c r="DI6" s="22">
        <f t="shared" ref="DI6:DQ6" si="12">IF(DI7="",NA(),DI7)</f>
        <v>49.98</v>
      </c>
      <c r="DJ6" s="22">
        <f t="shared" si="12"/>
        <v>50.47</v>
      </c>
      <c r="DK6" s="22">
        <f t="shared" si="12"/>
        <v>51.06</v>
      </c>
      <c r="DL6" s="22">
        <f t="shared" si="12"/>
        <v>51.49</v>
      </c>
      <c r="DM6" s="22">
        <f t="shared" si="12"/>
        <v>48.05</v>
      </c>
      <c r="DN6" s="22">
        <f t="shared" si="12"/>
        <v>48.87</v>
      </c>
      <c r="DO6" s="22">
        <f t="shared" si="12"/>
        <v>49.92</v>
      </c>
      <c r="DP6" s="22">
        <f t="shared" si="12"/>
        <v>49.39</v>
      </c>
      <c r="DQ6" s="22">
        <f t="shared" si="12"/>
        <v>50.75</v>
      </c>
      <c r="DR6" s="21" t="str">
        <f>IF(DR7="","",IF(DR7="-","【-】","【"&amp;SUBSTITUTE(TEXT(DR7,"#,##0.00"),"-","△")&amp;"】"))</f>
        <v>【50.88】</v>
      </c>
      <c r="DS6" s="22">
        <f>IF(DS7="",NA(),DS7)</f>
        <v>8.93</v>
      </c>
      <c r="DT6" s="22">
        <f t="shared" ref="DT6:EB6" si="13">IF(DT7="",NA(),DT7)</f>
        <v>8.92</v>
      </c>
      <c r="DU6" s="22">
        <f t="shared" si="13"/>
        <v>10.93</v>
      </c>
      <c r="DV6" s="22">
        <f t="shared" si="13"/>
        <v>14.08</v>
      </c>
      <c r="DW6" s="22">
        <f t="shared" si="13"/>
        <v>15.85</v>
      </c>
      <c r="DX6" s="22">
        <f t="shared" si="13"/>
        <v>13.39</v>
      </c>
      <c r="DY6" s="22">
        <f t="shared" si="13"/>
        <v>14.85</v>
      </c>
      <c r="DZ6" s="22">
        <f t="shared" si="13"/>
        <v>16.88</v>
      </c>
      <c r="EA6" s="22">
        <f t="shared" si="13"/>
        <v>18.57</v>
      </c>
      <c r="EB6" s="22">
        <f t="shared" si="13"/>
        <v>21.14</v>
      </c>
      <c r="EC6" s="21" t="str">
        <f>IF(EC7="","",IF(EC7="-","【-】","【"&amp;SUBSTITUTE(TEXT(EC7,"#,##0.00"),"-","△")&amp;"】"))</f>
        <v>【22.30】</v>
      </c>
      <c r="ED6" s="22">
        <f>IF(ED7="",NA(),ED7)</f>
        <v>0.42</v>
      </c>
      <c r="EE6" s="22">
        <f t="shared" ref="EE6:EM6" si="14">IF(EE7="",NA(),EE7)</f>
        <v>0.42</v>
      </c>
      <c r="EF6" s="22">
        <f t="shared" si="14"/>
        <v>0.98</v>
      </c>
      <c r="EG6" s="22">
        <f t="shared" si="14"/>
        <v>0.74</v>
      </c>
      <c r="EH6" s="22">
        <f t="shared" si="14"/>
        <v>0.93</v>
      </c>
      <c r="EI6" s="22">
        <f t="shared" si="14"/>
        <v>0.54</v>
      </c>
      <c r="EJ6" s="22">
        <f t="shared" si="14"/>
        <v>0.5</v>
      </c>
      <c r="EK6" s="22">
        <f t="shared" si="14"/>
        <v>0.52</v>
      </c>
      <c r="EL6" s="22">
        <f t="shared" si="14"/>
        <v>0.44</v>
      </c>
      <c r="EM6" s="22">
        <f t="shared" si="14"/>
        <v>0.5</v>
      </c>
      <c r="EN6" s="21" t="str">
        <f>IF(EN7="","",IF(EN7="-","【-】","【"&amp;SUBSTITUTE(TEXT(EN7,"#,##0.00"),"-","△")&amp;"】"))</f>
        <v>【0.66】</v>
      </c>
    </row>
    <row r="7" spans="1:144" s="23" customFormat="1" x14ac:dyDescent="0.15">
      <c r="A7" s="15"/>
      <c r="B7" s="24">
        <v>2021</v>
      </c>
      <c r="C7" s="24">
        <v>24023</v>
      </c>
      <c r="D7" s="24">
        <v>46</v>
      </c>
      <c r="E7" s="24">
        <v>1</v>
      </c>
      <c r="F7" s="24">
        <v>0</v>
      </c>
      <c r="G7" s="24">
        <v>1</v>
      </c>
      <c r="H7" s="24" t="s">
        <v>92</v>
      </c>
      <c r="I7" s="24" t="s">
        <v>93</v>
      </c>
      <c r="J7" s="24" t="s">
        <v>94</v>
      </c>
      <c r="K7" s="24" t="s">
        <v>95</v>
      </c>
      <c r="L7" s="24" t="s">
        <v>96</v>
      </c>
      <c r="M7" s="24" t="s">
        <v>97</v>
      </c>
      <c r="N7" s="25" t="s">
        <v>98</v>
      </c>
      <c r="O7" s="25">
        <v>67.77</v>
      </c>
      <c r="P7" s="25">
        <v>99</v>
      </c>
      <c r="Q7" s="25">
        <v>3128</v>
      </c>
      <c r="R7" s="25">
        <v>14911</v>
      </c>
      <c r="S7" s="25">
        <v>337.23</v>
      </c>
      <c r="T7" s="25">
        <v>44.22</v>
      </c>
      <c r="U7" s="25">
        <v>14622</v>
      </c>
      <c r="V7" s="25">
        <v>125.1</v>
      </c>
      <c r="W7" s="25">
        <v>116.88</v>
      </c>
      <c r="X7" s="25">
        <v>124.38</v>
      </c>
      <c r="Y7" s="25">
        <v>121.54</v>
      </c>
      <c r="Z7" s="25">
        <v>119.84</v>
      </c>
      <c r="AA7" s="25">
        <v>119.15</v>
      </c>
      <c r="AB7" s="25">
        <v>119.88</v>
      </c>
      <c r="AC7" s="25">
        <v>110.05</v>
      </c>
      <c r="AD7" s="25">
        <v>108.87</v>
      </c>
      <c r="AE7" s="25">
        <v>108.61</v>
      </c>
      <c r="AF7" s="25">
        <v>109.02</v>
      </c>
      <c r="AG7" s="25">
        <v>107.81</v>
      </c>
      <c r="AH7" s="25">
        <v>111.39</v>
      </c>
      <c r="AI7" s="25">
        <v>0</v>
      </c>
      <c r="AJ7" s="25">
        <v>0</v>
      </c>
      <c r="AK7" s="25">
        <v>0</v>
      </c>
      <c r="AL7" s="25">
        <v>0</v>
      </c>
      <c r="AM7" s="25">
        <v>0</v>
      </c>
      <c r="AN7" s="25">
        <v>2.64</v>
      </c>
      <c r="AO7" s="25">
        <v>3.16</v>
      </c>
      <c r="AP7" s="25">
        <v>3.59</v>
      </c>
      <c r="AQ7" s="25">
        <v>11</v>
      </c>
      <c r="AR7" s="25">
        <v>8.86</v>
      </c>
      <c r="AS7" s="25">
        <v>1.3</v>
      </c>
      <c r="AT7" s="25">
        <v>983.06</v>
      </c>
      <c r="AU7" s="25">
        <v>1022.45</v>
      </c>
      <c r="AV7" s="25">
        <v>985.72</v>
      </c>
      <c r="AW7" s="25">
        <v>903.38</v>
      </c>
      <c r="AX7" s="25">
        <v>965.1</v>
      </c>
      <c r="AY7" s="25">
        <v>359.47</v>
      </c>
      <c r="AZ7" s="25">
        <v>369.69</v>
      </c>
      <c r="BA7" s="25">
        <v>379.08</v>
      </c>
      <c r="BB7" s="25">
        <v>371.81</v>
      </c>
      <c r="BC7" s="25">
        <v>384.23</v>
      </c>
      <c r="BD7" s="25">
        <v>261.51</v>
      </c>
      <c r="BE7" s="25">
        <v>487.7</v>
      </c>
      <c r="BF7" s="25">
        <v>493.32</v>
      </c>
      <c r="BG7" s="25">
        <v>496.05</v>
      </c>
      <c r="BH7" s="25">
        <v>484.45</v>
      </c>
      <c r="BI7" s="25">
        <v>493.95</v>
      </c>
      <c r="BJ7" s="25">
        <v>401.79</v>
      </c>
      <c r="BK7" s="25">
        <v>402.99</v>
      </c>
      <c r="BL7" s="25">
        <v>398.98</v>
      </c>
      <c r="BM7" s="25">
        <v>465.85</v>
      </c>
      <c r="BN7" s="25">
        <v>439.43</v>
      </c>
      <c r="BO7" s="25">
        <v>265.16000000000003</v>
      </c>
      <c r="BP7" s="25">
        <v>125.09</v>
      </c>
      <c r="BQ7" s="25">
        <v>121.71</v>
      </c>
      <c r="BR7" s="25">
        <v>120.31</v>
      </c>
      <c r="BS7" s="25">
        <v>118.8</v>
      </c>
      <c r="BT7" s="25">
        <v>120.63</v>
      </c>
      <c r="BU7" s="25">
        <v>100.12</v>
      </c>
      <c r="BV7" s="25">
        <v>98.66</v>
      </c>
      <c r="BW7" s="25">
        <v>98.64</v>
      </c>
      <c r="BX7" s="25">
        <v>92.39</v>
      </c>
      <c r="BY7" s="25">
        <v>94.41</v>
      </c>
      <c r="BZ7" s="25">
        <v>102.35</v>
      </c>
      <c r="CA7" s="25">
        <v>134.49</v>
      </c>
      <c r="CB7" s="25">
        <v>137.97</v>
      </c>
      <c r="CC7" s="25">
        <v>139.69</v>
      </c>
      <c r="CD7" s="25">
        <v>142.36000000000001</v>
      </c>
      <c r="CE7" s="25">
        <v>140.9</v>
      </c>
      <c r="CF7" s="25">
        <v>174.97</v>
      </c>
      <c r="CG7" s="25">
        <v>178.59</v>
      </c>
      <c r="CH7" s="25">
        <v>178.92</v>
      </c>
      <c r="CI7" s="25">
        <v>192.98</v>
      </c>
      <c r="CJ7" s="25">
        <v>192.13</v>
      </c>
      <c r="CK7" s="25">
        <v>167.74</v>
      </c>
      <c r="CL7" s="25">
        <v>80.13</v>
      </c>
      <c r="CM7" s="25">
        <v>78.010000000000005</v>
      </c>
      <c r="CN7" s="25">
        <v>78.05</v>
      </c>
      <c r="CO7" s="25">
        <v>73.77</v>
      </c>
      <c r="CP7" s="25">
        <v>74.08</v>
      </c>
      <c r="CQ7" s="25">
        <v>55.63</v>
      </c>
      <c r="CR7" s="25">
        <v>55.03</v>
      </c>
      <c r="CS7" s="25">
        <v>55.14</v>
      </c>
      <c r="CT7" s="25">
        <v>54.43</v>
      </c>
      <c r="CU7" s="25">
        <v>53.87</v>
      </c>
      <c r="CV7" s="25">
        <v>60.29</v>
      </c>
      <c r="CW7" s="25">
        <v>66.63</v>
      </c>
      <c r="CX7" s="25">
        <v>67.94</v>
      </c>
      <c r="CY7" s="25">
        <v>67.83</v>
      </c>
      <c r="CZ7" s="25">
        <v>72.37</v>
      </c>
      <c r="DA7" s="25">
        <v>70.45</v>
      </c>
      <c r="DB7" s="25">
        <v>82.04</v>
      </c>
      <c r="DC7" s="25">
        <v>81.900000000000006</v>
      </c>
      <c r="DD7" s="25">
        <v>81.39</v>
      </c>
      <c r="DE7" s="25">
        <v>79.44</v>
      </c>
      <c r="DF7" s="25">
        <v>79.489999999999995</v>
      </c>
      <c r="DG7" s="25">
        <v>90.12</v>
      </c>
      <c r="DH7" s="25">
        <v>49.44</v>
      </c>
      <c r="DI7" s="25">
        <v>49.98</v>
      </c>
      <c r="DJ7" s="25">
        <v>50.47</v>
      </c>
      <c r="DK7" s="25">
        <v>51.06</v>
      </c>
      <c r="DL7" s="25">
        <v>51.49</v>
      </c>
      <c r="DM7" s="25">
        <v>48.05</v>
      </c>
      <c r="DN7" s="25">
        <v>48.87</v>
      </c>
      <c r="DO7" s="25">
        <v>49.92</v>
      </c>
      <c r="DP7" s="25">
        <v>49.39</v>
      </c>
      <c r="DQ7" s="25">
        <v>50.75</v>
      </c>
      <c r="DR7" s="25">
        <v>50.88</v>
      </c>
      <c r="DS7" s="25">
        <v>8.93</v>
      </c>
      <c r="DT7" s="25">
        <v>8.92</v>
      </c>
      <c r="DU7" s="25">
        <v>10.93</v>
      </c>
      <c r="DV7" s="25">
        <v>14.08</v>
      </c>
      <c r="DW7" s="25">
        <v>15.85</v>
      </c>
      <c r="DX7" s="25">
        <v>13.39</v>
      </c>
      <c r="DY7" s="25">
        <v>14.85</v>
      </c>
      <c r="DZ7" s="25">
        <v>16.88</v>
      </c>
      <c r="EA7" s="25">
        <v>18.57</v>
      </c>
      <c r="EB7" s="25">
        <v>21.14</v>
      </c>
      <c r="EC7" s="25">
        <v>22.3</v>
      </c>
      <c r="ED7" s="25">
        <v>0.42</v>
      </c>
      <c r="EE7" s="25">
        <v>0.42</v>
      </c>
      <c r="EF7" s="25">
        <v>0.98</v>
      </c>
      <c r="EG7" s="25">
        <v>0.74</v>
      </c>
      <c r="EH7" s="25">
        <v>0.93</v>
      </c>
      <c r="EI7" s="25">
        <v>0.54</v>
      </c>
      <c r="EJ7" s="25">
        <v>0.5</v>
      </c>
      <c r="EK7" s="25">
        <v>0.52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向中野　洋人</cp:lastModifiedBy>
  <dcterms:created xsi:type="dcterms:W3CDTF">2022-12-01T00:52:27Z</dcterms:created>
  <dcterms:modified xsi:type="dcterms:W3CDTF">2023-01-19T01:47:30Z</dcterms:modified>
  <cp:category/>
</cp:coreProperties>
</file>