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yoko0101\Desktop\"/>
    </mc:Choice>
  </mc:AlternateContent>
  <xr:revisionPtr revIDLastSave="0" documentId="13_ncr:1_{3A0DD3FB-B3E0-49FC-9E4F-F5C66CF73A90}" xr6:coauthVersionLast="43" xr6:coauthVersionMax="43" xr10:uidLastSave="{00000000-0000-0000-0000-000000000000}"/>
  <workbookProtection workbookAlgorithmName="SHA-512" workbookHashValue="KZesVcTt6MZZA+yybDxaIoCzIqxNhpyeQxxnYFBx4mWO01+XHxocNxkxT7syM9GhGOWvKflfNfpuXHB0SB03/g==" workbookSaltValue="E2QOavA2ohaBBMk70UX64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<sst xmlns="http://schemas.openxmlformats.org/spreadsheetml/2006/main" count="236" uniqueCount="121">
  <si>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</si>
  <si>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</si>
  <si>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</si>
  <si>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</si>
  <si>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</si>
  <si>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</si>
  <si>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</si>
  <si>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</si>
  <si>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</si>
  <si>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</si>
  <si>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</si>
  <si>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</si>
  <si>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</si>
  <si>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</si>
  <si>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</si>
  <si>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</si>
  <si>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</si>
  <si>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</si>
  <si>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</si>
  <si>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</si>
  <si>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</si>
  <si>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</si>
  <si>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</si>
  <si>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</si>
  <si>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</si>
  <si>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</si>
  <si>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</si>
  <si>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</si>
  <si>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</si>
  <si>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</si>
  <si>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</si>
  <si>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</si>
  <si>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</si>
  <si>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</si>
  <si>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</si>
  <si>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</si>
  <si>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</si>
  <si>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</si>
  <si>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</si>
  <si>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</si>
  <si>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</si>
  <si>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</si>
  <si>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</si>
  <si>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</si>
  <si>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</si>
  <si>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</si>
  <si>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</si>
  <si>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</si>
  <si>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</si>
  <si>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</si>
  <si>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</si>
  <si>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</si>
  <si>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</si>
  <si>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</si>
  <si>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</si>
  <si>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</si>
  <si>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</si>
  <si>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</si>
  <si>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</si>
  <si>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</si>
  <si>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</si>
  <si>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</si>
  <si>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</si>
  <si>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</si>
  <si>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</si>
  <si>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</si>
  <si>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</si>
  <si>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</si>
  <si>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</si>
  <si>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</si>
  <si>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</si>
  <si>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</si>
  <si>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</si>
  <si>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</si>
  <si>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</si>
  <si>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</si>
  <si>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</si>
  <si>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</si>
  <si>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</si>
  <si>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</si>
  <si>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</si>
  <si>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</si>
  <si>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</si>
  <si>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</si>
  <si>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</si>
  <si>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</si>
  <si>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</si>
  <si>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</si>
  <si>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</si>
  <si>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</si>
  <si>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</si>
  <si>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</si>
  <si>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</si>
  <si>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</si>
  <si>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</si>
  <si>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</si>
  <si>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</si>
  <si>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</si>
  <si>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</si>
  <si>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</si>
  <si>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</si>
  <si>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</si>
  <si>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</si>
  <si>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</si>
  <si>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</si>
  <si>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</si>
  <si>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</si>
  <si>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</si>
  <si>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</si>
  <si>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</si>
  <si>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</si>
  <si>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</si>
  <si>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</si>
  <si>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</si>
  <si>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</si>
  <si>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</si>
  <si>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</si>
  <si>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</si>
  <si>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的収支比率は前年度と比較して減少している。主な要因としては、処理区域内の人口が減少してることによる料金収入の減及び令和元年度から開始されている地方公営企業法適用に向けた事業費（委託費）の増が主な要因である。これにより経費回収率及び汚水処理原価が悪化している。
　水洗化率については、前年度と比較して増加している。これは、水洗便所設置済人口（201人（令和２年度）→200人（令和３年度））の減少数の方が処理区域内人口（246人（令和２年度）→243人（令和３年度））の減少数よりも少数であるためである。
　企業債残高対事業規模比率については、平成28年度、29年度施設の機能強化事業、平成30年度に経営戦略策定業務委託、令和元年度に最適整備構想策定業務委託、地方公営企業法適用に向けた業務委託（令和元年度から開始）が令和４年度まで行われる。これらの事業実施により、企業債残高は増となり、比率は悪化している。
　今後は、令和５年度から法適化への移行予定であるため、使用料金の改定（増額等）も検討しながら、経営の健全化を図る。</t>
    <rPh sb="134" eb="137">
      <t>スイセンカ</t>
    </rPh>
    <rPh sb="137" eb="138">
      <t>リツ</t>
    </rPh>
    <rPh sb="144" eb="147">
      <t>ゼンネンド</t>
    </rPh>
    <rPh sb="148" eb="150">
      <t>ヒカク</t>
    </rPh>
    <rPh sb="152" eb="154">
      <t>ゾウカ</t>
    </rPh>
    <rPh sb="163" eb="165">
      <t>スイセン</t>
    </rPh>
    <rPh sb="165" eb="167">
      <t>ベンジョ</t>
    </rPh>
    <rPh sb="167" eb="169">
      <t>セッチ</t>
    </rPh>
    <rPh sb="169" eb="170">
      <t>スミ</t>
    </rPh>
    <rPh sb="170" eb="172">
      <t>ジンコウ</t>
    </rPh>
    <rPh sb="176" eb="177">
      <t>ニン</t>
    </rPh>
    <rPh sb="188" eb="189">
      <t>ニン</t>
    </rPh>
    <rPh sb="198" eb="200">
      <t>ゲンショウ</t>
    </rPh>
    <rPh sb="200" eb="201">
      <t>スウ</t>
    </rPh>
    <rPh sb="202" eb="203">
      <t>ホウ</t>
    </rPh>
    <rPh sb="204" eb="206">
      <t>ショリ</t>
    </rPh>
    <rPh sb="206" eb="208">
      <t>クイキ</t>
    </rPh>
    <rPh sb="208" eb="209">
      <t>ナイ</t>
    </rPh>
    <rPh sb="209" eb="211">
      <t>ジンコウ</t>
    </rPh>
    <rPh sb="215" eb="216">
      <t>ニン</t>
    </rPh>
    <rPh sb="217" eb="219">
      <t>レイワ</t>
    </rPh>
    <rPh sb="220" eb="222">
      <t>ネンド</t>
    </rPh>
    <rPh sb="227" eb="228">
      <t>ニン</t>
    </rPh>
    <rPh sb="229" eb="231">
      <t>レイワ</t>
    </rPh>
    <rPh sb="232" eb="234">
      <t>ネンド</t>
    </rPh>
    <rPh sb="237" eb="239">
      <t>ゲンショウ</t>
    </rPh>
    <rPh sb="239" eb="240">
      <t>スウ</t>
    </rPh>
    <phoneticPr fontId="4"/>
  </si>
  <si>
    <t>　現在の施設は、平成９年度から供用を開始しており、施設の老朽化が著しい状況であったが、平成28、29年度で実施した施設機能強化事業により、管路以外の設備の更新が完了した。
　管路については、機能強化対策に係る調査では特に異常はなく、今後予定している調査（耐震診断等）を行う際等、随時点検を行う。また、管路の更新の際は経営戦略を基に、計画的な管路更新を実施していく。</t>
    <rPh sb="74" eb="76">
      <t>セツビ</t>
    </rPh>
    <rPh sb="108" eb="109">
      <t>トク</t>
    </rPh>
    <rPh sb="110" eb="112">
      <t>イジョウ</t>
    </rPh>
    <rPh sb="116" eb="118">
      <t>コンゴ</t>
    </rPh>
    <rPh sb="118" eb="120">
      <t>ヨテイ</t>
    </rPh>
    <rPh sb="124" eb="126">
      <t>チョウサ</t>
    </rPh>
    <rPh sb="137" eb="138">
      <t>トウ</t>
    </rPh>
    <rPh sb="139" eb="141">
      <t>ズイジ</t>
    </rPh>
    <rPh sb="141" eb="143">
      <t>テンケン</t>
    </rPh>
    <rPh sb="144" eb="145">
      <t>オコナ</t>
    </rPh>
    <phoneticPr fontId="4"/>
  </si>
  <si>
    <t>　収益的収支比率は前年度と比較して減少している。主な要因としては、処理区域内の人口が減少してることによる料金収入の減及び令和元年度から開始されている地方公営企業法適用に向けた事業費（委託費）の増が主な要因である。これにより経費回収率及び汚水処理原価が悪化している。
　企業債残高対事業規模比率については、平成28年度、29年度施設の機能強化事業、平成30年度に経営戦略策定業務委託、令和元年度に最適整備構想策定業務委託、地方公営企業法適用に向けた業務委託（令和元年度から開始）が令和４年度まで行われる。これらの事業実施により、企業債残高は増となり、比率は悪化している。
　現在は、一般会計からの繰入金により賄っていることから、今後は、令和５年度から法適化への移行予定であるため、使用料金の改定（増額等）も検討しながら、経営の健全化を図る。</t>
    <rPh sb="255" eb="257">
      <t>ジギョウ</t>
    </rPh>
    <rPh sb="257" eb="259">
      <t>ジッシ</t>
    </rPh>
    <rPh sb="263" eb="265">
      <t>キギョウ</t>
    </rPh>
    <rPh sb="265" eb="266">
      <t>サイ</t>
    </rPh>
    <rPh sb="266" eb="268">
      <t>ザンダカ</t>
    </rPh>
    <rPh sb="269" eb="270">
      <t>ゾウ</t>
    </rPh>
    <rPh sb="274" eb="276">
      <t>ヒリツ</t>
    </rPh>
    <rPh sb="277" eb="279">
      <t>アッカ</t>
    </rPh>
    <rPh sb="286" eb="287">
      <t>ゲン</t>
    </rPh>
    <rPh sb="287" eb="288">
      <t>ザイ</t>
    </rPh>
    <rPh sb="290" eb="292">
      <t>イッパン</t>
    </rPh>
    <rPh sb="292" eb="294">
      <t>カイケイ</t>
    </rPh>
    <rPh sb="297" eb="299">
      <t>クリイレ</t>
    </rPh>
    <rPh sb="299" eb="300">
      <t>キン</t>
    </rPh>
    <rPh sb="303" eb="304">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</si>
</sst>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25-4FF8-AB6E-16087AE0F7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725-4FF8-AB6E-16087AE0F7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71.680000000000007</c:v>
                </c:pt>
                <c:pt idx="1">
                  <c:v>52.21</c:v>
                </c:pt>
                <c:pt idx="2">
                  <c:v>62.83</c:v>
                </c:pt>
                <c:pt idx="3">
                  <c:v>60.18</c:v>
                </c:pt>
                <c:pt idx="4">
                  <c:v>61.06</c:v>
                </c:pt>
              </c:numCache>
            </c:numRef>
          </c:val>
          <c:extLst>
            <c:ext xmlns:c16="http://schemas.microsoft.com/office/drawing/2014/chart" uri="{C3380CC4-5D6E-409C-BE32-E72D297353CC}">
              <c16:uniqueId val="{00000000-7CF8-4BB6-89C6-0B029D058B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CF8-4BB6-89C6-0B029D058B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81.3</c:v>
                </c:pt>
                <c:pt idx="1">
                  <c:v>83.46</c:v>
                </c:pt>
                <c:pt idx="2">
                  <c:v>83.33</c:v>
                </c:pt>
                <c:pt idx="3">
                  <c:v>81.709999999999994</c:v>
                </c:pt>
                <c:pt idx="4">
                  <c:v>82.3</c:v>
                </c:pt>
              </c:numCache>
            </c:numRef>
          </c:val>
          <c:extLst>
            <c:ext xmlns:c16="http://schemas.microsoft.com/office/drawing/2014/chart" uri="{C3380CC4-5D6E-409C-BE32-E72D297353CC}">
              <c16:uniqueId val="{00000000-B578-4F33-B480-CA18344E18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B578-4F33-B480-CA18344E18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84.02</c:v>
                </c:pt>
                <c:pt idx="1">
                  <c:v>85.49</c:v>
                </c:pt>
                <c:pt idx="2">
                  <c:v>83.04</c:v>
                </c:pt>
                <c:pt idx="3">
                  <c:v>78.09</c:v>
                </c:pt>
                <c:pt idx="4">
                  <c:v>69.260000000000005</c:v>
                </c:pt>
              </c:numCache>
            </c:numRef>
          </c:val>
          <c:extLst>
            <c:ext xmlns:c16="http://schemas.microsoft.com/office/drawing/2014/chart" uri="{C3380CC4-5D6E-409C-BE32-E72D297353CC}">
              <c16:uniqueId val="{00000000-5F8D-4FE3-8BE9-1BAAD1ED5A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D-4FE3-8BE9-1BAAD1ED5A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E-4E15-BBC3-1372569FE0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E-4E15-BBC3-1372569FE0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7-42D5-BE87-E7F55E009E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7-42D5-BE87-E7F55E009E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19-4A15-973E-00BBF4C261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9-4A15-973E-00BBF4C261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9-4189-A4EC-14C4677829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9-4189-A4EC-14C4677829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2036.75</c:v>
                </c:pt>
                <c:pt idx="1">
                  <c:v>2048.3000000000002</c:v>
                </c:pt>
                <c:pt idx="2">
                  <c:v>2057.66</c:v>
                </c:pt>
                <c:pt idx="3">
                  <c:v>2826.45</c:v>
                </c:pt>
                <c:pt idx="4">
                  <c:v>3584.45</c:v>
                </c:pt>
              </c:numCache>
            </c:numRef>
          </c:val>
          <c:extLst>
            <c:ext xmlns:c16="http://schemas.microsoft.com/office/drawing/2014/chart" uri="{C3380CC4-5D6E-409C-BE32-E72D297353CC}">
              <c16:uniqueId val="{00000000-C474-4C5A-881B-AB1708E275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474-4C5A-881B-AB1708E275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23.88</c:v>
                </c:pt>
                <c:pt idx="1">
                  <c:v>42.05</c:v>
                </c:pt>
                <c:pt idx="2">
                  <c:v>40.479999999999997</c:v>
                </c:pt>
                <c:pt idx="3">
                  <c:v>36.14</c:v>
                </c:pt>
                <c:pt idx="4">
                  <c:v>31.4</c:v>
                </c:pt>
              </c:numCache>
            </c:numRef>
          </c:val>
          <c:extLst>
            <c:ext xmlns:c16="http://schemas.microsoft.com/office/drawing/2014/chart" uri="{C3380CC4-5D6E-409C-BE32-E72D297353CC}">
              <c16:uniqueId val="{00000000-10DE-4173-8EFA-C2F508A1DB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0DE-4173-8EFA-C2F508A1DB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493.72</c:v>
                </c:pt>
                <c:pt idx="1">
                  <c:v>271.14999999999998</c:v>
                </c:pt>
                <c:pt idx="2">
                  <c:v>320.52999999999997</c:v>
                </c:pt>
                <c:pt idx="3">
                  <c:v>347.11</c:v>
                </c:pt>
                <c:pt idx="4">
                  <c:v>368.84</c:v>
                </c:pt>
              </c:numCache>
            </c:numRef>
          </c:val>
          <c:extLst>
            <c:ext xmlns:c16="http://schemas.microsoft.com/office/drawing/2014/chart" uri="{C3380CC4-5D6E-409C-BE32-E72D297353CC}">
              <c16:uniqueId val="{00000000-4E8F-45BA-A96A-688494D910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E8F-45BA-A96A-688494D910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横浜町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4319</v>
      </c>
      <c r="AM8" s="37"/>
      <c r="AN8" s="37"/>
      <c r="AO8" s="37"/>
      <c r="AP8" s="37"/>
      <c r="AQ8" s="37"/>
      <c r="AR8" s="37"/>
      <c r="AS8" s="37"/>
      <c r="AT8" s="38">
        <f>データ!T6</f>
        <v>126.38</v>
      </c>
      <c r="AU8" s="38"/>
      <c r="AV8" s="38"/>
      <c r="AW8" s="38"/>
      <c r="AX8" s="38"/>
      <c r="AY8" s="38"/>
      <c r="AZ8" s="38"/>
      <c r="BA8" s="38"/>
      <c r="BB8" s="38">
        <f>データ!U6</f>
        <v>34.17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5.66</v>
      </c>
      <c r="Q10" s="38"/>
      <c r="R10" s="38"/>
      <c r="S10" s="38"/>
      <c r="T10" s="38"/>
      <c r="U10" s="38"/>
      <c r="V10" s="38"/>
      <c r="W10" s="38">
        <f>データ!Q6</f>
        <v>100</v>
      </c>
      <c r="X10" s="38"/>
      <c r="Y10" s="38"/>
      <c r="Z10" s="38"/>
      <c r="AA10" s="38"/>
      <c r="AB10" s="38"/>
      <c r="AC10" s="38"/>
      <c r="AD10" s="37">
        <f>データ!R6</f>
        <v>2940</v>
      </c>
      <c r="AE10" s="37"/>
      <c r="AF10" s="37"/>
      <c r="AG10" s="37"/>
      <c r="AH10" s="37"/>
      <c r="AI10" s="37"/>
      <c r="AJ10" s="37"/>
      <c r="AK10" s="2"/>
      <c r="AL10" s="37">
        <f>データ!V6</f>
        <v>243</v>
      </c>
      <c r="AM10" s="37"/>
      <c r="AN10" s="37"/>
      <c r="AO10" s="37"/>
      <c r="AP10" s="37"/>
      <c r="AQ10" s="37"/>
      <c r="AR10" s="37"/>
      <c r="AS10" s="37"/>
      <c r="AT10" s="38">
        <f>データ!W6</f>
        <v>0.5</v>
      </c>
      <c r="AU10" s="38"/>
      <c r="AV10" s="38"/>
      <c r="AW10" s="38"/>
      <c r="AX10" s="38"/>
      <c r="AY10" s="38"/>
      <c r="AZ10" s="38"/>
      <c r="BA10" s="38"/>
      <c r="BB10" s="38">
        <f>データ!X6</f>
        <v>486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120</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gIxV4aEjYDbaTC7QQep2XuA0uqOfgg8MrX9IKXvDAI+9GzpK/k8JkF/961DmZNY4mZhTAUmbMliNtjkB2RuN6Q==" saltValue="anJMIrPIUE6RCYq58CdA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24066</v>
      </c>
      <c r="D6" s="19">
        <f t="shared" si="3"/>
        <v>47</v>
      </c>
      <c r="E6" s="19">
        <f t="shared" si="3"/>
        <v>17</v>
      </c>
      <c r="F6" s="19">
        <f t="shared" si="3"/>
        <v>5</v>
      </c>
      <c r="G6" s="19">
        <f t="shared" si="3"/>
        <v>0</v>
      </c>
      <c r="H6" s="19" t="str">
        <f t="shared" si="3"/>
        <v>青森県　横浜町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5.66</v>
      </c>
      <c r="Q6" s="20">
        <f t="shared" si="3"/>
        <v>100</v>
      </c>
      <c r="R6" s="20">
        <f t="shared" si="3"/>
        <v>2940</v>
      </c>
      <c r="S6" s="20">
        <f t="shared" si="3"/>
        <v>4319</v>
      </c>
      <c r="T6" s="20">
        <f t="shared" si="3"/>
        <v>126.38</v>
      </c>
      <c r="U6" s="20">
        <f t="shared" si="3"/>
        <v>34.17</v>
      </c>
      <c r="V6" s="20">
        <f t="shared" si="3"/>
        <v>243</v>
      </c>
      <c r="W6" s="20">
        <f t="shared" si="3"/>
        <v>0.5</v>
      </c>
      <c r="X6" s="20">
        <f t="shared" si="3"/>
        <v>486</v>
      </c>
      <c r="Y6" s="21">
        <f>IF(Y7="",NA(),Y7)</f>
        <v>84.02</v>
      </c>
      <c r="Z6" s="21">
        <f t="shared" ref="Z6:AH6" si="4">IF(Z7="",NA(),Z7)</f>
        <v>85.49</v>
      </c>
      <c r="AA6" s="21">
        <f t="shared" si="4"/>
        <v>83.04</v>
      </c>
      <c r="AB6" s="21">
        <f t="shared" si="4"/>
        <v>78.09</v>
      </c>
      <c r="AC6" s="21">
        <f t="shared" si="4"/>
        <v>69.260000000000005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2036.75</v>
      </c>
      <c r="BG6" s="21">
        <f t="shared" ref="BG6:BO6" si="7">IF(BG7="",NA(),BG7)</f>
        <v>2048.3000000000002</v>
      </c>
      <c r="BH6" s="21">
        <f t="shared" si="7"/>
        <v>2057.66</v>
      </c>
      <c r="BI6" s="21">
        <f t="shared" si="7"/>
        <v>2826.45</v>
      </c>
      <c r="BJ6" s="21">
        <f t="shared" si="7"/>
        <v>3584.45</v>
      </c>
      <c r="BK6" s="21">
        <f t="shared" si="7"/>
        <v>855.8</v>
      </c>
      <c r="BL6" s="21">
        <f t="shared" si="7"/>
        <v>789.46</v>
      </c>
      <c r="BM6" s="21">
        <f t="shared" si="7"/>
        <v>826.83</v>
      </c>
      <c r="BN6" s="21">
        <f t="shared" si="7"/>
        <v>867.83</v>
      </c>
      <c r="BO6" s="21">
        <f t="shared" si="7"/>
        <v>791.76</v>
      </c>
      <c r="BP6" s="20" t="str">
        <f>IF(BP7="","",IF(BP7="-","【-】","【"&amp;SUBSTITUTE(TEXT(BP7,"#,##0.00"),"-","△")&amp;"】"))</f>
        <v>【786.37】</v>
      </c>
      <c r="BQ6" s="21">
        <f>IF(BQ7="",NA(),BQ7)</f>
        <v>23.88</v>
      </c>
      <c r="BR6" s="21">
        <f t="shared" ref="BR6:BZ6" si="8">IF(BR7="",NA(),BR7)</f>
        <v>42.05</v>
      </c>
      <c r="BS6" s="21">
        <f t="shared" si="8"/>
        <v>40.479999999999997</v>
      </c>
      <c r="BT6" s="21">
        <f t="shared" si="8"/>
        <v>36.14</v>
      </c>
      <c r="BU6" s="21">
        <f t="shared" si="8"/>
        <v>31.4</v>
      </c>
      <c r="BV6" s="21">
        <f t="shared" si="8"/>
        <v>59.8</v>
      </c>
      <c r="BW6" s="21">
        <f t="shared" si="8"/>
        <v>57.77</v>
      </c>
      <c r="BX6" s="21">
        <f t="shared" si="8"/>
        <v>57.31</v>
      </c>
      <c r="BY6" s="21">
        <f t="shared" si="8"/>
        <v>57.08</v>
      </c>
      <c r="BZ6" s="21">
        <f t="shared" si="8"/>
        <v>56.26</v>
      </c>
      <c r="CA6" s="20" t="str">
        <f>IF(CA7="","",IF(CA7="-","【-】","【"&amp;SUBSTITUTE(TEXT(CA7,"#,##0.00"),"-","△")&amp;"】"))</f>
        <v>【60.65】</v>
      </c>
      <c r="CB6" s="21">
        <f>IF(CB7="",NA(),CB7)</f>
        <v>493.72</v>
      </c>
      <c r="CC6" s="21">
        <f t="shared" ref="CC6:CK6" si="9">IF(CC7="",NA(),CC7)</f>
        <v>271.14999999999998</v>
      </c>
      <c r="CD6" s="21">
        <f t="shared" si="9"/>
        <v>320.52999999999997</v>
      </c>
      <c r="CE6" s="21">
        <f t="shared" si="9"/>
        <v>347.11</v>
      </c>
      <c r="CF6" s="21">
        <f t="shared" si="9"/>
        <v>368.84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71.680000000000007</v>
      </c>
      <c r="CN6" s="21">
        <f t="shared" ref="CN6:CV6" si="10">IF(CN7="",NA(),CN7)</f>
        <v>52.21</v>
      </c>
      <c r="CO6" s="21">
        <f t="shared" si="10"/>
        <v>62.83</v>
      </c>
      <c r="CP6" s="21">
        <f t="shared" si="10"/>
        <v>60.18</v>
      </c>
      <c r="CQ6" s="21">
        <f t="shared" si="10"/>
        <v>61.06</v>
      </c>
      <c r="CR6" s="21">
        <f t="shared" si="10"/>
        <v>51.75</v>
      </c>
      <c r="CS6" s="21">
        <f t="shared" si="10"/>
        <v>50.68</v>
      </c>
      <c r="CT6" s="21">
        <f t="shared" si="10"/>
        <v>50.14</v>
      </c>
      <c r="CU6" s="21">
        <f t="shared" si="10"/>
        <v>54.83</v>
      </c>
      <c r="CV6" s="21">
        <f t="shared" si="10"/>
        <v>66.53</v>
      </c>
      <c r="CW6" s="20" t="str">
        <f>IF(CW7="","",IF(CW7="-","【-】","【"&amp;SUBSTITUTE(TEXT(CW7,"#,##0.00"),"-","△")&amp;"】"))</f>
        <v>【61.14】</v>
      </c>
      <c r="CX6" s="21">
        <f>IF(CX7="",NA(),CX7)</f>
        <v>81.3</v>
      </c>
      <c r="CY6" s="21">
        <f t="shared" ref="CY6:DG6" si="11">IF(CY7="",NA(),CY7)</f>
        <v>83.46</v>
      </c>
      <c r="CZ6" s="21">
        <f t="shared" si="11"/>
        <v>83.33</v>
      </c>
      <c r="DA6" s="21">
        <f t="shared" si="11"/>
        <v>81.709999999999994</v>
      </c>
      <c r="DB6" s="21">
        <f t="shared" si="11"/>
        <v>82.3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24066</v>
      </c>
      <c r="D7" s="23">
        <v>47</v>
      </c>
      <c r="E7" s="23">
        <v>17</v>
      </c>
      <c r="F7" s="23">
        <v>5</v>
      </c>
      <c r="G7" s="23">
        <v>0</v>
      </c>
      <c r="H7" s="23" t="s">
        <v>98</v>
      </c>
      <c r="I7" s="23" t="s">
        <v>99</v>
      </c>
      <c r="J7" s="23" t="s">
        <v>100</v>
      </c>
      <c r="K7" s="23" t="s">
        <v>101</v>
      </c>
      <c r="L7" s="23" t="s">
        <v>102</v>
      </c>
      <c r="M7" s="23" t="s">
        <v>103</v>
      </c>
      <c r="N7" s="24" t="s">
        <v>104</v>
      </c>
      <c r="O7" s="24" t="s">
        <v>105</v>
      </c>
      <c r="P7" s="24">
        <v>5.66</v>
      </c>
      <c r="Q7" s="24">
        <v>100</v>
      </c>
      <c r="R7" s="24">
        <v>2940</v>
      </c>
      <c r="S7" s="24">
        <v>4319</v>
      </c>
      <c r="T7" s="24">
        <v>126.38</v>
      </c>
      <c r="U7" s="24">
        <v>34.17</v>
      </c>
      <c r="V7" s="24">
        <v>243</v>
      </c>
      <c r="W7" s="24">
        <v>0.5</v>
      </c>
      <c r="X7" s="24">
        <v>486</v>
      </c>
      <c r="Y7" s="24">
        <v>84.02</v>
      </c>
      <c r="Z7" s="24">
        <v>85.49</v>
      </c>
      <c r="AA7" s="24">
        <v>83.04</v>
      </c>
      <c r="AB7" s="24">
        <v>78.09</v>
      </c>
      <c r="AC7" s="24">
        <v>69.260000000000005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2036.75</v>
      </c>
      <c r="BG7" s="24">
        <v>2048.3000000000002</v>
      </c>
      <c r="BH7" s="24">
        <v>2057.66</v>
      </c>
      <c r="BI7" s="24">
        <v>2826.45</v>
      </c>
      <c r="BJ7" s="24">
        <v>3584.45</v>
      </c>
      <c r="BK7" s="24">
        <v>855.8</v>
      </c>
      <c r="BL7" s="24">
        <v>789.46</v>
      </c>
      <c r="BM7" s="24">
        <v>826.83</v>
      </c>
      <c r="BN7" s="24">
        <v>867.83</v>
      </c>
      <c r="BO7" s="24">
        <v>791.76</v>
      </c>
      <c r="BP7" s="24">
        <v>786.37</v>
      </c>
      <c r="BQ7" s="24">
        <v>23.88</v>
      </c>
      <c r="BR7" s="24">
        <v>42.05</v>
      </c>
      <c r="BS7" s="24">
        <v>40.479999999999997</v>
      </c>
      <c r="BT7" s="24">
        <v>36.14</v>
      </c>
      <c r="BU7" s="24">
        <v>31.4</v>
      </c>
      <c r="BV7" s="24">
        <v>59.8</v>
      </c>
      <c r="BW7" s="24">
        <v>57.77</v>
      </c>
      <c r="BX7" s="24">
        <v>57.31</v>
      </c>
      <c r="BY7" s="24">
        <v>57.08</v>
      </c>
      <c r="BZ7" s="24">
        <v>56.26</v>
      </c>
      <c r="CA7" s="24">
        <v>60.65</v>
      </c>
      <c r="CB7" s="24">
        <v>493.72</v>
      </c>
      <c r="CC7" s="24">
        <v>271.14999999999998</v>
      </c>
      <c r="CD7" s="24">
        <v>320.52999999999997</v>
      </c>
      <c r="CE7" s="24">
        <v>347.11</v>
      </c>
      <c r="CF7" s="24">
        <v>368.84</v>
      </c>
      <c r="CG7" s="24">
        <v>263.76</v>
      </c>
      <c r="CH7" s="24">
        <v>274.35000000000002</v>
      </c>
      <c r="CI7" s="24">
        <v>273.52</v>
      </c>
      <c r="CJ7" s="24">
        <v>274.99</v>
      </c>
      <c r="CK7" s="24">
        <v>282.08999999999997</v>
      </c>
      <c r="CL7" s="24">
        <v>256.97000000000003</v>
      </c>
      <c r="CM7" s="24">
        <v>71.680000000000007</v>
      </c>
      <c r="CN7" s="24">
        <v>52.21</v>
      </c>
      <c r="CO7" s="24">
        <v>62.83</v>
      </c>
      <c r="CP7" s="24">
        <v>60.18</v>
      </c>
      <c r="CQ7" s="24">
        <v>61.06</v>
      </c>
      <c r="CR7" s="24">
        <v>51.75</v>
      </c>
      <c r="CS7" s="24">
        <v>50.68</v>
      </c>
      <c r="CT7" s="24">
        <v>50.14</v>
      </c>
      <c r="CU7" s="24">
        <v>54.83</v>
      </c>
      <c r="CV7" s="24">
        <v>66.53</v>
      </c>
      <c r="CW7" s="24">
        <v>61.14</v>
      </c>
      <c r="CX7" s="24">
        <v>81.3</v>
      </c>
      <c r="CY7" s="24">
        <v>83.46</v>
      </c>
      <c r="CZ7" s="24">
        <v>83.33</v>
      </c>
      <c r="DA7" s="24">
        <v>81.709999999999994</v>
      </c>
      <c r="DB7" s="24">
        <v>82.3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cp:lastPrinted>2023-01-11T07:34:13Z</cp:lastPrinted>
  <dcterms:created xsi:type="dcterms:W3CDTF">2022-12-01T01:54:09Z</dcterms:created>
  <dcterms:modified xsi:type="dcterms:W3CDTF">2023-01-11T07:34:14Z</dcterms:modified>
  <cp:category/>
</cp:coreProperties>
</file>