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４\230106_経営比較分析表の分析等について（依頼）\5.確認完了データ\17 下水　〇\32東通村\"/>
    </mc:Choice>
  </mc:AlternateContent>
  <xr:revisionPtr revIDLastSave="0" documentId="13_ncr:1_{A97B261E-BBB9-4020-A7F3-696A55CBE48F}" xr6:coauthVersionLast="47" xr6:coauthVersionMax="47" xr10:uidLastSave="{00000000-0000-0000-0000-000000000000}"/>
  <workbookProtection workbookAlgorithmName="SHA-512" workbookHashValue="Fmd7OeAS9y4ofQQSyypiOiXvLrXWWXlfEYLt5rZiLd+Db9K+vIaetjHHRWTxBrOmCag4Qcfdj66fZKLUG1h7fA==" workbookSaltValue="tCZ9UOQXVpq4J8NNe7fDg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H86" i="4"/>
  <c r="AT10"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<sst xmlns="http://schemas.openxmlformats.org/spreadsheetml/2006/main" count="236" uniqueCount="119">
  <si>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</si>
  <si>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</si>
  <si>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</si>
  <si>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</si>
  <si>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</si>
  <si>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</si>
  <si>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</si>
  <si>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</si>
  <si>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</si>
  <si>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</si>
  <si>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</si>
  <si>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</si>
  <si>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</si>
  <si>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</si>
  <si>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</si>
  <si>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</si>
  <si>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</si>
  <si>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</si>
  <si>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</si>
  <si>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</si>
  <si>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</si>
  <si>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</si>
  <si>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</si>
  <si>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</si>
  <si>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</si>
  <si>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</si>
  <si>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</si>
  <si>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</si>
  <si>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</si>
  <si>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</si>
  <si>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</si>
  <si>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</si>
  <si>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</si>
  <si>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</si>
  <si>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</si>
  <si>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</si>
  <si>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</si>
  <si>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</si>
  <si>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</si>
  <si>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</si>
  <si>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</si>
  <si>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</si>
  <si>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</si>
  <si>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</si>
  <si>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</si>
  <si>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</si>
  <si>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</si>
  <si>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</si>
  <si>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</si>
  <si>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</si>
  <si>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</si>
  <si>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</si>
  <si>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</si>
  <si>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</si>
  <si>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</si>
  <si>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</si>
  <si>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</si>
  <si>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</si>
  <si>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</si>
  <si>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</si>
  <si>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</si>
  <si>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</si>
  <si>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</si>
  <si>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</si>
  <si>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</si>
  <si>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</si>
  <si>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</si>
  <si>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</si>
  <si>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</si>
  <si>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</si>
  <si>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</si>
  <si>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</si>
  <si>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</si>
  <si>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</si>
  <si>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</si>
  <si>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</si>
  <si>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</si>
  <si>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</si>
  <si>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</si>
  <si>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</si>
  <si>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</si>
  <si>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</si>
  <si>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</si>
  <si>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</si>
  <si>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</si>
  <si>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</si>
  <si>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</si>
  <si>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</si>
  <si>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</si>
  <si>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</si>
  <si>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</si>
  <si>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</si>
  <si>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</si>
  <si>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</si>
  <si>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</si>
  <si>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</si>
  <si>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</si>
  <si>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</si>
  <si>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東通村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</si>
  <si>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</si>
  <si>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</si>
  <si>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</si>
  <si>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</si>
  <si>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</si>
  <si>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</si>
  <si>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</si>
  <si>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</si>
  <si>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</si>
  <si>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</si>
  <si>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</si>
  <si>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</si>
  <si>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</si>
  <si>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</si>
  <si>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</si>
  <si>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</si>
  <si>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</si>
  <si>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最初に事業整備した地区では、既に供用開始から１９年が経過し、各機器等の老朽化が進んで毎年度の修繕費用等が嵩んでいる状況で、令和元年度から補助事業等を利用し順次改善を行っている。
管渠改善率は現在低迷しているが、令和４年度から管渠施設等の老朽化の状況などを踏まえ更新する計画である。</t>
    <rPh sb="62" eb="64">
      <t>レイワ</t>
    </rPh>
    <rPh sb="64" eb="65">
      <t>ガン</t>
    </rPh>
    <rPh sb="83" eb="84">
      <t>オコナ</t>
    </rPh>
    <rPh sb="109" eb="111">
      <t>ネンド</t>
    </rPh>
    <rPh sb="113" eb="115">
      <t>カンキョ</t>
    </rPh>
    <rPh sb="115" eb="117">
      <t>シセツ</t>
    </rPh>
    <rPh sb="117" eb="118">
      <t>トウ</t>
    </rPh>
    <rPh sb="119" eb="122">
      <t>ロウキュウカ</t>
    </rPh>
    <rPh sb="123" eb="125">
      <t>ジョウキョウ</t>
    </rPh>
    <rPh sb="128" eb="129">
      <t>フ</t>
    </rPh>
    <rPh sb="131" eb="133">
      <t>コウシン</t>
    </rPh>
    <rPh sb="135" eb="137">
      <t>ケイカク</t>
    </rPh>
    <phoneticPr fontId="4"/>
  </si>
  <si>
    <t>　これ以上の増収が見込めないことから、使用料の値上げや事業の縮小等を検討していく必要がある。そのため、長期的な基本計画である経営戦略の改定を実施し、現在の経営状況を見える化し、経営の健全化を図るための取組を進めていく。</t>
    <rPh sb="19" eb="21">
      <t>シヨウ</t>
    </rPh>
    <phoneticPr fontId="4"/>
  </si>
  <si>
    <t xml:space="preserve"> 収益については、平成２５年度に全供用開始し現在に至っている。収益比率も79.2%と人口が年々減少しており、処理区域内についても人口減少が著しく、これ以上の増収の見込みは厳しい状況にある。経費回率も60.3%となっている。今後経費回収率の向上に努め、費用削減による汚水処理費の低減、水洗化の普及促進とともに、定期的な下水道使用料の見直しを行い使用料の適正化を図ることが必要である。さらに施設の老朽化により、修繕費用等の経費増が見込まれることから、汚水処理原価の更なる低原価化に努める。。
　経営の健全化に向け使用料の適正な額を見極め必要に応じて改定を検討しなければならないが、村民の所得が向上しない現状であるため、村民の経済的負担を考慮しながら、計画的に使用料の額を定めなければならない。</t>
    <rPh sb="31" eb="33">
      <t>シュウエキ</t>
    </rPh>
    <rPh sb="33" eb="35">
      <t>ヒリツ</t>
    </rPh>
    <rPh sb="42" eb="44">
      <t>ジンコウ</t>
    </rPh>
    <rPh sb="45" eb="47">
      <t>ネンネン</t>
    </rPh>
    <rPh sb="64" eb="68">
      <t>ジンコウゲンショウ</t>
    </rPh>
    <rPh sb="69" eb="70">
      <t>イチジル</t>
    </rPh>
    <rPh sb="85" eb="86">
      <t>キビ</t>
    </rPh>
    <rPh sb="88" eb="90">
      <t>ジョウキョウ</t>
    </rPh>
    <rPh sb="97" eb="98">
      <t>リツ</t>
    </rPh>
    <rPh sb="111" eb="113">
      <t>コンゴ</t>
    </rPh>
    <rPh sb="113" eb="115">
      <t>ケイヒ</t>
    </rPh>
    <rPh sb="115" eb="117">
      <t>カイシュウ</t>
    </rPh>
    <rPh sb="117" eb="118">
      <t>リツ</t>
    </rPh>
    <rPh sb="119" eb="121">
      <t>コウジョウ</t>
    </rPh>
    <rPh sb="122" eb="123">
      <t>ツト</t>
    </rPh>
    <rPh sb="125" eb="127">
      <t>ヒヨウ</t>
    </rPh>
    <rPh sb="127" eb="129">
      <t>サクゲン</t>
    </rPh>
    <rPh sb="132" eb="134">
      <t>オスイ</t>
    </rPh>
    <rPh sb="134" eb="136">
      <t>ショリ</t>
    </rPh>
    <rPh sb="136" eb="137">
      <t>ヒ</t>
    </rPh>
    <rPh sb="138" eb="140">
      <t>テイゲン</t>
    </rPh>
    <rPh sb="141" eb="144">
      <t>スイセンカ</t>
    </rPh>
    <rPh sb="145" eb="147">
      <t>フキュウ</t>
    </rPh>
    <rPh sb="147" eb="149">
      <t>ソクシン</t>
    </rPh>
    <rPh sb="154" eb="157">
      <t>テイキテキ</t>
    </rPh>
    <rPh sb="158" eb="161">
      <t>ゲスイドウ</t>
    </rPh>
    <rPh sb="161" eb="164">
      <t>シヨウリョウ</t>
    </rPh>
    <rPh sb="165" eb="167">
      <t>ミナオ</t>
    </rPh>
    <rPh sb="169" eb="170">
      <t>オコナ</t>
    </rPh>
    <rPh sb="171" eb="174">
      <t>シヨウリョウ</t>
    </rPh>
    <rPh sb="175" eb="178">
      <t>テキセイカ</t>
    </rPh>
    <rPh sb="179" eb="180">
      <t>ハカ</t>
    </rPh>
    <rPh sb="184" eb="186">
      <t>ヒツヨウ</t>
    </rPh>
    <rPh sb="193" eb="195">
      <t>シセツ</t>
    </rPh>
    <rPh sb="196" eb="199">
      <t>ロウキュウカ</t>
    </rPh>
    <rPh sb="203" eb="205">
      <t>シュウゼン</t>
    </rPh>
    <rPh sb="205" eb="207">
      <t>ヒヨウ</t>
    </rPh>
    <rPh sb="207" eb="208">
      <t>トウ</t>
    </rPh>
    <rPh sb="209" eb="211">
      <t>ケイヒ</t>
    </rPh>
    <rPh sb="211" eb="212">
      <t>ゾウ</t>
    </rPh>
    <rPh sb="213" eb="215">
      <t>ミコ</t>
    </rPh>
    <rPh sb="266" eb="268">
      <t>ヒツヨウ</t>
    </rPh>
    <rPh sb="269" eb="270">
      <t>オウ</t>
    </rPh>
    <rPh sb="272" eb="274">
      <t>カイテイ</t>
    </rPh>
    <rPh sb="327" eb="330">
      <t>シヨウリョウ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</si>
</sst>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2A-406B-A1B7-6F2A0977ED0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3F2A-406B-A1B7-6F2A0977ED0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53.05</c:v>
                </c:pt>
                <c:pt idx="1">
                  <c:v>52.13</c:v>
                </c:pt>
                <c:pt idx="2">
                  <c:v>51.28</c:v>
                </c:pt>
                <c:pt idx="3">
                  <c:v>48.37</c:v>
                </c:pt>
                <c:pt idx="4">
                  <c:v>50.14</c:v>
                </c:pt>
              </c:numCache>
            </c:numRef>
          </c:val>
          <c:extLst>
            <c:ext xmlns:c16="http://schemas.microsoft.com/office/drawing/2014/chart" uri="{C3380CC4-5D6E-409C-BE32-E72D297353CC}">
              <c16:uniqueId val="{00000000-BADA-46BC-AD3B-68D85E01582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BADA-46BC-AD3B-68D85E01582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79.56</c:v>
                </c:pt>
                <c:pt idx="1">
                  <c:v>79.97</c:v>
                </c:pt>
                <c:pt idx="2">
                  <c:v>80.12</c:v>
                </c:pt>
                <c:pt idx="3">
                  <c:v>81.94</c:v>
                </c:pt>
                <c:pt idx="4">
                  <c:v>82.67</c:v>
                </c:pt>
              </c:numCache>
            </c:numRef>
          </c:val>
          <c:extLst>
            <c:ext xmlns:c16="http://schemas.microsoft.com/office/drawing/2014/chart" uri="{C3380CC4-5D6E-409C-BE32-E72D297353CC}">
              <c16:uniqueId val="{00000000-37C2-460E-9A83-707EA474E9E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37C2-460E-9A83-707EA474E9E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86.47</c:v>
                </c:pt>
                <c:pt idx="1">
                  <c:v>83.31</c:v>
                </c:pt>
                <c:pt idx="2">
                  <c:v>81.63</c:v>
                </c:pt>
                <c:pt idx="3">
                  <c:v>80.28</c:v>
                </c:pt>
                <c:pt idx="4">
                  <c:v>79.23</c:v>
                </c:pt>
              </c:numCache>
            </c:numRef>
          </c:val>
          <c:extLst>
            <c:ext xmlns:c16="http://schemas.microsoft.com/office/drawing/2014/chart" uri="{C3380CC4-5D6E-409C-BE32-E72D297353CC}">
              <c16:uniqueId val="{00000000-9A85-4959-A5EC-7154081FE26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85-4959-A5EC-7154081FE26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9E-4680-96DC-21A34386FD7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9E-4680-96DC-21A34386FD7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E2-4C68-90F9-578BF52A721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E2-4C68-90F9-578BF52A721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58-4542-83F5-0CA0C071B20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58-4542-83F5-0CA0C071B20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86-45C0-A9F6-5DA0DF0813C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86-45C0-A9F6-5DA0DF0813C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58-4979-812E-DD5E3769DEF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2858-4979-812E-DD5E3769DEF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60.5</c:v>
                </c:pt>
                <c:pt idx="1">
                  <c:v>60.69</c:v>
                </c:pt>
                <c:pt idx="2">
                  <c:v>62.02</c:v>
                </c:pt>
                <c:pt idx="3">
                  <c:v>62.42</c:v>
                </c:pt>
                <c:pt idx="4">
                  <c:v>60.34</c:v>
                </c:pt>
              </c:numCache>
            </c:numRef>
          </c:val>
          <c:extLst>
            <c:ext xmlns:c16="http://schemas.microsoft.com/office/drawing/2014/chart" uri="{C3380CC4-5D6E-409C-BE32-E72D297353CC}">
              <c16:uniqueId val="{00000000-4998-4580-90C7-02F7786EFA6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4998-4580-90C7-02F7786EFA6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281.38</c:v>
                </c:pt>
                <c:pt idx="1">
                  <c:v>280.57</c:v>
                </c:pt>
                <c:pt idx="2">
                  <c:v>278.66000000000003</c:v>
                </c:pt>
                <c:pt idx="3">
                  <c:v>278.91000000000003</c:v>
                </c:pt>
                <c:pt idx="4">
                  <c:v>296.98</c:v>
                </c:pt>
              </c:numCache>
            </c:numRef>
          </c:val>
          <c:extLst>
            <c:ext xmlns:c16="http://schemas.microsoft.com/office/drawing/2014/chart" uri="{C3380CC4-5D6E-409C-BE32-E72D297353CC}">
              <c16:uniqueId val="{00000000-8863-4A2B-82FB-A338BCEE902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8863-4A2B-82FB-A338BCEE902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東通村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6037</v>
      </c>
      <c r="AM8" s="42"/>
      <c r="AN8" s="42"/>
      <c r="AO8" s="42"/>
      <c r="AP8" s="42"/>
      <c r="AQ8" s="42"/>
      <c r="AR8" s="42"/>
      <c r="AS8" s="42"/>
      <c r="AT8" s="35">
        <f>データ!T6</f>
        <v>295.3</v>
      </c>
      <c r="AU8" s="35"/>
      <c r="AV8" s="35"/>
      <c r="AW8" s="35"/>
      <c r="AX8" s="35"/>
      <c r="AY8" s="35"/>
      <c r="AZ8" s="35"/>
      <c r="BA8" s="35"/>
      <c r="BB8" s="35">
        <f>データ!U6</f>
        <v>20.440000000000001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44.96</v>
      </c>
      <c r="Q10" s="35"/>
      <c r="R10" s="35"/>
      <c r="S10" s="35"/>
      <c r="T10" s="35"/>
      <c r="U10" s="35"/>
      <c r="V10" s="35"/>
      <c r="W10" s="35">
        <f>データ!Q6</f>
        <v>83.09</v>
      </c>
      <c r="X10" s="35"/>
      <c r="Y10" s="35"/>
      <c r="Z10" s="35"/>
      <c r="AA10" s="35"/>
      <c r="AB10" s="35"/>
      <c r="AC10" s="35"/>
      <c r="AD10" s="42">
        <f>データ!R6</f>
        <v>3080</v>
      </c>
      <c r="AE10" s="42"/>
      <c r="AF10" s="42"/>
      <c r="AG10" s="42"/>
      <c r="AH10" s="42"/>
      <c r="AI10" s="42"/>
      <c r="AJ10" s="42"/>
      <c r="AK10" s="2"/>
      <c r="AL10" s="42">
        <f>データ!V6</f>
        <v>2700</v>
      </c>
      <c r="AM10" s="42"/>
      <c r="AN10" s="42"/>
      <c r="AO10" s="42"/>
      <c r="AP10" s="42"/>
      <c r="AQ10" s="42"/>
      <c r="AR10" s="42"/>
      <c r="AS10" s="42"/>
      <c r="AT10" s="35">
        <f>データ!W6</f>
        <v>1.66</v>
      </c>
      <c r="AU10" s="35"/>
      <c r="AV10" s="35"/>
      <c r="AW10" s="35"/>
      <c r="AX10" s="35"/>
      <c r="AY10" s="35"/>
      <c r="AZ10" s="35"/>
      <c r="BA10" s="35"/>
      <c r="BB10" s="35">
        <f>データ!X6</f>
        <v>1626.51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0" t="s">
        <v>29</v>
      </c>
      <c r="BM64" s="81"/>
      <c r="BN64" s="81"/>
      <c r="BO64" s="81"/>
      <c r="BP64" s="81"/>
      <c r="BQ64" s="81"/>
      <c r="BR64" s="81"/>
      <c r="BS64" s="81"/>
      <c r="BT64" s="81"/>
      <c r="BU64" s="81"/>
      <c r="BV64" s="81"/>
      <c r="BW64" s="81"/>
      <c r="BX64" s="81"/>
      <c r="BY64" s="81"/>
      <c r="BZ64" s="8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3"/>
      <c r="BM65" s="84"/>
      <c r="BN65" s="84"/>
      <c r="BO65" s="84"/>
      <c r="BP65" s="84"/>
      <c r="BQ65" s="84"/>
      <c r="BR65" s="84"/>
      <c r="BS65" s="84"/>
      <c r="BT65" s="84"/>
      <c r="BU65" s="84"/>
      <c r="BV65" s="84"/>
      <c r="BW65" s="84"/>
      <c r="BX65" s="84"/>
      <c r="BY65" s="84"/>
      <c r="BZ65" s="8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【974.72】</v>
      </c>
      <c r="I86" s="12" t="str">
        <f>データ!CA6</f>
        <v>【44.22】</v>
      </c>
      <c r="J86" s="12" t="str">
        <f>データ!CL6</f>
        <v>【392.85】</v>
      </c>
      <c r="K86" s="12" t="str">
        <f>データ!CW6</f>
        <v>【32.23】</v>
      </c>
      <c r="L86" s="12" t="str">
        <f>データ!DH6</f>
        <v>【80.63】</v>
      </c>
      <c r="M86" s="12" t="s">
        <v>43</v>
      </c>
      <c r="N86" s="12" t="s">
        <v>43</v>
      </c>
      <c r="O86" s="12" t="str">
        <f>データ!EO6</f>
        <v>【0.01】</v>
      </c>
    </row>
  </sheetData>
  <sheetProtection algorithmName="SHA-512" hashValue="A/bxLovGlVq9ZLMztgvfmEVOJOctXMCTm6bVHloYzLAL0rKX0X4NUSs9wExbsNnh1mKZjjaksCiKDMGy53Iwcw==" saltValue="6tH08BTHJIrBfGQvpiWYW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24244</v>
      </c>
      <c r="D6" s="19">
        <f t="shared" si="3"/>
        <v>47</v>
      </c>
      <c r="E6" s="19">
        <f t="shared" si="3"/>
        <v>17</v>
      </c>
      <c r="F6" s="19">
        <f t="shared" si="3"/>
        <v>6</v>
      </c>
      <c r="G6" s="19">
        <f t="shared" si="3"/>
        <v>0</v>
      </c>
      <c r="H6" s="19" t="str">
        <f t="shared" si="3"/>
        <v>青森県　東通村</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44.96</v>
      </c>
      <c r="Q6" s="20">
        <f t="shared" si="3"/>
        <v>83.09</v>
      </c>
      <c r="R6" s="20">
        <f t="shared" si="3"/>
        <v>3080</v>
      </c>
      <c r="S6" s="20">
        <f t="shared" si="3"/>
        <v>6037</v>
      </c>
      <c r="T6" s="20">
        <f t="shared" si="3"/>
        <v>295.3</v>
      </c>
      <c r="U6" s="20">
        <f t="shared" si="3"/>
        <v>20.440000000000001</v>
      </c>
      <c r="V6" s="20">
        <f t="shared" si="3"/>
        <v>2700</v>
      </c>
      <c r="W6" s="20">
        <f t="shared" si="3"/>
        <v>1.66</v>
      </c>
      <c r="X6" s="20">
        <f t="shared" si="3"/>
        <v>1626.51</v>
      </c>
      <c r="Y6" s="21">
        <f>IF(Y7="",NA(),Y7)</f>
        <v>86.47</v>
      </c>
      <c r="Z6" s="21">
        <f t="shared" ref="Z6:AH6" si="4">IF(Z7="",NA(),Z7)</f>
        <v>83.31</v>
      </c>
      <c r="AA6" s="21">
        <f t="shared" si="4"/>
        <v>81.63</v>
      </c>
      <c r="AB6" s="21">
        <f t="shared" si="4"/>
        <v>80.28</v>
      </c>
      <c r="AC6" s="21">
        <f t="shared" si="4"/>
        <v>79.23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60.5</v>
      </c>
      <c r="BR6" s="21">
        <f t="shared" ref="BR6:BZ6" si="8">IF(BR7="",NA(),BR7)</f>
        <v>60.69</v>
      </c>
      <c r="BS6" s="21">
        <f t="shared" si="8"/>
        <v>62.02</v>
      </c>
      <c r="BT6" s="21">
        <f t="shared" si="8"/>
        <v>62.42</v>
      </c>
      <c r="BU6" s="21">
        <f t="shared" si="8"/>
        <v>60.34</v>
      </c>
      <c r="BV6" s="21">
        <f t="shared" si="8"/>
        <v>45.81</v>
      </c>
      <c r="BW6" s="21">
        <f t="shared" si="8"/>
        <v>43.43</v>
      </c>
      <c r="BX6" s="21">
        <f t="shared" si="8"/>
        <v>41.41</v>
      </c>
      <c r="BY6" s="21">
        <f t="shared" si="8"/>
        <v>39.64</v>
      </c>
      <c r="BZ6" s="21">
        <f t="shared" si="8"/>
        <v>40</v>
      </c>
      <c r="CA6" s="20" t="str">
        <f>IF(CA7="","",IF(CA7="-","【-】","【"&amp;SUBSTITUTE(TEXT(CA7,"#,##0.00"),"-","△")&amp;"】"))</f>
        <v>【44.22】</v>
      </c>
      <c r="CB6" s="21">
        <f>IF(CB7="",NA(),CB7)</f>
        <v>281.38</v>
      </c>
      <c r="CC6" s="21">
        <f t="shared" ref="CC6:CK6" si="9">IF(CC7="",NA(),CC7)</f>
        <v>280.57</v>
      </c>
      <c r="CD6" s="21">
        <f t="shared" si="9"/>
        <v>278.66000000000003</v>
      </c>
      <c r="CE6" s="21">
        <f t="shared" si="9"/>
        <v>278.91000000000003</v>
      </c>
      <c r="CF6" s="21">
        <f t="shared" si="9"/>
        <v>296.98</v>
      </c>
      <c r="CG6" s="21">
        <f t="shared" si="9"/>
        <v>383.92</v>
      </c>
      <c r="CH6" s="21">
        <f t="shared" si="9"/>
        <v>400.44</v>
      </c>
      <c r="CI6" s="21">
        <f t="shared" si="9"/>
        <v>417.56</v>
      </c>
      <c r="CJ6" s="21">
        <f t="shared" si="9"/>
        <v>449.72</v>
      </c>
      <c r="CK6" s="21">
        <f t="shared" si="9"/>
        <v>437.27</v>
      </c>
      <c r="CL6" s="20" t="str">
        <f>IF(CL7="","",IF(CL7="-","【-】","【"&amp;SUBSTITUTE(TEXT(CL7,"#,##0.00"),"-","△")&amp;"】"))</f>
        <v>【392.85】</v>
      </c>
      <c r="CM6" s="21">
        <f>IF(CM7="",NA(),CM7)</f>
        <v>53.05</v>
      </c>
      <c r="CN6" s="21">
        <f t="shared" ref="CN6:CV6" si="10">IF(CN7="",NA(),CN7)</f>
        <v>52.13</v>
      </c>
      <c r="CO6" s="21">
        <f t="shared" si="10"/>
        <v>51.28</v>
      </c>
      <c r="CP6" s="21">
        <f t="shared" si="10"/>
        <v>48.37</v>
      </c>
      <c r="CQ6" s="21">
        <f t="shared" si="10"/>
        <v>50.14</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79.56</v>
      </c>
      <c r="CY6" s="21">
        <f t="shared" ref="CY6:DG6" si="11">IF(CY7="",NA(),CY7)</f>
        <v>79.97</v>
      </c>
      <c r="CZ6" s="21">
        <f t="shared" si="11"/>
        <v>80.12</v>
      </c>
      <c r="DA6" s="21">
        <f t="shared" si="11"/>
        <v>81.94</v>
      </c>
      <c r="DB6" s="21">
        <f t="shared" si="11"/>
        <v>82.67</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15">
      <c r="A7" s="14"/>
      <c r="B7" s="23">
        <v>2021</v>
      </c>
      <c r="C7" s="23">
        <v>24244</v>
      </c>
      <c r="D7" s="23">
        <v>47</v>
      </c>
      <c r="E7" s="23">
        <v>17</v>
      </c>
      <c r="F7" s="23">
        <v>6</v>
      </c>
      <c r="G7" s="23">
        <v>0</v>
      </c>
      <c r="H7" s="23" t="s">
        <v>98</v>
      </c>
      <c r="I7" s="23" t="s">
        <v>99</v>
      </c>
      <c r="J7" s="23" t="s">
        <v>100</v>
      </c>
      <c r="K7" s="23" t="s">
        <v>101</v>
      </c>
      <c r="L7" s="23" t="s">
        <v>102</v>
      </c>
      <c r="M7" s="23" t="s">
        <v>103</v>
      </c>
      <c r="N7" s="24" t="s">
        <v>104</v>
      </c>
      <c r="O7" s="24" t="s">
        <v>105</v>
      </c>
      <c r="P7" s="24">
        <v>44.96</v>
      </c>
      <c r="Q7" s="24">
        <v>83.09</v>
      </c>
      <c r="R7" s="24">
        <v>3080</v>
      </c>
      <c r="S7" s="24">
        <v>6037</v>
      </c>
      <c r="T7" s="24">
        <v>295.3</v>
      </c>
      <c r="U7" s="24">
        <v>20.440000000000001</v>
      </c>
      <c r="V7" s="24">
        <v>2700</v>
      </c>
      <c r="W7" s="24">
        <v>1.66</v>
      </c>
      <c r="X7" s="24">
        <v>1626.51</v>
      </c>
      <c r="Y7" s="24">
        <v>86.47</v>
      </c>
      <c r="Z7" s="24">
        <v>83.31</v>
      </c>
      <c r="AA7" s="24">
        <v>81.63</v>
      </c>
      <c r="AB7" s="24">
        <v>80.28</v>
      </c>
      <c r="AC7" s="24">
        <v>79.23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1060.8599999999999</v>
      </c>
      <c r="BL7" s="24">
        <v>1006.65</v>
      </c>
      <c r="BM7" s="24">
        <v>998.42</v>
      </c>
      <c r="BN7" s="24">
        <v>1095.52</v>
      </c>
      <c r="BO7" s="24">
        <v>1056.55</v>
      </c>
      <c r="BP7" s="24">
        <v>974.72</v>
      </c>
      <c r="BQ7" s="24">
        <v>60.5</v>
      </c>
      <c r="BR7" s="24">
        <v>60.69</v>
      </c>
      <c r="BS7" s="24">
        <v>62.02</v>
      </c>
      <c r="BT7" s="24">
        <v>62.42</v>
      </c>
      <c r="BU7" s="24">
        <v>60.34</v>
      </c>
      <c r="BV7" s="24">
        <v>45.81</v>
      </c>
      <c r="BW7" s="24">
        <v>43.43</v>
      </c>
      <c r="BX7" s="24">
        <v>41.41</v>
      </c>
      <c r="BY7" s="24">
        <v>39.64</v>
      </c>
      <c r="BZ7" s="24">
        <v>40</v>
      </c>
      <c r="CA7" s="24">
        <v>44.22</v>
      </c>
      <c r="CB7" s="24">
        <v>281.38</v>
      </c>
      <c r="CC7" s="24">
        <v>280.57</v>
      </c>
      <c r="CD7" s="24">
        <v>278.66000000000003</v>
      </c>
      <c r="CE7" s="24">
        <v>278.91000000000003</v>
      </c>
      <c r="CF7" s="24">
        <v>296.98</v>
      </c>
      <c r="CG7" s="24">
        <v>383.92</v>
      </c>
      <c r="CH7" s="24">
        <v>400.44</v>
      </c>
      <c r="CI7" s="24">
        <v>417.56</v>
      </c>
      <c r="CJ7" s="24">
        <v>449.72</v>
      </c>
      <c r="CK7" s="24">
        <v>437.27</v>
      </c>
      <c r="CL7" s="24">
        <v>392.85</v>
      </c>
      <c r="CM7" s="24">
        <v>53.05</v>
      </c>
      <c r="CN7" s="24">
        <v>52.13</v>
      </c>
      <c r="CO7" s="24">
        <v>51.28</v>
      </c>
      <c r="CP7" s="24">
        <v>48.37</v>
      </c>
      <c r="CQ7" s="24">
        <v>50.14</v>
      </c>
      <c r="CR7" s="24">
        <v>33.21</v>
      </c>
      <c r="CS7" s="24">
        <v>32.229999999999997</v>
      </c>
      <c r="CT7" s="24">
        <v>32.479999999999997</v>
      </c>
      <c r="CU7" s="24">
        <v>30.19</v>
      </c>
      <c r="CV7" s="24">
        <v>28.77</v>
      </c>
      <c r="CW7" s="24">
        <v>32.229999999999997</v>
      </c>
      <c r="CX7" s="24">
        <v>79.56</v>
      </c>
      <c r="CY7" s="24">
        <v>79.97</v>
      </c>
      <c r="CZ7" s="24">
        <v>80.12</v>
      </c>
      <c r="DA7" s="24">
        <v>81.94</v>
      </c>
      <c r="DB7" s="24">
        <v>82.67</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dcterms:created xsi:type="dcterms:W3CDTF">2023-01-13T00:05:29Z</dcterms:created>
  <dcterms:modified xsi:type="dcterms:W3CDTF">2023-02-22T08:03:35Z</dcterms:modified>
  <cp:category/>
</cp:coreProperties>
</file>