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下水関係）\経営比較分析表\R04\"/>
    </mc:Choice>
  </mc:AlternateContent>
  <workbookProtection workbookAlgorithmName="SHA-512" workbookHashValue="FIGyKFIomdmCyqXu+Y9ZUwNcxdefkz6yxdmNO6i0T9XS1ajKM3XePDnziNlLur0/A4NnQLpeCOnGUtraex3PsQ==" workbookSaltValue="s4uWnA/vNQumWn5ONtFbyg==" workbookSpinCount="100000" lockStructure="1"/>
  <bookViews>
    <workbookView xWindow="0" yWindow="0" windowWidth="26895" windowHeight="1065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AT8" i="4"/>
  <c r="AL8" i="4"/>
  <c r="W8" i="4"/>
  <c r="P8" i="4"/>
  <c r="I8" i="4"/>
  <c r="B6"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<sst xmlns="http://schemas.openxmlformats.org/spreadsheetml/2006/main" count="236" uniqueCount="119">
  <si>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</si>
  <si>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</si>
  <si>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</si>
  <si>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</si>
  <si>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</si>
  <si>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</si>
  <si>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</si>
  <si>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</si>
  <si>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</si>
  <si>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</si>
  <si>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</si>
  <si>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</si>
  <si>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</si>
  <si>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</si>
  <si>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</si>
  <si>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</si>
  <si>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</si>
  <si>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</si>
  <si>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</si>
  <si>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</si>
  <si>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</si>
  <si>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</si>
  <si>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</si>
  <si>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</si>
  <si>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</si>
  <si>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</si>
  <si>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</si>
  <si>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</si>
  <si>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</si>
  <si>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</si>
  <si>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</si>
  <si>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</si>
  <si>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</si>
  <si>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</si>
  <si>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</si>
  <si>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</si>
  <si>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</si>
  <si>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</si>
  <si>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</si>
  <si>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</si>
  <si>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</si>
  <si>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</si>
  <si>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</si>
  <si>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</si>
  <si>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</si>
  <si>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</si>
  <si>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</si>
  <si>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</si>
  <si>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</si>
  <si>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</si>
  <si>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</si>
  <si>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</si>
  <si>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</si>
  <si>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</si>
  <si>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</si>
  <si>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</si>
  <si>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</si>
  <si>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</si>
  <si>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</si>
  <si>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</si>
  <si>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</si>
  <si>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</si>
  <si>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</si>
  <si>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</si>
  <si>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</si>
  <si>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</si>
  <si>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</si>
  <si>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</si>
  <si>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</si>
  <si>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</si>
  <si>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</si>
  <si>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</si>
  <si>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</si>
  <si>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</si>
  <si>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</si>
  <si>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</si>
  <si>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</si>
  <si>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</si>
  <si>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</si>
  <si>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</si>
  <si>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</si>
  <si>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</si>
  <si>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</si>
  <si>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</si>
  <si>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</si>
  <si>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</si>
  <si>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</si>
  <si>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</si>
  <si>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</si>
  <si>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</si>
  <si>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</si>
  <si>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</si>
  <si>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</si>
  <si>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</si>
  <si>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</si>
  <si>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</si>
  <si>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</si>
  <si>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佐井村</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</si>
  <si>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</si>
  <si>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</si>
  <si>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</si>
  <si>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</si>
  <si>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</si>
  <si>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</si>
  <si>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</si>
  <si>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</si>
  <si>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</si>
  <si>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</si>
  <si>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</si>
  <si>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</si>
  <si>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</si>
  <si>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</si>
  <si>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</si>
  <si>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</si>
  <si>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</si>
  <si>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</si>
  <si>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①収益的収支比率は前年度と比較すると6ポイント上昇しているがおおよそ横ばい傾向を推移している。公債費は、当面同水準であると推測されるため引続き維持管理の節減に努める必要がある。
④企業債残高対事業規模比率は、類似団体平均よりも高い水準を指しているが、当村のデータのみをみると減少傾向である。起債償還満了に伴い償還額が減少していることによるが、今後は財政負担の平準化を図りながら計画的な設備更新を行い、新規発行債の抑制をしていく必要がある。
⑤他会計からの繰入金によって収支均衡が図られている現状であり、平成9.13.14.17年に各地区の供用を開始しているが、これまで料金改定（見直し含む）を行ったことがないため、段階的かつ地域性に見合った料金体系とすることが大きな課題とされる。人口流出や高齢化が著しいことから新規接続も厳しい状況であり、収益の大きな増額は見込めないことから、今後は更なる低迷状態となることが予想されるため引き続き維持管理費に係るコスト節減が必要とされる。
⑥汚水処理原価は、おおよそ横ばいを推移しているが、類似団体平均と比較すると処理に係る費用が2倍となっており、接続率に伸びがないことが大きな課題であると考える。今後も同水準を推移していくことが予想されるが、より最適な処理方法等を検討し、維持管理費用の節減に努めながら新規接続を増やしていく必要がある。
⑦汚水処理人口に大きな変動は見られないため横ばい傾向を推移している。将来的に人口の増加も厳しいことから新規接続も期待できないことに加え、度重なる人口流出により接続率は減っていくことが予想される。今後はスペック改善や施設の在り方等の検討が必要とされる。
⑧人口減少が著しく広報等での啓発活動に取り組んでいるが伸びがない状況である。高齢化率が年々上昇傾向であるため今後も水洗化率の極端な減少はないと予想されるが新規接続による水洗化率の向上は極めて厳しい状況であると推測される。</t>
    <rPh sb="1" eb="4">
      <t>シュウエキテキ</t>
    </rPh>
    <rPh sb="4" eb="6">
      <t>シュウシ</t>
    </rPh>
    <rPh sb="6" eb="8">
      <t>ヒリツ</t>
    </rPh>
    <rPh sb="9" eb="12">
      <t>ゼンネンド</t>
    </rPh>
    <rPh sb="13" eb="15">
      <t>ヒカク</t>
    </rPh>
    <rPh sb="23" eb="25">
      <t>ジョウショウ</t>
    </rPh>
    <rPh sb="34" eb="35">
      <t>ヨコ</t>
    </rPh>
    <rPh sb="37" eb="39">
      <t>ケイコウ</t>
    </rPh>
    <rPh sb="40" eb="42">
      <t>スイイ</t>
    </rPh>
    <rPh sb="47" eb="50">
      <t>コウサイヒ</t>
    </rPh>
    <rPh sb="52" eb="54">
      <t>トウメン</t>
    </rPh>
    <rPh sb="54" eb="57">
      <t>ドウスイジュン</t>
    </rPh>
    <rPh sb="61" eb="63">
      <t>スイソク</t>
    </rPh>
    <rPh sb="68" eb="70">
      <t>ヒキツヅ</t>
    </rPh>
    <rPh sb="71" eb="73">
      <t>イジ</t>
    </rPh>
    <rPh sb="73" eb="75">
      <t>カンリ</t>
    </rPh>
    <rPh sb="76" eb="78">
      <t>セツゲン</t>
    </rPh>
    <rPh sb="79" eb="80">
      <t>ツト</t>
    </rPh>
    <rPh sb="82" eb="84">
      <t>ヒツヨウ</t>
    </rPh>
    <rPh sb="90" eb="92">
      <t>キギョウ</t>
    </rPh>
    <rPh sb="92" eb="93">
      <t>サイ</t>
    </rPh>
    <rPh sb="93" eb="95">
      <t>ザンダカ</t>
    </rPh>
    <rPh sb="95" eb="96">
      <t>タイ</t>
    </rPh>
    <rPh sb="96" eb="98">
      <t>ジギョウ</t>
    </rPh>
    <rPh sb="98" eb="100">
      <t>キボ</t>
    </rPh>
    <rPh sb="100" eb="102">
      <t>ヒリツ</t>
    </rPh>
    <rPh sb="104" eb="106">
      <t>ルイジ</t>
    </rPh>
    <rPh sb="106" eb="108">
      <t>ダンタイ</t>
    </rPh>
    <rPh sb="108" eb="110">
      <t>ヘイキン</t>
    </rPh>
    <rPh sb="113" eb="114">
      <t>タカ</t>
    </rPh>
    <rPh sb="115" eb="117">
      <t>スイジュン</t>
    </rPh>
    <rPh sb="118" eb="119">
      <t>サ</t>
    </rPh>
    <rPh sb="125" eb="127">
      <t>トウソン</t>
    </rPh>
    <rPh sb="137" eb="139">
      <t>ゲンショウ</t>
    </rPh>
    <rPh sb="139" eb="141">
      <t>ケイコウ</t>
    </rPh>
    <rPh sb="145" eb="147">
      <t>キサイ</t>
    </rPh>
    <rPh sb="147" eb="149">
      <t>ショウカン</t>
    </rPh>
    <rPh sb="149" eb="151">
      <t>マンリョウ</t>
    </rPh>
    <rPh sb="152" eb="153">
      <t>トモナ</t>
    </rPh>
    <rPh sb="154" eb="156">
      <t>ショウカン</t>
    </rPh>
    <rPh sb="156" eb="157">
      <t>ガク</t>
    </rPh>
    <rPh sb="158" eb="160">
      <t>ゲンショウ</t>
    </rPh>
    <rPh sb="171" eb="173">
      <t>コンゴ</t>
    </rPh>
    <rPh sb="174" eb="176">
      <t>ザイセイ</t>
    </rPh>
    <rPh sb="176" eb="178">
      <t>フタン</t>
    </rPh>
    <rPh sb="179" eb="182">
      <t>ヘイジュンカ</t>
    </rPh>
    <rPh sb="183" eb="184">
      <t>ハカ</t>
    </rPh>
    <rPh sb="188" eb="191">
      <t>ケイカクテキ</t>
    </rPh>
    <rPh sb="192" eb="194">
      <t>セツビ</t>
    </rPh>
    <rPh sb="194" eb="196">
      <t>コウシン</t>
    </rPh>
    <rPh sb="197" eb="198">
      <t>オコナ</t>
    </rPh>
    <rPh sb="200" eb="202">
      <t>シンキ</t>
    </rPh>
    <rPh sb="202" eb="205">
      <t>ハッコウサイ</t>
    </rPh>
    <rPh sb="206" eb="208">
      <t>ヨクセイ</t>
    </rPh>
    <rPh sb="213" eb="215">
      <t>ヒツヨウ</t>
    </rPh>
    <rPh sb="221" eb="222">
      <t>タ</t>
    </rPh>
    <rPh sb="222" eb="224">
      <t>カイケイ</t>
    </rPh>
    <rPh sb="227" eb="229">
      <t>クリイレ</t>
    </rPh>
    <rPh sb="229" eb="230">
      <t>キン</t>
    </rPh>
    <rPh sb="234" eb="236">
      <t>シュウシ</t>
    </rPh>
    <rPh sb="236" eb="238">
      <t>キンコウ</t>
    </rPh>
    <rPh sb="239" eb="240">
      <t>ハカ</t>
    </rPh>
    <rPh sb="245" eb="247">
      <t>ゲンジョウ</t>
    </rPh>
    <rPh sb="251" eb="253">
      <t>ヘイセイ</t>
    </rPh>
    <rPh sb="263" eb="264">
      <t>ネン</t>
    </rPh>
    <rPh sb="265" eb="268">
      <t>カクチク</t>
    </rPh>
    <rPh sb="269" eb="271">
      <t>キョウヨウ</t>
    </rPh>
    <rPh sb="272" eb="274">
      <t>カイシ</t>
    </rPh>
    <rPh sb="284" eb="286">
      <t>リョウキン</t>
    </rPh>
    <rPh sb="286" eb="288">
      <t>カイテイ</t>
    </rPh>
    <rPh sb="289" eb="291">
      <t>ミナオ</t>
    </rPh>
    <rPh sb="292" eb="293">
      <t>フク</t>
    </rPh>
    <rPh sb="296" eb="297">
      <t>オコナ</t>
    </rPh>
    <rPh sb="307" eb="310">
      <t>ダンカイテキ</t>
    </rPh>
    <rPh sb="312" eb="315">
      <t>チイキセイ</t>
    </rPh>
    <rPh sb="316" eb="318">
      <t>ミア</t>
    </rPh>
    <rPh sb="320" eb="322">
      <t>リョウキン</t>
    </rPh>
    <rPh sb="322" eb="324">
      <t>タイケイ</t>
    </rPh>
    <rPh sb="330" eb="331">
      <t>オオ</t>
    </rPh>
    <rPh sb="333" eb="335">
      <t>カダイ</t>
    </rPh>
    <rPh sb="340" eb="342">
      <t>ジンコウ</t>
    </rPh>
    <rPh sb="342" eb="344">
      <t>リュウシュツ</t>
    </rPh>
    <rPh sb="345" eb="348">
      <t>コウレイカ</t>
    </rPh>
    <rPh sb="349" eb="350">
      <t>イチジル</t>
    </rPh>
    <rPh sb="356" eb="358">
      <t>シンキ</t>
    </rPh>
    <rPh sb="358" eb="360">
      <t>セツゾク</t>
    </rPh>
    <rPh sb="361" eb="362">
      <t>キビ</t>
    </rPh>
    <rPh sb="364" eb="366">
      <t>ジョウキョウ</t>
    </rPh>
    <rPh sb="370" eb="372">
      <t>シュウエキ</t>
    </rPh>
    <rPh sb="373" eb="374">
      <t>オオ</t>
    </rPh>
    <rPh sb="376" eb="378">
      <t>ゾウガク</t>
    </rPh>
    <rPh sb="379" eb="381">
      <t>ミコ</t>
    </rPh>
    <rPh sb="389" eb="391">
      <t>コンゴ</t>
    </rPh>
    <rPh sb="392" eb="393">
      <t>サラ</t>
    </rPh>
    <rPh sb="395" eb="397">
      <t>テイメイ</t>
    </rPh>
    <rPh sb="397" eb="399">
      <t>ジョウタイ</t>
    </rPh>
    <rPh sb="405" eb="407">
      <t>ヨソウ</t>
    </rPh>
    <rPh sb="412" eb="413">
      <t>ヒ</t>
    </rPh>
    <rPh sb="414" eb="415">
      <t>ツヅ</t>
    </rPh>
    <rPh sb="416" eb="418">
      <t>イジ</t>
    </rPh>
    <rPh sb="418" eb="421">
      <t>カンリヒ</t>
    </rPh>
    <rPh sb="422" eb="423">
      <t>カカ</t>
    </rPh>
    <rPh sb="427" eb="429">
      <t>セツゲン</t>
    </rPh>
    <rPh sb="430" eb="432">
      <t>ヒツヨウ</t>
    </rPh>
    <rPh sb="439" eb="441">
      <t>オスイ</t>
    </rPh>
    <rPh sb="441" eb="443">
      <t>ショリ</t>
    </rPh>
    <rPh sb="443" eb="445">
      <t>ゲンカ</t>
    </rPh>
    <rPh sb="451" eb="452">
      <t>ヨコ</t>
    </rPh>
    <rPh sb="455" eb="457">
      <t>スイイ</t>
    </rPh>
    <rPh sb="463" eb="469">
      <t>ルイジダンタイヘイキン</t>
    </rPh>
    <rPh sb="470" eb="472">
      <t>ヒカク</t>
    </rPh>
    <rPh sb="475" eb="477">
      <t>ショリ</t>
    </rPh>
    <rPh sb="478" eb="479">
      <t>カカ</t>
    </rPh>
    <rPh sb="480" eb="482">
      <t>ヒヨウ</t>
    </rPh>
    <rPh sb="484" eb="485">
      <t>バイ</t>
    </rPh>
    <rPh sb="492" eb="494">
      <t>セツゾク</t>
    </rPh>
    <rPh sb="494" eb="495">
      <t>リツ</t>
    </rPh>
    <rPh sb="496" eb="497">
      <t>ノ</t>
    </rPh>
    <rPh sb="504" eb="505">
      <t>オオ</t>
    </rPh>
    <rPh sb="507" eb="509">
      <t>カダイ</t>
    </rPh>
    <rPh sb="513" eb="514">
      <t>カンガ</t>
    </rPh>
    <rPh sb="517" eb="519">
      <t>コンゴ</t>
    </rPh>
    <rPh sb="520" eb="523">
      <t>ドウスイジュン</t>
    </rPh>
    <rPh sb="524" eb="526">
      <t>スイイ</t>
    </rPh>
    <rPh sb="533" eb="535">
      <t>ヨソウ</t>
    </rPh>
    <rPh sb="542" eb="544">
      <t>サイテキ</t>
    </rPh>
    <rPh sb="545" eb="547">
      <t>ショリ</t>
    </rPh>
    <rPh sb="547" eb="549">
      <t>ホウホウ</t>
    </rPh>
    <rPh sb="549" eb="550">
      <t>トウ</t>
    </rPh>
    <rPh sb="551" eb="553">
      <t>ケントウ</t>
    </rPh>
    <rPh sb="555" eb="557">
      <t>イジ</t>
    </rPh>
    <rPh sb="557" eb="559">
      <t>カンリ</t>
    </rPh>
    <rPh sb="559" eb="561">
      <t>ヒヨウ</t>
    </rPh>
    <rPh sb="562" eb="564">
      <t>セツゲン</t>
    </rPh>
    <rPh sb="565" eb="566">
      <t>ツト</t>
    </rPh>
    <rPh sb="570" eb="572">
      <t>シンキ</t>
    </rPh>
    <rPh sb="572" eb="574">
      <t>セツゾク</t>
    </rPh>
    <rPh sb="575" eb="576">
      <t>フ</t>
    </rPh>
    <rPh sb="581" eb="583">
      <t>ヒツヨウ</t>
    </rPh>
    <rPh sb="589" eb="591">
      <t>オスイ</t>
    </rPh>
    <rPh sb="591" eb="593">
      <t>ショリ</t>
    </rPh>
    <rPh sb="593" eb="595">
      <t>ジンコウ</t>
    </rPh>
    <rPh sb="596" eb="597">
      <t>オオ</t>
    </rPh>
    <rPh sb="599" eb="601">
      <t>ヘンドウ</t>
    </rPh>
    <rPh sb="602" eb="603">
      <t>ミ</t>
    </rPh>
    <rPh sb="609" eb="610">
      <t>ヨコ</t>
    </rPh>
    <rPh sb="612" eb="614">
      <t>ケイコウ</t>
    </rPh>
    <rPh sb="615" eb="617">
      <t>スイイ</t>
    </rPh>
    <rPh sb="622" eb="625">
      <t>ショウライテキ</t>
    </rPh>
    <rPh sb="626" eb="628">
      <t>ジンコウ</t>
    </rPh>
    <rPh sb="629" eb="631">
      <t>ゾウカ</t>
    </rPh>
    <rPh sb="632" eb="633">
      <t>キビ</t>
    </rPh>
    <rPh sb="639" eb="641">
      <t>シンキ</t>
    </rPh>
    <rPh sb="641" eb="643">
      <t>セツゾク</t>
    </rPh>
    <rPh sb="644" eb="646">
      <t>キタイ</t>
    </rPh>
    <rPh sb="653" eb="654">
      <t>クワ</t>
    </rPh>
    <rPh sb="656" eb="658">
      <t>タビカサ</t>
    </rPh>
    <rPh sb="660" eb="662">
      <t>ジンコウ</t>
    </rPh>
    <rPh sb="662" eb="664">
      <t>リュウシュツ</t>
    </rPh>
    <rPh sb="667" eb="669">
      <t>セツゾク</t>
    </rPh>
    <rPh sb="669" eb="670">
      <t>リツ</t>
    </rPh>
    <rPh sb="671" eb="672">
      <t>ヘ</t>
    </rPh>
    <rPh sb="679" eb="681">
      <t>ヨソウ</t>
    </rPh>
    <rPh sb="685" eb="687">
      <t>コンゴ</t>
    </rPh>
    <rPh sb="692" eb="694">
      <t>カイゼン</t>
    </rPh>
    <rPh sb="695" eb="697">
      <t>シセツ</t>
    </rPh>
    <rPh sb="698" eb="699">
      <t>ア</t>
    </rPh>
    <rPh sb="700" eb="701">
      <t>カタ</t>
    </rPh>
    <rPh sb="701" eb="702">
      <t>トウ</t>
    </rPh>
    <rPh sb="703" eb="705">
      <t>ケントウ</t>
    </rPh>
    <rPh sb="706" eb="708">
      <t>ヒツヨウ</t>
    </rPh>
    <rPh sb="715" eb="717">
      <t>ジンコウ</t>
    </rPh>
    <rPh sb="717" eb="719">
      <t>ゲンショウ</t>
    </rPh>
    <rPh sb="720" eb="721">
      <t>イチジル</t>
    </rPh>
    <rPh sb="723" eb="725">
      <t>コウホウ</t>
    </rPh>
    <rPh sb="725" eb="726">
      <t>トウ</t>
    </rPh>
    <rPh sb="728" eb="730">
      <t>ケイハツ</t>
    </rPh>
    <rPh sb="730" eb="732">
      <t>カツドウ</t>
    </rPh>
    <rPh sb="733" eb="734">
      <t>ト</t>
    </rPh>
    <rPh sb="735" eb="736">
      <t>ク</t>
    </rPh>
    <rPh sb="741" eb="742">
      <t>ノ</t>
    </rPh>
    <rPh sb="746" eb="748">
      <t>ジョウキョウ</t>
    </rPh>
    <rPh sb="752" eb="755">
      <t>コウレイカ</t>
    </rPh>
    <rPh sb="755" eb="756">
      <t>リツ</t>
    </rPh>
    <rPh sb="757" eb="759">
      <t>ネンネン</t>
    </rPh>
    <rPh sb="759" eb="761">
      <t>ジョウショウ</t>
    </rPh>
    <rPh sb="761" eb="763">
      <t>ケイコウ</t>
    </rPh>
    <rPh sb="768" eb="770">
      <t>コンゴ</t>
    </rPh>
    <rPh sb="771" eb="774">
      <t>スイセンカ</t>
    </rPh>
    <rPh sb="774" eb="775">
      <t>リツ</t>
    </rPh>
    <rPh sb="776" eb="778">
      <t>キョクタン</t>
    </rPh>
    <rPh sb="779" eb="781">
      <t>ゲンショウ</t>
    </rPh>
    <rPh sb="785" eb="787">
      <t>ヨソウ</t>
    </rPh>
    <rPh sb="791" eb="793">
      <t>シンキ</t>
    </rPh>
    <rPh sb="793" eb="795">
      <t>セツゾク</t>
    </rPh>
    <rPh sb="798" eb="801">
      <t>スイセンカ</t>
    </rPh>
    <rPh sb="801" eb="802">
      <t>リツ</t>
    </rPh>
    <rPh sb="803" eb="805">
      <t>コウジョウ</t>
    </rPh>
    <rPh sb="806" eb="807">
      <t>キワ</t>
    </rPh>
    <rPh sb="809" eb="810">
      <t>キビ</t>
    </rPh>
    <rPh sb="812" eb="814">
      <t>ジョウキョウ</t>
    </rPh>
    <rPh sb="818" eb="820">
      <t>スイソク</t>
    </rPh>
    <phoneticPr fontId="4"/>
  </si>
  <si>
    <t>　平成9.13.14.17年に各地区に漁業集落排水施設が整備されて以来、更新、管渠延長はない。
　今後は新たな維持管理計画を策定し、財政負担の平準化に留意しながら計画的な設備更新に努めるほか、人口動態を推測しながら汚水処理人口に見合ったスペック改善等に努めたい。</t>
    <rPh sb="1" eb="3">
      <t>ヘイセイ</t>
    </rPh>
    <rPh sb="13" eb="14">
      <t>ネン</t>
    </rPh>
    <rPh sb="15" eb="16">
      <t>カク</t>
    </rPh>
    <rPh sb="16" eb="18">
      <t>チク</t>
    </rPh>
    <rPh sb="19" eb="21">
      <t>ギョギョウ</t>
    </rPh>
    <rPh sb="21" eb="23">
      <t>シュウラク</t>
    </rPh>
    <rPh sb="23" eb="25">
      <t>ハイスイ</t>
    </rPh>
    <rPh sb="25" eb="27">
      <t>シセツ</t>
    </rPh>
    <rPh sb="28" eb="30">
      <t>セイビ</t>
    </rPh>
    <rPh sb="33" eb="35">
      <t>イライ</t>
    </rPh>
    <rPh sb="36" eb="38">
      <t>コウシン</t>
    </rPh>
    <rPh sb="39" eb="41">
      <t>カンキョ</t>
    </rPh>
    <rPh sb="41" eb="43">
      <t>エンチョウ</t>
    </rPh>
    <rPh sb="49" eb="51">
      <t>コンゴ</t>
    </rPh>
    <rPh sb="52" eb="53">
      <t>アラ</t>
    </rPh>
    <rPh sb="55" eb="57">
      <t>イジ</t>
    </rPh>
    <rPh sb="57" eb="59">
      <t>カンリ</t>
    </rPh>
    <rPh sb="59" eb="61">
      <t>ケイカク</t>
    </rPh>
    <rPh sb="62" eb="64">
      <t>サクテイ</t>
    </rPh>
    <rPh sb="66" eb="68">
      <t>ザイセイ</t>
    </rPh>
    <rPh sb="68" eb="70">
      <t>フタン</t>
    </rPh>
    <rPh sb="71" eb="74">
      <t>ヘイジュンカ</t>
    </rPh>
    <rPh sb="75" eb="77">
      <t>リュウイ</t>
    </rPh>
    <rPh sb="81" eb="84">
      <t>ケイカクテキ</t>
    </rPh>
    <rPh sb="85" eb="87">
      <t>セツビ</t>
    </rPh>
    <rPh sb="87" eb="89">
      <t>コウシン</t>
    </rPh>
    <rPh sb="90" eb="91">
      <t>ツト</t>
    </rPh>
    <rPh sb="96" eb="98">
      <t>ジンコウ</t>
    </rPh>
    <rPh sb="98" eb="100">
      <t>ドウタイ</t>
    </rPh>
    <rPh sb="101" eb="103">
      <t>スイソク</t>
    </rPh>
    <rPh sb="107" eb="109">
      <t>オスイ</t>
    </rPh>
    <rPh sb="109" eb="111">
      <t>ショリ</t>
    </rPh>
    <rPh sb="111" eb="113">
      <t>ジンコウ</t>
    </rPh>
    <rPh sb="114" eb="116">
      <t>ミア</t>
    </rPh>
    <rPh sb="122" eb="124">
      <t>カイゼン</t>
    </rPh>
    <rPh sb="124" eb="125">
      <t>トウ</t>
    </rPh>
    <rPh sb="126" eb="127">
      <t>ツト</t>
    </rPh>
    <phoneticPr fontId="4"/>
  </si>
  <si>
    <t>　度重なる人口減少に歯止めがかからない中、高齢化率も更に上昇傾向であり、水洗化率・施設利用料が低迷状態であるため、料金収入にも大きな変動がなく他会計繰入金によって収支均衡が図られている。供用開始して以来、料金の見直しを行ったことがないため、段階的かつ将来の汚水処理人口を見据えた料金体系の構築を行い収益の増を図っていきたい。
　また、高齢化の状況や人口の減少をみると、今後も収益の増は期待できないことから、維持管理計画を策定し、財政負担に留意しながら、低コスト高効率化に努め適切な維持管理に努めたい。</t>
    <rPh sb="1" eb="3">
      <t>タビカサ</t>
    </rPh>
    <rPh sb="5" eb="7">
      <t>ジンコウ</t>
    </rPh>
    <rPh sb="7" eb="9">
      <t>ゲンショウ</t>
    </rPh>
    <rPh sb="10" eb="12">
      <t>ハド</t>
    </rPh>
    <rPh sb="19" eb="20">
      <t>ナカ</t>
    </rPh>
    <rPh sb="21" eb="24">
      <t>コウレイカ</t>
    </rPh>
    <rPh sb="24" eb="25">
      <t>リツ</t>
    </rPh>
    <rPh sb="26" eb="27">
      <t>サラ</t>
    </rPh>
    <rPh sb="28" eb="30">
      <t>ジョウショウ</t>
    </rPh>
    <rPh sb="30" eb="32">
      <t>ケイコウ</t>
    </rPh>
    <rPh sb="36" eb="39">
      <t>スイセンカ</t>
    </rPh>
    <rPh sb="39" eb="40">
      <t>リツ</t>
    </rPh>
    <rPh sb="41" eb="43">
      <t>シセツ</t>
    </rPh>
    <rPh sb="43" eb="46">
      <t>リヨウリョウ</t>
    </rPh>
    <rPh sb="47" eb="49">
      <t>テイメイ</t>
    </rPh>
    <rPh sb="49" eb="51">
      <t>ジョウタイ</t>
    </rPh>
    <rPh sb="57" eb="59">
      <t>リョウキン</t>
    </rPh>
    <rPh sb="59" eb="61">
      <t>シュウニュウ</t>
    </rPh>
    <rPh sb="63" eb="64">
      <t>オオ</t>
    </rPh>
    <rPh sb="66" eb="68">
      <t>ヘンドウ</t>
    </rPh>
    <rPh sb="71" eb="72">
      <t>タ</t>
    </rPh>
    <rPh sb="72" eb="74">
      <t>カイケイ</t>
    </rPh>
    <rPh sb="74" eb="76">
      <t>クリイレ</t>
    </rPh>
    <rPh sb="76" eb="77">
      <t>キン</t>
    </rPh>
    <rPh sb="81" eb="83">
      <t>シュウシ</t>
    </rPh>
    <rPh sb="83" eb="85">
      <t>キンコウ</t>
    </rPh>
    <rPh sb="86" eb="87">
      <t>ハカ</t>
    </rPh>
    <rPh sb="93" eb="95">
      <t>キョウヨウ</t>
    </rPh>
    <rPh sb="95" eb="97">
      <t>カイシ</t>
    </rPh>
    <rPh sb="99" eb="101">
      <t>イライ</t>
    </rPh>
    <rPh sb="102" eb="104">
      <t>リョウキン</t>
    </rPh>
    <rPh sb="105" eb="107">
      <t>ミナオ</t>
    </rPh>
    <rPh sb="109" eb="110">
      <t>オコナ</t>
    </rPh>
    <rPh sb="120" eb="123">
      <t>ダンカイテキ</t>
    </rPh>
    <rPh sb="125" eb="127">
      <t>ショウライ</t>
    </rPh>
    <rPh sb="128" eb="130">
      <t>オスイ</t>
    </rPh>
    <rPh sb="130" eb="132">
      <t>ショリ</t>
    </rPh>
    <rPh sb="132" eb="134">
      <t>ジンコウ</t>
    </rPh>
    <rPh sb="135" eb="137">
      <t>ミス</t>
    </rPh>
    <rPh sb="139" eb="141">
      <t>リョウキン</t>
    </rPh>
    <rPh sb="141" eb="143">
      <t>タイケイ</t>
    </rPh>
    <rPh sb="144" eb="146">
      <t>コウチク</t>
    </rPh>
    <rPh sb="147" eb="148">
      <t>オコナ</t>
    </rPh>
    <rPh sb="149" eb="151">
      <t>シュウエキ</t>
    </rPh>
    <rPh sb="152" eb="153">
      <t>ゾウ</t>
    </rPh>
    <rPh sb="154" eb="155">
      <t>ハカ</t>
    </rPh>
    <rPh sb="167" eb="170">
      <t>コウレイカ</t>
    </rPh>
    <rPh sb="171" eb="173">
      <t>ジョウキョウ</t>
    </rPh>
    <rPh sb="174" eb="176">
      <t>ジンコウ</t>
    </rPh>
    <rPh sb="177" eb="179">
      <t>ゲンショウ</t>
    </rPh>
    <rPh sb="184" eb="186">
      <t>コンゴ</t>
    </rPh>
    <rPh sb="187" eb="189">
      <t>シュウエキ</t>
    </rPh>
    <rPh sb="190" eb="191">
      <t>ゾウ</t>
    </rPh>
    <rPh sb="192" eb="194">
      <t>キタイ</t>
    </rPh>
    <rPh sb="203" eb="205">
      <t>イジ</t>
    </rPh>
    <rPh sb="205" eb="207">
      <t>カンリ</t>
    </rPh>
    <rPh sb="207" eb="209">
      <t>ケイカク</t>
    </rPh>
    <rPh sb="210" eb="212">
      <t>サクテイ</t>
    </rPh>
    <rPh sb="214" eb="216">
      <t>ザイセイ</t>
    </rPh>
    <rPh sb="216" eb="218">
      <t>フタン</t>
    </rPh>
    <rPh sb="219" eb="221">
      <t>リュウイ</t>
    </rPh>
    <rPh sb="226" eb="227">
      <t>テイ</t>
    </rPh>
    <rPh sb="230" eb="231">
      <t>コウ</t>
    </rPh>
    <rPh sb="231" eb="234">
      <t>コウリツカ</t>
    </rPh>
    <rPh sb="235" eb="236">
      <t>ツト</t>
    </rPh>
    <rPh sb="237" eb="239">
      <t>テキセツ</t>
    </rPh>
    <rPh sb="240" eb="242">
      <t>イジ</t>
    </rPh>
    <rPh sb="242" eb="244">
      <t>カンリ</t>
    </rPh>
    <rPh sb="245" eb="246">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</si>
</sst>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A90-4C89-B16E-762AB280936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0.02</c:v>
                </c:pt>
                <c:pt idx="2">
                  <c:v>0.01</c:v>
                </c:pt>
                <c:pt idx="3">
                  <c:v>1.6</c:v>
                </c:pt>
                <c:pt idx="4">
                  <c:v>0.01</c:v>
                </c:pt>
              </c:numCache>
            </c:numRef>
          </c:val>
          <c:smooth val="0"/>
          <c:extLst>
            <c:ext xmlns:c16="http://schemas.microsoft.com/office/drawing/2014/chart" uri="{C3380CC4-5D6E-409C-BE32-E72D297353CC}">
              <c16:uniqueId val="{00000001-5A90-4C89-B16E-762AB280936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39.82</c:v>
                </c:pt>
                <c:pt idx="1">
                  <c:v>46</c:v>
                </c:pt>
                <c:pt idx="2">
                  <c:v>43.98</c:v>
                </c:pt>
                <c:pt idx="3">
                  <c:v>44.24</c:v>
                </c:pt>
                <c:pt idx="4">
                  <c:v>50.27</c:v>
                </c:pt>
              </c:numCache>
            </c:numRef>
          </c:val>
          <c:extLst>
            <c:ext xmlns:c16="http://schemas.microsoft.com/office/drawing/2014/chart" uri="{C3380CC4-5D6E-409C-BE32-E72D297353CC}">
              <c16:uniqueId val="{00000000-9899-4C43-A813-85F4CC27574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99-4C43-A813-85F4CC27574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FEE-4881-AE9B-211E0CD64F7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FEE-4881-AE9B-211E0CD64F7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9AC-4393-A701-EA3238C0EF1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AC-4393-A701-EA3238C0EF1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9DD-4209-8172-9901212E5DE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9DD-4209-8172-9901212E5DE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357-4B71-A21C-5C21CBC64A5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57-4B71-A21C-5C21CBC64A5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5039.78</c:v>
                </c:pt>
                <c:pt idx="1">
                  <c:v>4439.8999999999996</c:v>
                </c:pt>
                <c:pt idx="2">
                  <c:v>4233.18</c:v>
                </c:pt>
                <c:pt idx="3">
                  <c:v>3750.3</c:v>
                </c:pt>
                <c:pt idx="4">
                  <c:v>3626.4</c:v>
                </c:pt>
              </c:numCache>
            </c:numRef>
          </c:val>
          <c:extLst>
            <c:ext xmlns:c16="http://schemas.microsoft.com/office/drawing/2014/chart" uri="{C3380CC4-5D6E-409C-BE32-E72D297353CC}">
              <c16:uniqueId val="{00000000-6E63-48F8-8559-CB5B945AC95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1060.8599999999999</c:v>
                </c:pt>
                <c:pt idx="1">
                  <c:v>1006.65</c:v>
                </c:pt>
                <c:pt idx="2">
                  <c:v>998.42</c:v>
                </c:pt>
                <c:pt idx="3">
                  <c:v>1095.52</c:v>
                </c:pt>
                <c:pt idx="4">
                  <c:v>1056.55</c:v>
                </c:pt>
              </c:numCache>
            </c:numRef>
          </c:val>
          <c:smooth val="0"/>
          <c:extLst>
            <c:ext xmlns:c16="http://schemas.microsoft.com/office/drawing/2014/chart" uri="{C3380CC4-5D6E-409C-BE32-E72D297353CC}">
              <c16:uniqueId val="{00000001-6E63-48F8-8559-CB5B945AC95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21.52</c:v>
                </c:pt>
                <c:pt idx="1">
                  <c:v>20.100000000000001</c:v>
                </c:pt>
                <c:pt idx="2">
                  <c:v>21.77</c:v>
                </c:pt>
                <c:pt idx="3">
                  <c:v>23.77</c:v>
                </c:pt>
                <c:pt idx="4">
                  <c:v>20.68</c:v>
                </c:pt>
              </c:numCache>
            </c:numRef>
          </c:val>
          <c:extLst>
            <c:ext xmlns:c16="http://schemas.microsoft.com/office/drawing/2014/chart" uri="{C3380CC4-5D6E-409C-BE32-E72D297353CC}">
              <c16:uniqueId val="{00000000-F298-4C43-BFA5-7E7B1298A99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45.81</c:v>
                </c:pt>
                <c:pt idx="1">
                  <c:v>43.43</c:v>
                </c:pt>
                <c:pt idx="2">
                  <c:v>41.41</c:v>
                </c:pt>
                <c:pt idx="3">
                  <c:v>39.64</c:v>
                </c:pt>
                <c:pt idx="4">
                  <c:v>40</c:v>
                </c:pt>
              </c:numCache>
            </c:numRef>
          </c:val>
          <c:smooth val="0"/>
          <c:extLst>
            <c:ext xmlns:c16="http://schemas.microsoft.com/office/drawing/2014/chart" uri="{C3380CC4-5D6E-409C-BE32-E72D297353CC}">
              <c16:uniqueId val="{00000001-F298-4C43-BFA5-7E7B1298A99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868.58</c:v>
                </c:pt>
                <c:pt idx="1">
                  <c:v>940.51</c:v>
                </c:pt>
                <c:pt idx="2">
                  <c:v>879.1</c:v>
                </c:pt>
                <c:pt idx="3">
                  <c:v>814.05</c:v>
                </c:pt>
                <c:pt idx="4">
                  <c:v>935.56</c:v>
                </c:pt>
              </c:numCache>
            </c:numRef>
          </c:val>
          <c:extLst>
            <c:ext xmlns:c16="http://schemas.microsoft.com/office/drawing/2014/chart" uri="{C3380CC4-5D6E-409C-BE32-E72D297353CC}">
              <c16:uniqueId val="{00000000-85D1-4E5D-9F65-CA0B9EDC320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383.92</c:v>
                </c:pt>
                <c:pt idx="1">
                  <c:v>400.44</c:v>
                </c:pt>
                <c:pt idx="2">
                  <c:v>417.56</c:v>
                </c:pt>
                <c:pt idx="3">
                  <c:v>449.72</c:v>
                </c:pt>
                <c:pt idx="4">
                  <c:v>437.27</c:v>
                </c:pt>
              </c:numCache>
            </c:numRef>
          </c:val>
          <c:smooth val="0"/>
          <c:extLst>
            <c:ext xmlns:c16="http://schemas.microsoft.com/office/drawing/2014/chart" uri="{C3380CC4-5D6E-409C-BE32-E72D297353CC}">
              <c16:uniqueId val="{00000001-85D1-4E5D-9F65-CA0B9EDC320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21.63</c:v>
                </c:pt>
                <c:pt idx="1">
                  <c:v>21.32</c:v>
                </c:pt>
                <c:pt idx="2">
                  <c:v>19.440000000000001</c:v>
                </c:pt>
                <c:pt idx="3">
                  <c:v>19.440000000000001</c:v>
                </c:pt>
                <c:pt idx="4">
                  <c:v>20.059999999999999</c:v>
                </c:pt>
              </c:numCache>
            </c:numRef>
          </c:val>
          <c:extLst>
            <c:ext xmlns:c16="http://schemas.microsoft.com/office/drawing/2014/chart" uri="{C3380CC4-5D6E-409C-BE32-E72D297353CC}">
              <c16:uniqueId val="{00000000-33B4-4E82-8137-82F72E7B631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33.21</c:v>
                </c:pt>
                <c:pt idx="1">
                  <c:v>32.229999999999997</c:v>
                </c:pt>
                <c:pt idx="2">
                  <c:v>32.479999999999997</c:v>
                </c:pt>
                <c:pt idx="3">
                  <c:v>30.19</c:v>
                </c:pt>
                <c:pt idx="4">
                  <c:v>28.77</c:v>
                </c:pt>
              </c:numCache>
            </c:numRef>
          </c:val>
          <c:smooth val="0"/>
          <c:extLst>
            <c:ext xmlns:c16="http://schemas.microsoft.com/office/drawing/2014/chart" uri="{C3380CC4-5D6E-409C-BE32-E72D297353CC}">
              <c16:uniqueId val="{00000001-33B4-4E82-8137-82F72E7B631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72.17</c:v>
                </c:pt>
                <c:pt idx="1">
                  <c:v>76.73</c:v>
                </c:pt>
                <c:pt idx="2">
                  <c:v>75.39</c:v>
                </c:pt>
                <c:pt idx="3">
                  <c:v>74.11</c:v>
                </c:pt>
                <c:pt idx="4">
                  <c:v>78.8</c:v>
                </c:pt>
              </c:numCache>
            </c:numRef>
          </c:val>
          <c:extLst>
            <c:ext xmlns:c16="http://schemas.microsoft.com/office/drawing/2014/chart" uri="{C3380CC4-5D6E-409C-BE32-E72D297353CC}">
              <c16:uniqueId val="{00000000-2A94-450D-8D57-43794AC72D8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79.98</c:v>
                </c:pt>
                <c:pt idx="1">
                  <c:v>80.8</c:v>
                </c:pt>
                <c:pt idx="2">
                  <c:v>79.2</c:v>
                </c:pt>
                <c:pt idx="3">
                  <c:v>79.09</c:v>
                </c:pt>
                <c:pt idx="4">
                  <c:v>78.900000000000006</c:v>
                </c:pt>
              </c:numCache>
            </c:numRef>
          </c:val>
          <c:smooth val="0"/>
          <c:extLst>
            <c:ext xmlns:c16="http://schemas.microsoft.com/office/drawing/2014/chart" uri="{C3380CC4-5D6E-409C-BE32-E72D297353CC}">
              <c16:uniqueId val="{00000001-2A94-450D-8D57-43794AC72D8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【392.85】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M46" zoomScale="90" zoomScaleNormal="9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青森県　佐井村</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漁業集落排水</v>
      </c>
      <c r="Q8" s="65"/>
      <c r="R8" s="65"/>
      <c r="S8" s="65"/>
      <c r="T8" s="65"/>
      <c r="U8" s="65"/>
      <c r="V8" s="65"/>
      <c r="W8" s="65" t="str">
        <f>データ!L6</f>
        <v>H2</v>
      </c>
      <c r="X8" s="65"/>
      <c r="Y8" s="65"/>
      <c r="Z8" s="65"/>
      <c r="AA8" s="65"/>
      <c r="AB8" s="65"/>
      <c r="AC8" s="65"/>
      <c r="AD8" s="66" t="str">
        <f>データ!$M$6</f>
        <v>非設置</v>
      </c>
      <c r="AE8" s="66"/>
      <c r="AF8" s="66"/>
      <c r="AG8" s="66"/>
      <c r="AH8" s="66"/>
      <c r="AI8" s="66"/>
      <c r="AJ8" s="66"/>
      <c r="AK8" s="3"/>
      <c r="AL8" s="54">
        <f>データ!S6</f>
        <v>1825</v>
      </c>
      <c r="AM8" s="54"/>
      <c r="AN8" s="54"/>
      <c r="AO8" s="54"/>
      <c r="AP8" s="54"/>
      <c r="AQ8" s="54"/>
      <c r="AR8" s="54"/>
      <c r="AS8" s="54"/>
      <c r="AT8" s="53">
        <f>データ!T6</f>
        <v>135.05000000000001</v>
      </c>
      <c r="AU8" s="53"/>
      <c r="AV8" s="53"/>
      <c r="AW8" s="53"/>
      <c r="AX8" s="53"/>
      <c r="AY8" s="53"/>
      <c r="AZ8" s="53"/>
      <c r="BA8" s="53"/>
      <c r="BB8" s="53">
        <f>データ!U6</f>
        <v>13.51</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t="str">
        <f>データ!O6</f>
        <v>該当数値なし</v>
      </c>
      <c r="J10" s="53"/>
      <c r="K10" s="53"/>
      <c r="L10" s="53"/>
      <c r="M10" s="53"/>
      <c r="N10" s="53"/>
      <c r="O10" s="53"/>
      <c r="P10" s="53">
        <f>データ!P6</f>
        <v>19.64</v>
      </c>
      <c r="Q10" s="53"/>
      <c r="R10" s="53"/>
      <c r="S10" s="53"/>
      <c r="T10" s="53"/>
      <c r="U10" s="53"/>
      <c r="V10" s="53"/>
      <c r="W10" s="53">
        <f>データ!Q6</f>
        <v>90.59</v>
      </c>
      <c r="X10" s="53"/>
      <c r="Y10" s="53"/>
      <c r="Z10" s="53"/>
      <c r="AA10" s="53"/>
      <c r="AB10" s="53"/>
      <c r="AC10" s="53"/>
      <c r="AD10" s="54">
        <f>データ!R6</f>
        <v>3300</v>
      </c>
      <c r="AE10" s="54"/>
      <c r="AF10" s="54"/>
      <c r="AG10" s="54"/>
      <c r="AH10" s="54"/>
      <c r="AI10" s="54"/>
      <c r="AJ10" s="54"/>
      <c r="AK10" s="2"/>
      <c r="AL10" s="54">
        <f>データ!V6</f>
        <v>349</v>
      </c>
      <c r="AM10" s="54"/>
      <c r="AN10" s="54"/>
      <c r="AO10" s="54"/>
      <c r="AP10" s="54"/>
      <c r="AQ10" s="54"/>
      <c r="AR10" s="54"/>
      <c r="AS10" s="54"/>
      <c r="AT10" s="53">
        <f>データ!W6</f>
        <v>0.24</v>
      </c>
      <c r="AU10" s="53"/>
      <c r="AV10" s="53"/>
      <c r="AW10" s="53"/>
      <c r="AX10" s="53"/>
      <c r="AY10" s="53"/>
      <c r="AZ10" s="53"/>
      <c r="BA10" s="53"/>
      <c r="BB10" s="53">
        <f>データ!X6</f>
        <v>1454.17</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116</v>
      </c>
      <c r="BM16" s="80"/>
      <c r="BN16" s="80"/>
      <c r="BO16" s="80"/>
      <c r="BP16" s="80"/>
      <c r="BQ16" s="80"/>
      <c r="BR16" s="80"/>
      <c r="BS16" s="80"/>
      <c r="BT16" s="80"/>
      <c r="BU16" s="80"/>
      <c r="BV16" s="80"/>
      <c r="BW16" s="80"/>
      <c r="BX16" s="80"/>
      <c r="BY16" s="80"/>
      <c r="BZ16" s="8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85"/>
      <c r="BN47" s="85"/>
      <c r="BO47" s="85"/>
      <c r="BP47" s="85"/>
      <c r="BQ47" s="85"/>
      <c r="BR47" s="85"/>
      <c r="BS47" s="85"/>
      <c r="BT47" s="85"/>
      <c r="BU47" s="85"/>
      <c r="BV47" s="85"/>
      <c r="BW47" s="85"/>
      <c r="BX47" s="85"/>
      <c r="BY47" s="85"/>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85"/>
      <c r="BN48" s="85"/>
      <c r="BO48" s="85"/>
      <c r="BP48" s="85"/>
      <c r="BQ48" s="85"/>
      <c r="BR48" s="85"/>
      <c r="BS48" s="85"/>
      <c r="BT48" s="85"/>
      <c r="BU48" s="85"/>
      <c r="BV48" s="85"/>
      <c r="BW48" s="85"/>
      <c r="BX48" s="85"/>
      <c r="BY48" s="85"/>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85"/>
      <c r="BN49" s="85"/>
      <c r="BO49" s="85"/>
      <c r="BP49" s="85"/>
      <c r="BQ49" s="85"/>
      <c r="BR49" s="85"/>
      <c r="BS49" s="85"/>
      <c r="BT49" s="85"/>
      <c r="BU49" s="85"/>
      <c r="BV49" s="85"/>
      <c r="BW49" s="85"/>
      <c r="BX49" s="85"/>
      <c r="BY49" s="85"/>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85"/>
      <c r="BN50" s="85"/>
      <c r="BO50" s="85"/>
      <c r="BP50" s="85"/>
      <c r="BQ50" s="85"/>
      <c r="BR50" s="85"/>
      <c r="BS50" s="85"/>
      <c r="BT50" s="85"/>
      <c r="BU50" s="85"/>
      <c r="BV50" s="85"/>
      <c r="BW50" s="85"/>
      <c r="BX50" s="85"/>
      <c r="BY50" s="85"/>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85"/>
      <c r="BN51" s="85"/>
      <c r="BO51" s="85"/>
      <c r="BP51" s="85"/>
      <c r="BQ51" s="85"/>
      <c r="BR51" s="85"/>
      <c r="BS51" s="85"/>
      <c r="BT51" s="85"/>
      <c r="BU51" s="85"/>
      <c r="BV51" s="85"/>
      <c r="BW51" s="85"/>
      <c r="BX51" s="85"/>
      <c r="BY51" s="85"/>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85"/>
      <c r="BN52" s="85"/>
      <c r="BO52" s="85"/>
      <c r="BP52" s="85"/>
      <c r="BQ52" s="85"/>
      <c r="BR52" s="85"/>
      <c r="BS52" s="85"/>
      <c r="BT52" s="85"/>
      <c r="BU52" s="85"/>
      <c r="BV52" s="85"/>
      <c r="BW52" s="85"/>
      <c r="BX52" s="85"/>
      <c r="BY52" s="85"/>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85"/>
      <c r="BN53" s="85"/>
      <c r="BO53" s="85"/>
      <c r="BP53" s="85"/>
      <c r="BQ53" s="85"/>
      <c r="BR53" s="85"/>
      <c r="BS53" s="85"/>
      <c r="BT53" s="85"/>
      <c r="BU53" s="85"/>
      <c r="BV53" s="85"/>
      <c r="BW53" s="85"/>
      <c r="BX53" s="85"/>
      <c r="BY53" s="85"/>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85"/>
      <c r="BN54" s="85"/>
      <c r="BO54" s="85"/>
      <c r="BP54" s="85"/>
      <c r="BQ54" s="85"/>
      <c r="BR54" s="85"/>
      <c r="BS54" s="85"/>
      <c r="BT54" s="85"/>
      <c r="BU54" s="85"/>
      <c r="BV54" s="85"/>
      <c r="BW54" s="85"/>
      <c r="BX54" s="85"/>
      <c r="BY54" s="85"/>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85"/>
      <c r="BN55" s="85"/>
      <c r="BO55" s="85"/>
      <c r="BP55" s="85"/>
      <c r="BQ55" s="85"/>
      <c r="BR55" s="85"/>
      <c r="BS55" s="85"/>
      <c r="BT55" s="85"/>
      <c r="BU55" s="85"/>
      <c r="BV55" s="85"/>
      <c r="BW55" s="85"/>
      <c r="BX55" s="85"/>
      <c r="BY55" s="85"/>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85"/>
      <c r="BN56" s="85"/>
      <c r="BO56" s="85"/>
      <c r="BP56" s="85"/>
      <c r="BQ56" s="85"/>
      <c r="BR56" s="85"/>
      <c r="BS56" s="85"/>
      <c r="BT56" s="85"/>
      <c r="BU56" s="85"/>
      <c r="BV56" s="85"/>
      <c r="BW56" s="85"/>
      <c r="BX56" s="85"/>
      <c r="BY56" s="85"/>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85"/>
      <c r="BN57" s="85"/>
      <c r="BO57" s="85"/>
      <c r="BP57" s="85"/>
      <c r="BQ57" s="85"/>
      <c r="BR57" s="85"/>
      <c r="BS57" s="85"/>
      <c r="BT57" s="85"/>
      <c r="BU57" s="85"/>
      <c r="BV57" s="85"/>
      <c r="BW57" s="85"/>
      <c r="BX57" s="85"/>
      <c r="BY57" s="85"/>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85"/>
      <c r="BN58" s="85"/>
      <c r="BO58" s="85"/>
      <c r="BP58" s="85"/>
      <c r="BQ58" s="85"/>
      <c r="BR58" s="85"/>
      <c r="BS58" s="85"/>
      <c r="BT58" s="85"/>
      <c r="BU58" s="85"/>
      <c r="BV58" s="85"/>
      <c r="BW58" s="85"/>
      <c r="BX58" s="85"/>
      <c r="BY58" s="85"/>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85"/>
      <c r="BN59" s="85"/>
      <c r="BO59" s="85"/>
      <c r="BP59" s="85"/>
      <c r="BQ59" s="85"/>
      <c r="BR59" s="85"/>
      <c r="BS59" s="85"/>
      <c r="BT59" s="85"/>
      <c r="BU59" s="85"/>
      <c r="BV59" s="85"/>
      <c r="BW59" s="85"/>
      <c r="BX59" s="85"/>
      <c r="BY59" s="85"/>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9"/>
      <c r="BM60" s="85"/>
      <c r="BN60" s="85"/>
      <c r="BO60" s="85"/>
      <c r="BP60" s="85"/>
      <c r="BQ60" s="85"/>
      <c r="BR60" s="85"/>
      <c r="BS60" s="85"/>
      <c r="BT60" s="85"/>
      <c r="BU60" s="85"/>
      <c r="BV60" s="85"/>
      <c r="BW60" s="85"/>
      <c r="BX60" s="85"/>
      <c r="BY60" s="85"/>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9"/>
      <c r="BM61" s="85"/>
      <c r="BN61" s="85"/>
      <c r="BO61" s="85"/>
      <c r="BP61" s="85"/>
      <c r="BQ61" s="85"/>
      <c r="BR61" s="85"/>
      <c r="BS61" s="85"/>
      <c r="BT61" s="85"/>
      <c r="BU61" s="85"/>
      <c r="BV61" s="85"/>
      <c r="BW61" s="85"/>
      <c r="BX61" s="85"/>
      <c r="BY61" s="85"/>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85"/>
      <c r="BN62" s="85"/>
      <c r="BO62" s="85"/>
      <c r="BP62" s="85"/>
      <c r="BQ62" s="85"/>
      <c r="BR62" s="85"/>
      <c r="BS62" s="85"/>
      <c r="BT62" s="85"/>
      <c r="BU62" s="85"/>
      <c r="BV62" s="85"/>
      <c r="BW62" s="85"/>
      <c r="BX62" s="85"/>
      <c r="BY62" s="85"/>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6" t="s">
        <v>118</v>
      </c>
      <c r="BM66" s="87"/>
      <c r="BN66" s="87"/>
      <c r="BO66" s="87"/>
      <c r="BP66" s="87"/>
      <c r="BQ66" s="87"/>
      <c r="BR66" s="87"/>
      <c r="BS66" s="87"/>
      <c r="BT66" s="87"/>
      <c r="BU66" s="87"/>
      <c r="BV66" s="87"/>
      <c r="BW66" s="87"/>
      <c r="BX66" s="87"/>
      <c r="BY66" s="87"/>
      <c r="BZ66" s="8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6"/>
      <c r="BM67" s="87"/>
      <c r="BN67" s="87"/>
      <c r="BO67" s="87"/>
      <c r="BP67" s="87"/>
      <c r="BQ67" s="87"/>
      <c r="BR67" s="87"/>
      <c r="BS67" s="87"/>
      <c r="BT67" s="87"/>
      <c r="BU67" s="87"/>
      <c r="BV67" s="87"/>
      <c r="BW67" s="87"/>
      <c r="BX67" s="87"/>
      <c r="BY67" s="87"/>
      <c r="BZ67" s="8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6"/>
      <c r="BM68" s="87"/>
      <c r="BN68" s="87"/>
      <c r="BO68" s="87"/>
      <c r="BP68" s="87"/>
      <c r="BQ68" s="87"/>
      <c r="BR68" s="87"/>
      <c r="BS68" s="87"/>
      <c r="BT68" s="87"/>
      <c r="BU68" s="87"/>
      <c r="BV68" s="87"/>
      <c r="BW68" s="87"/>
      <c r="BX68" s="87"/>
      <c r="BY68" s="87"/>
      <c r="BZ68" s="8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6"/>
      <c r="BM69" s="87"/>
      <c r="BN69" s="87"/>
      <c r="BO69" s="87"/>
      <c r="BP69" s="87"/>
      <c r="BQ69" s="87"/>
      <c r="BR69" s="87"/>
      <c r="BS69" s="87"/>
      <c r="BT69" s="87"/>
      <c r="BU69" s="87"/>
      <c r="BV69" s="87"/>
      <c r="BW69" s="87"/>
      <c r="BX69" s="87"/>
      <c r="BY69" s="87"/>
      <c r="BZ69" s="8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6"/>
      <c r="BM70" s="87"/>
      <c r="BN70" s="87"/>
      <c r="BO70" s="87"/>
      <c r="BP70" s="87"/>
      <c r="BQ70" s="87"/>
      <c r="BR70" s="87"/>
      <c r="BS70" s="87"/>
      <c r="BT70" s="87"/>
      <c r="BU70" s="87"/>
      <c r="BV70" s="87"/>
      <c r="BW70" s="87"/>
      <c r="BX70" s="87"/>
      <c r="BY70" s="87"/>
      <c r="BZ70" s="8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6"/>
      <c r="BM71" s="87"/>
      <c r="BN71" s="87"/>
      <c r="BO71" s="87"/>
      <c r="BP71" s="87"/>
      <c r="BQ71" s="87"/>
      <c r="BR71" s="87"/>
      <c r="BS71" s="87"/>
      <c r="BT71" s="87"/>
      <c r="BU71" s="87"/>
      <c r="BV71" s="87"/>
      <c r="BW71" s="87"/>
      <c r="BX71" s="87"/>
      <c r="BY71" s="87"/>
      <c r="BZ71" s="8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6"/>
      <c r="BM72" s="87"/>
      <c r="BN72" s="87"/>
      <c r="BO72" s="87"/>
      <c r="BP72" s="87"/>
      <c r="BQ72" s="87"/>
      <c r="BR72" s="87"/>
      <c r="BS72" s="87"/>
      <c r="BT72" s="87"/>
      <c r="BU72" s="87"/>
      <c r="BV72" s="87"/>
      <c r="BW72" s="87"/>
      <c r="BX72" s="87"/>
      <c r="BY72" s="87"/>
      <c r="BZ72" s="8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6"/>
      <c r="BM73" s="87"/>
      <c r="BN73" s="87"/>
      <c r="BO73" s="87"/>
      <c r="BP73" s="87"/>
      <c r="BQ73" s="87"/>
      <c r="BR73" s="87"/>
      <c r="BS73" s="87"/>
      <c r="BT73" s="87"/>
      <c r="BU73" s="87"/>
      <c r="BV73" s="87"/>
      <c r="BW73" s="87"/>
      <c r="BX73" s="87"/>
      <c r="BY73" s="87"/>
      <c r="BZ73" s="8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6"/>
      <c r="BM74" s="87"/>
      <c r="BN74" s="87"/>
      <c r="BO74" s="87"/>
      <c r="BP74" s="87"/>
      <c r="BQ74" s="87"/>
      <c r="BR74" s="87"/>
      <c r="BS74" s="87"/>
      <c r="BT74" s="87"/>
      <c r="BU74" s="87"/>
      <c r="BV74" s="87"/>
      <c r="BW74" s="87"/>
      <c r="BX74" s="87"/>
      <c r="BY74" s="87"/>
      <c r="BZ74" s="8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6"/>
      <c r="BM75" s="87"/>
      <c r="BN75" s="87"/>
      <c r="BO75" s="87"/>
      <c r="BP75" s="87"/>
      <c r="BQ75" s="87"/>
      <c r="BR75" s="87"/>
      <c r="BS75" s="87"/>
      <c r="BT75" s="87"/>
      <c r="BU75" s="87"/>
      <c r="BV75" s="87"/>
      <c r="BW75" s="87"/>
      <c r="BX75" s="87"/>
      <c r="BY75" s="87"/>
      <c r="BZ75" s="8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6"/>
      <c r="BM76" s="87"/>
      <c r="BN76" s="87"/>
      <c r="BO76" s="87"/>
      <c r="BP76" s="87"/>
      <c r="BQ76" s="87"/>
      <c r="BR76" s="87"/>
      <c r="BS76" s="87"/>
      <c r="BT76" s="87"/>
      <c r="BU76" s="87"/>
      <c r="BV76" s="87"/>
      <c r="BW76" s="87"/>
      <c r="BX76" s="87"/>
      <c r="BY76" s="87"/>
      <c r="BZ76" s="8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6"/>
      <c r="BM77" s="87"/>
      <c r="BN77" s="87"/>
      <c r="BO77" s="87"/>
      <c r="BP77" s="87"/>
      <c r="BQ77" s="87"/>
      <c r="BR77" s="87"/>
      <c r="BS77" s="87"/>
      <c r="BT77" s="87"/>
      <c r="BU77" s="87"/>
      <c r="BV77" s="87"/>
      <c r="BW77" s="87"/>
      <c r="BX77" s="87"/>
      <c r="BY77" s="87"/>
      <c r="BZ77" s="8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6"/>
      <c r="BM78" s="87"/>
      <c r="BN78" s="87"/>
      <c r="BO78" s="87"/>
      <c r="BP78" s="87"/>
      <c r="BQ78" s="87"/>
      <c r="BR78" s="87"/>
      <c r="BS78" s="87"/>
      <c r="BT78" s="87"/>
      <c r="BU78" s="87"/>
      <c r="BV78" s="87"/>
      <c r="BW78" s="87"/>
      <c r="BX78" s="87"/>
      <c r="BY78" s="87"/>
      <c r="BZ78" s="8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6"/>
      <c r="BM79" s="87"/>
      <c r="BN79" s="87"/>
      <c r="BO79" s="87"/>
      <c r="BP79" s="87"/>
      <c r="BQ79" s="87"/>
      <c r="BR79" s="87"/>
      <c r="BS79" s="87"/>
      <c r="BT79" s="87"/>
      <c r="BU79" s="87"/>
      <c r="BV79" s="87"/>
      <c r="BW79" s="87"/>
      <c r="BX79" s="87"/>
      <c r="BY79" s="87"/>
      <c r="BZ79" s="8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6"/>
      <c r="BM80" s="87"/>
      <c r="BN80" s="87"/>
      <c r="BO80" s="87"/>
      <c r="BP80" s="87"/>
      <c r="BQ80" s="87"/>
      <c r="BR80" s="87"/>
      <c r="BS80" s="87"/>
      <c r="BT80" s="87"/>
      <c r="BU80" s="87"/>
      <c r="BV80" s="87"/>
      <c r="BW80" s="87"/>
      <c r="BX80" s="87"/>
      <c r="BY80" s="87"/>
      <c r="BZ80" s="8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6"/>
      <c r="BM81" s="87"/>
      <c r="BN81" s="87"/>
      <c r="BO81" s="87"/>
      <c r="BP81" s="87"/>
      <c r="BQ81" s="87"/>
      <c r="BR81" s="87"/>
      <c r="BS81" s="87"/>
      <c r="BT81" s="87"/>
      <c r="BU81" s="87"/>
      <c r="BV81" s="87"/>
      <c r="BW81" s="87"/>
      <c r="BX81" s="87"/>
      <c r="BY81" s="87"/>
      <c r="BZ81" s="8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9"/>
      <c r="BM82" s="90"/>
      <c r="BN82" s="90"/>
      <c r="BO82" s="90"/>
      <c r="BP82" s="90"/>
      <c r="BQ82" s="90"/>
      <c r="BR82" s="90"/>
      <c r="BS82" s="90"/>
      <c r="BT82" s="90"/>
      <c r="BU82" s="90"/>
      <c r="BV82" s="90"/>
      <c r="BW82" s="90"/>
      <c r="BX82" s="90"/>
      <c r="BY82" s="90"/>
      <c r="BZ82" s="91"/>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【974.72】</v>
      </c>
      <c r="I86" s="12" t="str">
        <f>データ!CA6</f>
        <v>【44.22】</v>
      </c>
      <c r="J86" s="12" t="str">
        <f>データ!CL6</f>
        <v>【392.85】</v>
      </c>
      <c r="K86" s="12" t="str">
        <f>データ!CW6</f>
        <v>【32.23】</v>
      </c>
      <c r="L86" s="12" t="str">
        <f>データ!DH6</f>
        <v>【80.63】</v>
      </c>
      <c r="M86" s="12" t="s">
        <v>44</v>
      </c>
      <c r="N86" s="12" t="s">
        <v>44</v>
      </c>
      <c r="O86" s="12" t="str">
        <f>データ!EO6</f>
        <v>【0.01】</v>
      </c>
    </row>
  </sheetData>
  <sheetProtection algorithmName="SHA-512" hashValue="JVr5arzq8PO5SCGAPXfQsSYOh5uSUWhSJ/HmyNWYbvxbyzLe9+OGtFNKGhj6hLmPb7ilGaOglNI+S+UXne9KAQ==" saltValue="LlD5qby7L9Tn+BG9xcL1+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26"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56</v>
      </c>
      <c r="B4" s="16"/>
      <c r="C4" s="16"/>
      <c r="D4" s="16"/>
      <c r="E4" s="16"/>
      <c r="F4" s="16"/>
      <c r="G4" s="16"/>
      <c r="H4" s="75"/>
      <c r="I4" s="76"/>
      <c r="J4" s="76"/>
      <c r="K4" s="76"/>
      <c r="L4" s="76"/>
      <c r="M4" s="76"/>
      <c r="N4" s="76"/>
      <c r="O4" s="76"/>
      <c r="P4" s="76"/>
      <c r="Q4" s="76"/>
      <c r="R4" s="76"/>
      <c r="S4" s="76"/>
      <c r="T4" s="76"/>
      <c r="U4" s="76"/>
      <c r="V4" s="76"/>
      <c r="W4" s="76"/>
      <c r="X4" s="77"/>
      <c r="Y4" s="71" t="s">
        <v>57</v>
      </c>
      <c r="Z4" s="71"/>
      <c r="AA4" s="71"/>
      <c r="AB4" s="71"/>
      <c r="AC4" s="71"/>
      <c r="AD4" s="71"/>
      <c r="AE4" s="71"/>
      <c r="AF4" s="71"/>
      <c r="AG4" s="71"/>
      <c r="AH4" s="71"/>
      <c r="AI4" s="71"/>
      <c r="AJ4" s="71" t="s">
        <v>58</v>
      </c>
      <c r="AK4" s="71"/>
      <c r="AL4" s="71"/>
      <c r="AM4" s="71"/>
      <c r="AN4" s="71"/>
      <c r="AO4" s="71"/>
      <c r="AP4" s="71"/>
      <c r="AQ4" s="71"/>
      <c r="AR4" s="71"/>
      <c r="AS4" s="71"/>
      <c r="AT4" s="71"/>
      <c r="AU4" s="71" t="s">
        <v>59</v>
      </c>
      <c r="AV4" s="71"/>
      <c r="AW4" s="71"/>
      <c r="AX4" s="71"/>
      <c r="AY4" s="71"/>
      <c r="AZ4" s="71"/>
      <c r="BA4" s="71"/>
      <c r="BB4" s="71"/>
      <c r="BC4" s="71"/>
      <c r="BD4" s="71"/>
      <c r="BE4" s="71"/>
      <c r="BF4" s="71" t="s">
        <v>60</v>
      </c>
      <c r="BG4" s="71"/>
      <c r="BH4" s="71"/>
      <c r="BI4" s="71"/>
      <c r="BJ4" s="71"/>
      <c r="BK4" s="71"/>
      <c r="BL4" s="71"/>
      <c r="BM4" s="71"/>
      <c r="BN4" s="71"/>
      <c r="BO4" s="71"/>
      <c r="BP4" s="71"/>
      <c r="BQ4" s="71" t="s">
        <v>61</v>
      </c>
      <c r="BR4" s="71"/>
      <c r="BS4" s="71"/>
      <c r="BT4" s="71"/>
      <c r="BU4" s="71"/>
      <c r="BV4" s="71"/>
      <c r="BW4" s="71"/>
      <c r="BX4" s="71"/>
      <c r="BY4" s="71"/>
      <c r="BZ4" s="71"/>
      <c r="CA4" s="71"/>
      <c r="CB4" s="71" t="s">
        <v>62</v>
      </c>
      <c r="CC4" s="71"/>
      <c r="CD4" s="71"/>
      <c r="CE4" s="71"/>
      <c r="CF4" s="71"/>
      <c r="CG4" s="71"/>
      <c r="CH4" s="71"/>
      <c r="CI4" s="71"/>
      <c r="CJ4" s="71"/>
      <c r="CK4" s="71"/>
      <c r="CL4" s="71"/>
      <c r="CM4" s="71" t="s">
        <v>63</v>
      </c>
      <c r="CN4" s="71"/>
      <c r="CO4" s="71"/>
      <c r="CP4" s="71"/>
      <c r="CQ4" s="71"/>
      <c r="CR4" s="71"/>
      <c r="CS4" s="71"/>
      <c r="CT4" s="71"/>
      <c r="CU4" s="71"/>
      <c r="CV4" s="71"/>
      <c r="CW4" s="71"/>
      <c r="CX4" s="71" t="s">
        <v>64</v>
      </c>
      <c r="CY4" s="71"/>
      <c r="CZ4" s="71"/>
      <c r="DA4" s="71"/>
      <c r="DB4" s="71"/>
      <c r="DC4" s="71"/>
      <c r="DD4" s="71"/>
      <c r="DE4" s="71"/>
      <c r="DF4" s="71"/>
      <c r="DG4" s="71"/>
      <c r="DH4" s="71"/>
      <c r="DI4" s="71" t="s">
        <v>65</v>
      </c>
      <c r="DJ4" s="71"/>
      <c r="DK4" s="71"/>
      <c r="DL4" s="71"/>
      <c r="DM4" s="71"/>
      <c r="DN4" s="71"/>
      <c r="DO4" s="71"/>
      <c r="DP4" s="71"/>
      <c r="DQ4" s="71"/>
      <c r="DR4" s="71"/>
      <c r="DS4" s="71"/>
      <c r="DT4" s="71" t="s">
        <v>66</v>
      </c>
      <c r="DU4" s="71"/>
      <c r="DV4" s="71"/>
      <c r="DW4" s="71"/>
      <c r="DX4" s="71"/>
      <c r="DY4" s="71"/>
      <c r="DZ4" s="71"/>
      <c r="EA4" s="71"/>
      <c r="EB4" s="71"/>
      <c r="EC4" s="71"/>
      <c r="ED4" s="71"/>
      <c r="EE4" s="71" t="s">
        <v>67</v>
      </c>
      <c r="EF4" s="71"/>
      <c r="EG4" s="71"/>
      <c r="EH4" s="71"/>
      <c r="EI4" s="71"/>
      <c r="EJ4" s="71"/>
      <c r="EK4" s="71"/>
      <c r="EL4" s="71"/>
      <c r="EM4" s="71"/>
      <c r="EN4" s="71"/>
      <c r="EO4" s="71"/>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2021</v>
      </c>
      <c r="C6" s="19">
        <f t="shared" ref="C6:X6" si="3">C7</f>
        <v>24261</v>
      </c>
      <c r="D6" s="19">
        <f t="shared" si="3"/>
        <v>47</v>
      </c>
      <c r="E6" s="19">
        <f t="shared" si="3"/>
        <v>17</v>
      </c>
      <c r="F6" s="19">
        <f t="shared" si="3"/>
        <v>6</v>
      </c>
      <c r="G6" s="19">
        <f t="shared" si="3"/>
        <v>0</v>
      </c>
      <c r="H6" s="19" t="str">
        <f t="shared" si="3"/>
        <v>青森県　佐井村</v>
      </c>
      <c r="I6" s="19" t="str">
        <f t="shared" si="3"/>
        <v>法非適用</v>
      </c>
      <c r="J6" s="19" t="str">
        <f t="shared" si="3"/>
        <v>下水道事業</v>
      </c>
      <c r="K6" s="19" t="str">
        <f t="shared" si="3"/>
        <v>漁業集落排水</v>
      </c>
      <c r="L6" s="19" t="str">
        <f t="shared" si="3"/>
        <v>H2</v>
      </c>
      <c r="M6" s="19" t="str">
        <f t="shared" si="3"/>
        <v>非設置</v>
      </c>
      <c r="N6" s="20" t="str">
        <f t="shared" si="3"/>
        <v>-</v>
      </c>
      <c r="O6" s="20" t="str">
        <f t="shared" si="3"/>
        <v>該当数値なし</v>
      </c>
      <c r="P6" s="20">
        <f t="shared" si="3"/>
        <v>19.64</v>
      </c>
      <c r="Q6" s="20">
        <f t="shared" si="3"/>
        <v>90.59</v>
      </c>
      <c r="R6" s="20">
        <f t="shared" si="3"/>
        <v>3300</v>
      </c>
      <c r="S6" s="20">
        <f t="shared" si="3"/>
        <v>1825</v>
      </c>
      <c r="T6" s="20">
        <f t="shared" si="3"/>
        <v>135.05000000000001</v>
      </c>
      <c r="U6" s="20">
        <f t="shared" si="3"/>
        <v>13.51</v>
      </c>
      <c r="V6" s="20">
        <f t="shared" si="3"/>
        <v>349</v>
      </c>
      <c r="W6" s="20">
        <f t="shared" si="3"/>
        <v>0.24</v>
      </c>
      <c r="X6" s="20">
        <f t="shared" si="3"/>
        <v>1454.17</v>
      </c>
      <c r="Y6" s="21">
        <f>IF(Y7="",NA(),Y7)</f>
        <v>39.82</v>
      </c>
      <c r="Z6" s="21">
        <f t="shared" ref="Z6:AH6" si="4">IF(Z7="",NA(),Z7)</f>
        <v>46</v>
      </c>
      <c r="AA6" s="21">
        <f t="shared" si="4"/>
        <v>43.98</v>
      </c>
      <c r="AB6" s="21">
        <f t="shared" si="4"/>
        <v>44.24</v>
      </c>
      <c r="AC6" s="21">
        <f t="shared" si="4"/>
        <v>50.27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5039.78</v>
      </c>
      <c r="BG6" s="21">
        <f t="shared" ref="BG6:BO6" si="7">IF(BG7="",NA(),BG7)</f>
        <v>4439.8999999999996</v>
      </c>
      <c r="BH6" s="21">
        <f t="shared" si="7"/>
        <v>4233.18</v>
      </c>
      <c r="BI6" s="21">
        <f t="shared" si="7"/>
        <v>3750.3</v>
      </c>
      <c r="BJ6" s="21">
        <f t="shared" si="7"/>
        <v>3626.4</v>
      </c>
      <c r="BK6" s="21">
        <f t="shared" si="7"/>
        <v>1060.8599999999999</v>
      </c>
      <c r="BL6" s="21">
        <f t="shared" si="7"/>
        <v>1006.65</v>
      </c>
      <c r="BM6" s="21">
        <f t="shared" si="7"/>
        <v>998.42</v>
      </c>
      <c r="BN6" s="21">
        <f t="shared" si="7"/>
        <v>1095.52</v>
      </c>
      <c r="BO6" s="21">
        <f t="shared" si="7"/>
        <v>1056.55</v>
      </c>
      <c r="BP6" s="20" t="str">
        <f>IF(BP7="","",IF(BP7="-","【-】","【"&amp;SUBSTITUTE(TEXT(BP7,"#,##0.00"),"-","△")&amp;"】"))</f>
        <v>【974.72】</v>
      </c>
      <c r="BQ6" s="21">
        <f>IF(BQ7="",NA(),BQ7)</f>
        <v>21.52</v>
      </c>
      <c r="BR6" s="21">
        <f t="shared" ref="BR6:BZ6" si="8">IF(BR7="",NA(),BR7)</f>
        <v>20.100000000000001</v>
      </c>
      <c r="BS6" s="21">
        <f t="shared" si="8"/>
        <v>21.77</v>
      </c>
      <c r="BT6" s="21">
        <f t="shared" si="8"/>
        <v>23.77</v>
      </c>
      <c r="BU6" s="21">
        <f t="shared" si="8"/>
        <v>20.68</v>
      </c>
      <c r="BV6" s="21">
        <f t="shared" si="8"/>
        <v>45.81</v>
      </c>
      <c r="BW6" s="21">
        <f t="shared" si="8"/>
        <v>43.43</v>
      </c>
      <c r="BX6" s="21">
        <f t="shared" si="8"/>
        <v>41.41</v>
      </c>
      <c r="BY6" s="21">
        <f t="shared" si="8"/>
        <v>39.64</v>
      </c>
      <c r="BZ6" s="21">
        <f t="shared" si="8"/>
        <v>40</v>
      </c>
      <c r="CA6" s="20" t="str">
        <f>IF(CA7="","",IF(CA7="-","【-】","【"&amp;SUBSTITUTE(TEXT(CA7,"#,##0.00"),"-","△")&amp;"】"))</f>
        <v>【44.22】</v>
      </c>
      <c r="CB6" s="21">
        <f>IF(CB7="",NA(),CB7)</f>
        <v>868.58</v>
      </c>
      <c r="CC6" s="21">
        <f t="shared" ref="CC6:CK6" si="9">IF(CC7="",NA(),CC7)</f>
        <v>940.51</v>
      </c>
      <c r="CD6" s="21">
        <f t="shared" si="9"/>
        <v>879.1</v>
      </c>
      <c r="CE6" s="21">
        <f t="shared" si="9"/>
        <v>814.05</v>
      </c>
      <c r="CF6" s="21">
        <f t="shared" si="9"/>
        <v>935.56</v>
      </c>
      <c r="CG6" s="21">
        <f t="shared" si="9"/>
        <v>383.92</v>
      </c>
      <c r="CH6" s="21">
        <f t="shared" si="9"/>
        <v>400.44</v>
      </c>
      <c r="CI6" s="21">
        <f t="shared" si="9"/>
        <v>417.56</v>
      </c>
      <c r="CJ6" s="21">
        <f t="shared" si="9"/>
        <v>449.72</v>
      </c>
      <c r="CK6" s="21">
        <f t="shared" si="9"/>
        <v>437.27</v>
      </c>
      <c r="CL6" s="20" t="str">
        <f>IF(CL7="","",IF(CL7="-","【-】","【"&amp;SUBSTITUTE(TEXT(CL7,"#,##0.00"),"-","△")&amp;"】"))</f>
        <v>【392.85】</v>
      </c>
      <c r="CM6" s="21">
        <f>IF(CM7="",NA(),CM7)</f>
        <v>21.63</v>
      </c>
      <c r="CN6" s="21">
        <f t="shared" ref="CN6:CV6" si="10">IF(CN7="",NA(),CN7)</f>
        <v>21.32</v>
      </c>
      <c r="CO6" s="21">
        <f t="shared" si="10"/>
        <v>19.440000000000001</v>
      </c>
      <c r="CP6" s="21">
        <f t="shared" si="10"/>
        <v>19.440000000000001</v>
      </c>
      <c r="CQ6" s="21">
        <f t="shared" si="10"/>
        <v>20.059999999999999</v>
      </c>
      <c r="CR6" s="21">
        <f t="shared" si="10"/>
        <v>33.21</v>
      </c>
      <c r="CS6" s="21">
        <f t="shared" si="10"/>
        <v>32.229999999999997</v>
      </c>
      <c r="CT6" s="21">
        <f t="shared" si="10"/>
        <v>32.479999999999997</v>
      </c>
      <c r="CU6" s="21">
        <f t="shared" si="10"/>
        <v>30.19</v>
      </c>
      <c r="CV6" s="21">
        <f t="shared" si="10"/>
        <v>28.77</v>
      </c>
      <c r="CW6" s="20" t="str">
        <f>IF(CW7="","",IF(CW7="-","【-】","【"&amp;SUBSTITUTE(TEXT(CW7,"#,##0.00"),"-","△")&amp;"】"))</f>
        <v>【32.23】</v>
      </c>
      <c r="CX6" s="21">
        <f>IF(CX7="",NA(),CX7)</f>
        <v>72.17</v>
      </c>
      <c r="CY6" s="21">
        <f t="shared" ref="CY6:DG6" si="11">IF(CY7="",NA(),CY7)</f>
        <v>76.73</v>
      </c>
      <c r="CZ6" s="21">
        <f t="shared" si="11"/>
        <v>75.39</v>
      </c>
      <c r="DA6" s="21">
        <f t="shared" si="11"/>
        <v>74.11</v>
      </c>
      <c r="DB6" s="21">
        <f t="shared" si="11"/>
        <v>78.8</v>
      </c>
      <c r="DC6" s="21">
        <f t="shared" si="11"/>
        <v>79.98</v>
      </c>
      <c r="DD6" s="21">
        <f t="shared" si="11"/>
        <v>80.8</v>
      </c>
      <c r="DE6" s="21">
        <f t="shared" si="11"/>
        <v>79.2</v>
      </c>
      <c r="DF6" s="21">
        <f t="shared" si="11"/>
        <v>79.09</v>
      </c>
      <c r="DG6" s="21">
        <f t="shared" si="11"/>
        <v>78.900000000000006</v>
      </c>
      <c r="DH6" s="20" t="str">
        <f>IF(DH7="","",IF(DH7="-","【-】","【"&amp;SUBSTITUTE(TEXT(DH7,"#,##0.00"),"-","△")&amp;"】"))</f>
        <v>【80.63】</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0.09</v>
      </c>
      <c r="EK6" s="21">
        <f t="shared" si="14"/>
        <v>0.02</v>
      </c>
      <c r="EL6" s="21">
        <f t="shared" si="14"/>
        <v>0.01</v>
      </c>
      <c r="EM6" s="21">
        <f t="shared" si="14"/>
        <v>1.6</v>
      </c>
      <c r="EN6" s="21">
        <f t="shared" si="14"/>
        <v>0.01</v>
      </c>
      <c r="EO6" s="20" t="str">
        <f>IF(EO7="","",IF(EO7="-","【-】","【"&amp;SUBSTITUTE(TEXT(EO7,"#,##0.00"),"-","△")&amp;"】"))</f>
        <v>【0.01】</v>
      </c>
    </row>
    <row r="7" spans="1:145" s="22" customFormat="1" x14ac:dyDescent="0.15">
      <c r="A7" s="14"/>
      <c r="B7" s="23">
        <v>2021</v>
      </c>
      <c r="C7" s="23">
        <v>24261</v>
      </c>
      <c r="D7" s="23">
        <v>47</v>
      </c>
      <c r="E7" s="23">
        <v>17</v>
      </c>
      <c r="F7" s="23">
        <v>6</v>
      </c>
      <c r="G7" s="23">
        <v>0</v>
      </c>
      <c r="H7" s="23" t="s">
        <v>97</v>
      </c>
      <c r="I7" s="23" t="s">
        <v>98</v>
      </c>
      <c r="J7" s="23" t="s">
        <v>99</v>
      </c>
      <c r="K7" s="23" t="s">
        <v>100</v>
      </c>
      <c r="L7" s="23" t="s">
        <v>101</v>
      </c>
      <c r="M7" s="23" t="s">
        <v>102</v>
      </c>
      <c r="N7" s="24" t="s">
        <v>103</v>
      </c>
      <c r="O7" s="24" t="s">
        <v>104</v>
      </c>
      <c r="P7" s="24">
        <v>19.64</v>
      </c>
      <c r="Q7" s="24">
        <v>90.59</v>
      </c>
      <c r="R7" s="24">
        <v>3300</v>
      </c>
      <c r="S7" s="24">
        <v>1825</v>
      </c>
      <c r="T7" s="24">
        <v>135.05000000000001</v>
      </c>
      <c r="U7" s="24">
        <v>13.51</v>
      </c>
      <c r="V7" s="24">
        <v>349</v>
      </c>
      <c r="W7" s="24">
        <v>0.24</v>
      </c>
      <c r="X7" s="24">
        <v>1454.17</v>
      </c>
      <c r="Y7" s="24">
        <v>39.82</v>
      </c>
      <c r="Z7" s="24">
        <v>46</v>
      </c>
      <c r="AA7" s="24">
        <v>43.98</v>
      </c>
      <c r="AB7" s="24">
        <v>44.24</v>
      </c>
      <c r="AC7" s="24">
        <v>50.27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5039.78</v>
      </c>
      <c r="BG7" s="24">
        <v>4439.8999999999996</v>
      </c>
      <c r="BH7" s="24">
        <v>4233.18</v>
      </c>
      <c r="BI7" s="24">
        <v>3750.3</v>
      </c>
      <c r="BJ7" s="24">
        <v>3626.4</v>
      </c>
      <c r="BK7" s="24">
        <v>1060.8599999999999</v>
      </c>
      <c r="BL7" s="24">
        <v>1006.65</v>
      </c>
      <c r="BM7" s="24">
        <v>998.42</v>
      </c>
      <c r="BN7" s="24">
        <v>1095.52</v>
      </c>
      <c r="BO7" s="24">
        <v>1056.55</v>
      </c>
      <c r="BP7" s="24">
        <v>974.72</v>
      </c>
      <c r="BQ7" s="24">
        <v>21.52</v>
      </c>
      <c r="BR7" s="24">
        <v>20.100000000000001</v>
      </c>
      <c r="BS7" s="24">
        <v>21.77</v>
      </c>
      <c r="BT7" s="24">
        <v>23.77</v>
      </c>
      <c r="BU7" s="24">
        <v>20.68</v>
      </c>
      <c r="BV7" s="24">
        <v>45.81</v>
      </c>
      <c r="BW7" s="24">
        <v>43.43</v>
      </c>
      <c r="BX7" s="24">
        <v>41.41</v>
      </c>
      <c r="BY7" s="24">
        <v>39.64</v>
      </c>
      <c r="BZ7" s="24">
        <v>40</v>
      </c>
      <c r="CA7" s="24">
        <v>44.22</v>
      </c>
      <c r="CB7" s="24">
        <v>868.58</v>
      </c>
      <c r="CC7" s="24">
        <v>940.51</v>
      </c>
      <c r="CD7" s="24">
        <v>879.1</v>
      </c>
      <c r="CE7" s="24">
        <v>814.05</v>
      </c>
      <c r="CF7" s="24">
        <v>935.56</v>
      </c>
      <c r="CG7" s="24">
        <v>383.92</v>
      </c>
      <c r="CH7" s="24">
        <v>400.44</v>
      </c>
      <c r="CI7" s="24">
        <v>417.56</v>
      </c>
      <c r="CJ7" s="24">
        <v>449.72</v>
      </c>
      <c r="CK7" s="24">
        <v>437.27</v>
      </c>
      <c r="CL7" s="24">
        <v>392.85</v>
      </c>
      <c r="CM7" s="24">
        <v>21.63</v>
      </c>
      <c r="CN7" s="24">
        <v>21.32</v>
      </c>
      <c r="CO7" s="24">
        <v>19.440000000000001</v>
      </c>
      <c r="CP7" s="24">
        <v>19.440000000000001</v>
      </c>
      <c r="CQ7" s="24">
        <v>20.059999999999999</v>
      </c>
      <c r="CR7" s="24">
        <v>33.21</v>
      </c>
      <c r="CS7" s="24">
        <v>32.229999999999997</v>
      </c>
      <c r="CT7" s="24">
        <v>32.479999999999997</v>
      </c>
      <c r="CU7" s="24">
        <v>30.19</v>
      </c>
      <c r="CV7" s="24">
        <v>28.77</v>
      </c>
      <c r="CW7" s="24">
        <v>32.229999999999997</v>
      </c>
      <c r="CX7" s="24">
        <v>72.17</v>
      </c>
      <c r="CY7" s="24">
        <v>76.73</v>
      </c>
      <c r="CZ7" s="24">
        <v>75.39</v>
      </c>
      <c r="DA7" s="24">
        <v>74.11</v>
      </c>
      <c r="DB7" s="24">
        <v>78.8</v>
      </c>
      <c r="DC7" s="24">
        <v>79.98</v>
      </c>
      <c r="DD7" s="24">
        <v>80.8</v>
      </c>
      <c r="DE7" s="24">
        <v>79.2</v>
      </c>
      <c r="DF7" s="24">
        <v>79.09</v>
      </c>
      <c r="DG7" s="24">
        <v>78.900000000000006</v>
      </c>
      <c r="DH7" s="24">
        <v>80.63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0.09</v>
      </c>
      <c r="EK7" s="24">
        <v>0.02</v>
      </c>
      <c r="EL7" s="24">
        <v>0.01</v>
      </c>
      <c r="EM7" s="24">
        <v>1.6</v>
      </c>
      <c r="EN7" s="24">
        <v>0.01</v>
      </c>
      <c r="EO7" s="24">
        <v>0.01</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110</v>
      </c>
    </row>
    <row r="12" spans="1:145" x14ac:dyDescent="0.15">
      <c r="B12">
        <v>1</v>
      </c>
      <c r="C12">
        <v>1</v>
      </c>
      <c r="D12">
        <v>1</v>
      </c>
      <c r="E12">
        <v>2</v>
      </c>
      <c r="F12">
        <v>3</v>
      </c>
      <c r="G12" t="s">
        <v>111</v>
      </c>
    </row>
    <row r="13" spans="1:145" x14ac:dyDescent="0.15">
      <c r="B13" t="s">
        <v>112</v>
      </c>
      <c r="C13" t="s">
        <v>112</v>
      </c>
      <c r="D13" t="s">
        <v>113</v>
      </c>
      <c r="E13" t="s">
        <v>114</v>
      </c>
      <c r="F13" t="s">
        <v>113</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竹内　優衣</cp:lastModifiedBy>
  <cp:lastPrinted>2023-01-19T13:25:31Z</cp:lastPrinted>
  <dcterms:created xsi:type="dcterms:W3CDTF">2023-01-13T00:05:30Z</dcterms:created>
  <dcterms:modified xsi:type="dcterms:W3CDTF">2023-01-19T13:30:44Z</dcterms:modified>
  <cp:category/>
</cp:coreProperties>
</file>