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1\300_理財\342 経営比較分析表の策定\Ｒ４\230106_経営比較分析表の分析等について（依頼）\4.理財Ｇ事業担当確認\2.各事業担当作業用★\01-2 簡水\34 佐井村　〇修正あり\"/>
    </mc:Choice>
  </mc:AlternateContent>
  <xr:revisionPtr revIDLastSave="0" documentId="13_ncr:1_{BDF5D3E8-CF7D-4C25-8F03-6E7BD07A2B9A}" xr6:coauthVersionLast="47" xr6:coauthVersionMax="47" xr10:uidLastSave="{00000000-0000-0000-0000-000000000000}"/>
  <workbookProtection workbookAlgorithmName="SHA-512" workbookHashValue="PQPg0RmgBwI6t5Dmkz7xhlEbLrc1PgFkT958JIOgVHnz8vjCdmGG7+oEwhfFAaTY9U3XpiR0KigQj04yaG3V2Q==" workbookSaltValue="gMd1l8Erg7f6+zx4PXacFQ==" workbookSpinCount="100000" lockStructure="1"/>
  <bookViews>
    <workbookView xWindow="-120" yWindow="-120" windowWidth="29040" windowHeight="158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N6" i="5"/>
  <c r="B10" i="4" s="1"/>
  <c r="M6" i="5"/>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BB10" i="4"/>
  <c r="AT10" i="4"/>
  <c r="AL10" i="4"/>
  <c r="W10" i="4"/>
  <c r="I10" i="4"/>
  <c r="AD8" i="4"/>
  <c r="W8" i="4"/>
  <c r="P8" i="4"/>
  <c r="B8" i="4"/>
</calcChain>
</file>

<file path=xl/sharedStrings.xml><?xml version="1.0" encoding="utf-8"?>
<sst xmlns="http://schemas.openxmlformats.org/spreadsheetml/2006/main" count="233" uniqueCount="119">
  <si>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</si>
  <si>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</si>
  <si>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</si>
  <si>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</si>
  <si>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</si>
  <si>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</si>
  <si>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</si>
  <si>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</si>
  <si>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</si>
  <si>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</si>
  <si>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</si>
  <si>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</si>
  <si>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</si>
  <si>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</si>
  <si>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</si>
  <si>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</si>
  <si>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</si>
  <si>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</si>
  <si>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</si>
  <si>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</si>
  <si>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</si>
  <si>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</si>
  <si>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</si>
  <si>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</si>
  <si>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</si>
  <si>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</si>
  <si>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</si>
  <si>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</si>
  <si>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</si>
  <si>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</si>
  <si>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</si>
  <si>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</si>
  <si>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</si>
  <si>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</si>
  <si>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</si>
  <si>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</si>
  <si>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</si>
  <si>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</si>
  <si>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</si>
  <si>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</si>
  <si>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</si>
  <si>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</si>
  <si>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</si>
  <si>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</si>
  <si>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</si>
  <si>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</si>
  <si>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</si>
  <si>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</si>
  <si>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</si>
  <si>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</si>
  <si>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</si>
  <si>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</si>
  <si>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</si>
  <si>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</si>
  <si>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</si>
  <si>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</si>
  <si>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</si>
  <si>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</si>
  <si>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</si>
  <si>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</si>
  <si>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</si>
  <si>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</si>
  <si>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</si>
  <si>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</si>
  <si>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</si>
  <si>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</si>
  <si>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</si>
  <si>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</si>
  <si>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</si>
  <si>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</si>
  <si>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</si>
  <si>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</si>
  <si>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</si>
  <si>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</si>
  <si>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</si>
  <si>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</si>
  <si>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</si>
  <si>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</si>
  <si>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</si>
  <si>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</si>
  <si>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</si>
  <si>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</si>
  <si>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</si>
  <si>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</si>
  <si>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</si>
  <si>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</si>
  <si>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</si>
  <si>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</si>
  <si>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</si>
  <si>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</si>
  <si>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</si>
  <si>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</si>
  <si>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</si>
  <si>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</si>
  <si>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</si>
  <si>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</si>
  <si>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佐井村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</si>
  <si>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</si>
  <si>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</si>
  <si>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</si>
  <si>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</si>
  <si>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</si>
  <si>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</si>
  <si>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</si>
  <si>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</si>
  <si>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</si>
  <si>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</si>
  <si>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</si>
  <si>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</si>
  <si>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</si>
  <si>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</si>
  <si>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</si>
  <si>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</si>
  <si>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</si>
  <si>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</si>
  <si>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</si>
  <si>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平成8年度までに管渠更新を行っているが、耐震管として認められていない管渠であることから耐震管への更新が必要となる。
昭和50年代後半に整備を行った施設は随時修繕を行い維持管理に努めているが人口規模を勘案しダウンサイジングを含めた長寿命化計画を策定し必要最小限の改修を行うことが必要である。</t>
    <rPh sb="0" eb="2">
      <t>ヘイセイ</t>
    </rPh>
    <rPh sb="3" eb="4">
      <t>ネン</t>
    </rPh>
    <rPh sb="4" eb="5">
      <t>ド</t>
    </rPh>
    <rPh sb="8" eb="10">
      <t>カンキョ</t>
    </rPh>
    <rPh sb="10" eb="12">
      <t>コウシン</t>
    </rPh>
    <rPh sb="13" eb="14">
      <t>オコナ</t>
    </rPh>
    <rPh sb="20" eb="22">
      <t>タイシン</t>
    </rPh>
    <rPh sb="22" eb="23">
      <t>カン</t>
    </rPh>
    <rPh sb="26" eb="27">
      <t>ミト</t>
    </rPh>
    <rPh sb="34" eb="36">
      <t>カンキョ</t>
    </rPh>
    <rPh sb="43" eb="45">
      <t>タイシン</t>
    </rPh>
    <rPh sb="45" eb="46">
      <t>カン</t>
    </rPh>
    <rPh sb="48" eb="50">
      <t>コウシン</t>
    </rPh>
    <rPh sb="51" eb="53">
      <t>ヒツヨウ</t>
    </rPh>
    <rPh sb="58" eb="60">
      <t>ショウワ</t>
    </rPh>
    <rPh sb="62" eb="63">
      <t>ネン</t>
    </rPh>
    <rPh sb="63" eb="64">
      <t>ダイ</t>
    </rPh>
    <rPh sb="64" eb="66">
      <t>コウハン</t>
    </rPh>
    <rPh sb="67" eb="69">
      <t>セイビ</t>
    </rPh>
    <rPh sb="70" eb="71">
      <t>オコナ</t>
    </rPh>
    <rPh sb="73" eb="75">
      <t>シセツ</t>
    </rPh>
    <rPh sb="76" eb="78">
      <t>ズイジ</t>
    </rPh>
    <rPh sb="78" eb="80">
      <t>シュウゼン</t>
    </rPh>
    <rPh sb="81" eb="82">
      <t>オコナ</t>
    </rPh>
    <rPh sb="83" eb="85">
      <t>イジ</t>
    </rPh>
    <rPh sb="85" eb="87">
      <t>カンリ</t>
    </rPh>
    <rPh sb="88" eb="89">
      <t>ツト</t>
    </rPh>
    <rPh sb="94" eb="96">
      <t>ジンコウ</t>
    </rPh>
    <rPh sb="96" eb="98">
      <t>キボ</t>
    </rPh>
    <rPh sb="99" eb="101">
      <t>カンアン</t>
    </rPh>
    <rPh sb="111" eb="112">
      <t>フク</t>
    </rPh>
    <rPh sb="114" eb="118">
      <t>チョウジュミョウカ</t>
    </rPh>
    <rPh sb="118" eb="120">
      <t>ケイカク</t>
    </rPh>
    <rPh sb="121" eb="123">
      <t>サクテイ</t>
    </rPh>
    <rPh sb="124" eb="126">
      <t>ヒツヨウ</t>
    </rPh>
    <rPh sb="126" eb="129">
      <t>サイショウゲン</t>
    </rPh>
    <rPh sb="130" eb="132">
      <t>カイシュウ</t>
    </rPh>
    <rPh sb="133" eb="134">
      <t>オコナ</t>
    </rPh>
    <rPh sb="138" eb="140">
      <t>ヒツヨウ</t>
    </rPh>
    <phoneticPr fontId="4"/>
  </si>
  <si>
    <r>
      <t>①収益的収支比率は平成30年度から令和元年度にかけて、地方債償還満了及び料金改定に伴い上昇している。令和2年度と比較すると、収益的収支比率は3.5ポイント上昇しており、大きな変動は見られないが他会計からの繰入金により収支均衡が図られており黒字化には至っていない。
④企業債残高対給水収益比率は、新規発行債の償還が始まったことに伴い、令和2年度よりも増となっている。今後も管路更新や施設の老朽化対策等の改修事業が予定されているため、計画的な設備更新を行い財政負担の</t>
    </r>
    <r>
      <rPr>
        <sz val="11"/>
        <rFont val="ＭＳ ゴシック"/>
        <family val="3"/>
        <charset val="128"/>
      </rPr>
      <t>平準</t>
    </r>
    <r>
      <rPr>
        <sz val="11"/>
        <color theme="1"/>
        <rFont val="ＭＳ ゴシック"/>
        <family val="3"/>
        <charset val="128"/>
      </rPr>
      <t>化を図りながら新規発行債の抑制に努める必要がある。
⑤給水収益で7割賄えているが他会計繰入金により収支均衡が図られている。定期的に料金の見直しを行っているが、今後はより実情に見合った料金設定を行い収益の確保について検討していく必要がある。
⑥類似団体と比較すると同程度で推移しており大きな変動もなく横ばい傾向である。引き続き維持管理費の節減に努め、低コストで効率性の高い経営をする必要がある。
⑦給水人口の減少に伴い、年々利用率も低下傾向になってきている。今後も更に人口減少が続くことが予想されるため、施設のダウンサイジングと広域化・共同化を含めた検討を行っていく必要がある。
⑧給水管の老朽化に伴う漏水が考えられるため適切な管渠更新を行う必要がある。</t>
    </r>
    <rPh sb="1" eb="4">
      <t>シュウエキテキ</t>
    </rPh>
    <rPh sb="4" eb="6">
      <t>シュウシ</t>
    </rPh>
    <rPh sb="6" eb="8">
      <t>ヒリツ</t>
    </rPh>
    <rPh sb="9" eb="11">
      <t>ヘイセイ</t>
    </rPh>
    <rPh sb="13" eb="14">
      <t>ネン</t>
    </rPh>
    <rPh sb="14" eb="15">
      <t>ド</t>
    </rPh>
    <rPh sb="17" eb="19">
      <t>レイワ</t>
    </rPh>
    <rPh sb="19" eb="21">
      <t>ガンネン</t>
    </rPh>
    <rPh sb="21" eb="22">
      <t>ド</t>
    </rPh>
    <rPh sb="27" eb="30">
      <t>チホウサイ</t>
    </rPh>
    <rPh sb="30" eb="32">
      <t>ショウカン</t>
    </rPh>
    <rPh sb="32" eb="34">
      <t>マンリョウ</t>
    </rPh>
    <rPh sb="34" eb="35">
      <t>オヨ</t>
    </rPh>
    <rPh sb="36" eb="38">
      <t>リョウキン</t>
    </rPh>
    <rPh sb="38" eb="40">
      <t>カイテイ</t>
    </rPh>
    <rPh sb="41" eb="42">
      <t>トモナ</t>
    </rPh>
    <rPh sb="43" eb="45">
      <t>ジョウショウ</t>
    </rPh>
    <rPh sb="50" eb="52">
      <t>レイワ</t>
    </rPh>
    <rPh sb="53" eb="54">
      <t>ネン</t>
    </rPh>
    <rPh sb="54" eb="55">
      <t>ド</t>
    </rPh>
    <rPh sb="56" eb="58">
      <t>ヒカク</t>
    </rPh>
    <rPh sb="62" eb="65">
      <t>シュウエキテキ</t>
    </rPh>
    <rPh sb="65" eb="67">
      <t>シュウシ</t>
    </rPh>
    <rPh sb="67" eb="69">
      <t>ヒリツ</t>
    </rPh>
    <rPh sb="77" eb="79">
      <t>ジョウショウ</t>
    </rPh>
    <rPh sb="84" eb="85">
      <t>オオ</t>
    </rPh>
    <rPh sb="87" eb="89">
      <t>ヘンドウ</t>
    </rPh>
    <rPh sb="90" eb="91">
      <t>ミ</t>
    </rPh>
    <rPh sb="96" eb="97">
      <t>タ</t>
    </rPh>
    <rPh sb="97" eb="99">
      <t>カイケイ</t>
    </rPh>
    <rPh sb="102" eb="104">
      <t>クリイレ</t>
    </rPh>
    <rPh sb="104" eb="105">
      <t>キン</t>
    </rPh>
    <rPh sb="108" eb="110">
      <t>シュウシ</t>
    </rPh>
    <rPh sb="110" eb="112">
      <t>キンコウ</t>
    </rPh>
    <rPh sb="113" eb="114">
      <t>ハカ</t>
    </rPh>
    <rPh sb="119" eb="122">
      <t>クロジカ</t>
    </rPh>
    <rPh sb="124" eb="125">
      <t>イタ</t>
    </rPh>
    <rPh sb="133" eb="135">
      <t>キギョウ</t>
    </rPh>
    <rPh sb="135" eb="136">
      <t>サイ</t>
    </rPh>
    <rPh sb="136" eb="138">
      <t>ザンダカ</t>
    </rPh>
    <rPh sb="138" eb="139">
      <t>タイ</t>
    </rPh>
    <rPh sb="139" eb="141">
      <t>キュウスイ</t>
    </rPh>
    <rPh sb="141" eb="143">
      <t>シュウエキ</t>
    </rPh>
    <rPh sb="143" eb="145">
      <t>ヒリツ</t>
    </rPh>
    <rPh sb="147" eb="149">
      <t>シンキ</t>
    </rPh>
    <rPh sb="149" eb="151">
      <t>ハッコウ</t>
    </rPh>
    <rPh sb="151" eb="152">
      <t>サイ</t>
    </rPh>
    <rPh sb="153" eb="155">
      <t>ショウカン</t>
    </rPh>
    <rPh sb="156" eb="157">
      <t>ハジ</t>
    </rPh>
    <rPh sb="163" eb="164">
      <t>トモナ</t>
    </rPh>
    <rPh sb="166" eb="168">
      <t>レイワ</t>
    </rPh>
    <rPh sb="169" eb="170">
      <t>ネン</t>
    </rPh>
    <rPh sb="170" eb="171">
      <t>ド</t>
    </rPh>
    <rPh sb="174" eb="175">
      <t>ゾウ</t>
    </rPh>
    <rPh sb="182" eb="184">
      <t>コンゴ</t>
    </rPh>
    <rPh sb="185" eb="187">
      <t>カンロ</t>
    </rPh>
    <rPh sb="187" eb="189">
      <t>コウシン</t>
    </rPh>
    <rPh sb="190" eb="192">
      <t>シセツ</t>
    </rPh>
    <rPh sb="193" eb="196">
      <t>ロウキュウカ</t>
    </rPh>
    <rPh sb="196" eb="198">
      <t>タイサク</t>
    </rPh>
    <rPh sb="198" eb="199">
      <t>トウ</t>
    </rPh>
    <rPh sb="200" eb="202">
      <t>カイシュウ</t>
    </rPh>
    <rPh sb="202" eb="204">
      <t>ジギョウ</t>
    </rPh>
    <rPh sb="205" eb="207">
      <t>ヨテイ</t>
    </rPh>
    <rPh sb="215" eb="218">
      <t>ケイカクテキ</t>
    </rPh>
    <rPh sb="219" eb="221">
      <t>セツビ</t>
    </rPh>
    <rPh sb="221" eb="223">
      <t>コウシン</t>
    </rPh>
    <rPh sb="224" eb="225">
      <t>オコナ</t>
    </rPh>
    <rPh sb="226" eb="228">
      <t>ザイセイ</t>
    </rPh>
    <rPh sb="228" eb="230">
      <t>フタン</t>
    </rPh>
    <rPh sb="235" eb="236">
      <t>ハカ</t>
    </rPh>
    <rPh sb="240" eb="242">
      <t>シンキ</t>
    </rPh>
    <rPh sb="242" eb="244">
      <t>ハッコウ</t>
    </rPh>
    <rPh sb="244" eb="245">
      <t>サイ</t>
    </rPh>
    <rPh sb="246" eb="248">
      <t>ヨクセイ</t>
    </rPh>
    <rPh sb="249" eb="250">
      <t>ツト</t>
    </rPh>
    <rPh sb="252" eb="254">
      <t>ヒツヨウ</t>
    </rPh>
    <rPh sb="260" eb="262">
      <t>キュウスイ</t>
    </rPh>
    <rPh sb="262" eb="264">
      <t>シュウエキ</t>
    </rPh>
    <rPh sb="266" eb="267">
      <t>ワリ</t>
    </rPh>
    <rPh sb="267" eb="268">
      <t>マカナ</t>
    </rPh>
    <rPh sb="273" eb="274">
      <t>タ</t>
    </rPh>
    <rPh sb="274" eb="276">
      <t>カイケイ</t>
    </rPh>
    <rPh sb="276" eb="278">
      <t>クリイレ</t>
    </rPh>
    <rPh sb="278" eb="279">
      <t>キン</t>
    </rPh>
    <rPh sb="282" eb="284">
      <t>シュウシ</t>
    </rPh>
    <rPh sb="284" eb="286">
      <t>キンコウ</t>
    </rPh>
    <rPh sb="287" eb="288">
      <t>ハカ</t>
    </rPh>
    <rPh sb="294" eb="297">
      <t>テイキテキ</t>
    </rPh>
    <rPh sb="298" eb="300">
      <t>リョウキン</t>
    </rPh>
    <rPh sb="301" eb="303">
      <t>ミナオ</t>
    </rPh>
    <rPh sb="305" eb="306">
      <t>オコナ</t>
    </rPh>
    <rPh sb="312" eb="314">
      <t>コンゴ</t>
    </rPh>
    <rPh sb="317" eb="319">
      <t>ジツジョウ</t>
    </rPh>
    <rPh sb="320" eb="322">
      <t>ミア</t>
    </rPh>
    <rPh sb="324" eb="326">
      <t>リョウキン</t>
    </rPh>
    <rPh sb="326" eb="328">
      <t>セッテイ</t>
    </rPh>
    <rPh sb="329" eb="330">
      <t>オコナ</t>
    </rPh>
    <rPh sb="331" eb="333">
      <t>シュウエキ</t>
    </rPh>
    <rPh sb="334" eb="336">
      <t>カクホ</t>
    </rPh>
    <rPh sb="340" eb="342">
      <t>ケントウ</t>
    </rPh>
    <rPh sb="346" eb="348">
      <t>ヒツヨウ</t>
    </rPh>
    <rPh sb="354" eb="356">
      <t>ルイジ</t>
    </rPh>
    <rPh sb="356" eb="358">
      <t>ダンタイ</t>
    </rPh>
    <rPh sb="359" eb="361">
      <t>ヒカク</t>
    </rPh>
    <rPh sb="364" eb="367">
      <t>ドウテイド</t>
    </rPh>
    <rPh sb="368" eb="370">
      <t>スイイ</t>
    </rPh>
    <rPh sb="374" eb="375">
      <t>オオ</t>
    </rPh>
    <rPh sb="377" eb="379">
      <t>ヘンドウ</t>
    </rPh>
    <rPh sb="382" eb="383">
      <t>ヨコ</t>
    </rPh>
    <rPh sb="385" eb="387">
      <t>ケイコウ</t>
    </rPh>
    <rPh sb="391" eb="392">
      <t>ヒ</t>
    </rPh>
    <rPh sb="393" eb="394">
      <t>ツヅ</t>
    </rPh>
    <rPh sb="395" eb="397">
      <t>イジ</t>
    </rPh>
    <rPh sb="397" eb="400">
      <t>カンリヒ</t>
    </rPh>
    <rPh sb="401" eb="403">
      <t>セツゲン</t>
    </rPh>
    <rPh sb="404" eb="405">
      <t>ツト</t>
    </rPh>
    <rPh sb="407" eb="408">
      <t>テイ</t>
    </rPh>
    <rPh sb="412" eb="415">
      <t>コウリツセイ</t>
    </rPh>
    <rPh sb="416" eb="417">
      <t>タカ</t>
    </rPh>
    <rPh sb="418" eb="420">
      <t>ケイエイ</t>
    </rPh>
    <rPh sb="423" eb="425">
      <t>ヒツヨウ</t>
    </rPh>
    <rPh sb="431" eb="433">
      <t>キュウスイ</t>
    </rPh>
    <rPh sb="433" eb="435">
      <t>ジンコウ</t>
    </rPh>
    <rPh sb="436" eb="438">
      <t>ゲンショウ</t>
    </rPh>
    <rPh sb="439" eb="440">
      <t>トモナ</t>
    </rPh>
    <rPh sb="442" eb="444">
      <t>ネンネン</t>
    </rPh>
    <rPh sb="444" eb="447">
      <t>リヨウリツ</t>
    </rPh>
    <rPh sb="448" eb="450">
      <t>テイカ</t>
    </rPh>
    <rPh sb="450" eb="452">
      <t>ケイコウ</t>
    </rPh>
    <rPh sb="461" eb="463">
      <t>コンゴ</t>
    </rPh>
    <rPh sb="464" eb="465">
      <t>サラ</t>
    </rPh>
    <rPh sb="466" eb="468">
      <t>ジンコウ</t>
    </rPh>
    <rPh sb="468" eb="470">
      <t>ゲンショウ</t>
    </rPh>
    <rPh sb="471" eb="472">
      <t>ツヅ</t>
    </rPh>
    <rPh sb="476" eb="478">
      <t>ヨソウ</t>
    </rPh>
    <rPh sb="484" eb="486">
      <t>シセツ</t>
    </rPh>
    <rPh sb="496" eb="499">
      <t>コウイキカ</t>
    </rPh>
    <rPh sb="500" eb="503">
      <t>キョウドウカ</t>
    </rPh>
    <rPh sb="504" eb="505">
      <t>フク</t>
    </rPh>
    <rPh sb="507" eb="509">
      <t>ケントウ</t>
    </rPh>
    <rPh sb="510" eb="511">
      <t>オコナ</t>
    </rPh>
    <rPh sb="515" eb="517">
      <t>ヒツヨウ</t>
    </rPh>
    <rPh sb="523" eb="526">
      <t>キュウスイカン</t>
    </rPh>
    <rPh sb="527" eb="530">
      <t>ロウキュウカ</t>
    </rPh>
    <rPh sb="531" eb="532">
      <t>トモナ</t>
    </rPh>
    <rPh sb="533" eb="535">
      <t>ロウスイ</t>
    </rPh>
    <rPh sb="536" eb="537">
      <t>カンガ</t>
    </rPh>
    <rPh sb="543" eb="545">
      <t>テキセツ</t>
    </rPh>
    <rPh sb="546" eb="548">
      <t>カンキョ</t>
    </rPh>
    <rPh sb="548" eb="550">
      <t>コウシン</t>
    </rPh>
    <rPh sb="551" eb="552">
      <t>オコナ</t>
    </rPh>
    <rPh sb="553" eb="555">
      <t>ヒツヨウ</t>
    </rPh>
    <phoneticPr fontId="4"/>
  </si>
  <si>
    <r>
      <t>収益的収支比率をみると、給水収益によりおおよその費用は賄えているが収支均衡を図るため他会計からの繰入金により補っている。
定期的な料金の見直しをし、より実情に見合った料金体系の構築を行い段階的に料金改定をしていく必要がある。
また、今後は更に人</t>
    </r>
    <r>
      <rPr>
        <sz val="11"/>
        <rFont val="ＭＳ ゴシック"/>
        <family val="3"/>
        <charset val="128"/>
      </rPr>
      <t>口が減少していくこ</t>
    </r>
    <r>
      <rPr>
        <sz val="11"/>
        <color theme="1"/>
        <rFont val="ＭＳ ゴシック"/>
        <family val="3"/>
        <charset val="128"/>
      </rPr>
      <t>とが予想されるが管渠更新や施設の老朽化対策等の改修事業が予定されているため、計画的な設備更新を行い財政負担の平準化を図りながら新規発行債の抑制をする外、維持管理費の節減を行い、低コストで効率性の高い経営となるよう人口規模を勘案したダウンサイジングや広域化・共同化も視野に入れた経営をしていく。</t>
    </r>
    <rPh sb="0" eb="3">
      <t>シュウエキテキ</t>
    </rPh>
    <rPh sb="3" eb="5">
      <t>シュウシ</t>
    </rPh>
    <rPh sb="5" eb="7">
      <t>ヒリツ</t>
    </rPh>
    <rPh sb="12" eb="14">
      <t>キュウスイ</t>
    </rPh>
    <rPh sb="14" eb="16">
      <t>シュウエキ</t>
    </rPh>
    <rPh sb="24" eb="26">
      <t>ヒヨウ</t>
    </rPh>
    <rPh sb="27" eb="28">
      <t>マカナ</t>
    </rPh>
    <rPh sb="33" eb="35">
      <t>シュウシ</t>
    </rPh>
    <rPh sb="35" eb="37">
      <t>キンコウ</t>
    </rPh>
    <rPh sb="38" eb="39">
      <t>ハカ</t>
    </rPh>
    <rPh sb="42" eb="43">
      <t>タ</t>
    </rPh>
    <rPh sb="43" eb="45">
      <t>カイケイ</t>
    </rPh>
    <rPh sb="48" eb="50">
      <t>クリイレ</t>
    </rPh>
    <rPh sb="50" eb="51">
      <t>キン</t>
    </rPh>
    <rPh sb="54" eb="55">
      <t>オギナ</t>
    </rPh>
    <rPh sb="61" eb="64">
      <t>テイキテキ</t>
    </rPh>
    <rPh sb="65" eb="67">
      <t>リョウキン</t>
    </rPh>
    <rPh sb="68" eb="70">
      <t>ミナオ</t>
    </rPh>
    <rPh sb="76" eb="78">
      <t>ジツジョウ</t>
    </rPh>
    <rPh sb="79" eb="81">
      <t>ミア</t>
    </rPh>
    <rPh sb="83" eb="85">
      <t>リョウキン</t>
    </rPh>
    <rPh sb="85" eb="87">
      <t>タイケイ</t>
    </rPh>
    <rPh sb="88" eb="90">
      <t>コウチク</t>
    </rPh>
    <rPh sb="91" eb="92">
      <t>オコナ</t>
    </rPh>
    <rPh sb="93" eb="96">
      <t>ダンカイテキ</t>
    </rPh>
    <rPh sb="97" eb="99">
      <t>リョウキン</t>
    </rPh>
    <rPh sb="99" eb="101">
      <t>カイテイ</t>
    </rPh>
    <rPh sb="106" eb="108">
      <t>ヒツヨウ</t>
    </rPh>
    <rPh sb="116" eb="118">
      <t>コンゴ</t>
    </rPh>
    <rPh sb="119" eb="120">
      <t>サラ</t>
    </rPh>
    <rPh sb="121" eb="123">
      <t>ジンコウ</t>
    </rPh>
    <rPh sb="124" eb="126">
      <t>ゲンショウ</t>
    </rPh>
    <rPh sb="133" eb="135">
      <t>ヨソウ</t>
    </rPh>
    <rPh sb="139" eb="141">
      <t>カンキョ</t>
    </rPh>
    <rPh sb="141" eb="143">
      <t>コウシン</t>
    </rPh>
    <rPh sb="144" eb="146">
      <t>シセツ</t>
    </rPh>
    <rPh sb="147" eb="150">
      <t>ロウキュウカ</t>
    </rPh>
    <rPh sb="150" eb="152">
      <t>タイサク</t>
    </rPh>
    <rPh sb="152" eb="153">
      <t>トウ</t>
    </rPh>
    <rPh sb="154" eb="156">
      <t>カイシュウ</t>
    </rPh>
    <rPh sb="156" eb="158">
      <t>ジギョウ</t>
    </rPh>
    <rPh sb="159" eb="161">
      <t>ヨテイ</t>
    </rPh>
    <rPh sb="169" eb="172">
      <t>ケイカクテキ</t>
    </rPh>
    <rPh sb="173" eb="175">
      <t>セツビ</t>
    </rPh>
    <rPh sb="175" eb="177">
      <t>コウシン</t>
    </rPh>
    <rPh sb="178" eb="179">
      <t>オコナ</t>
    </rPh>
    <rPh sb="180" eb="182">
      <t>ザイセイ</t>
    </rPh>
    <rPh sb="182" eb="184">
      <t>フタン</t>
    </rPh>
    <rPh sb="185" eb="188">
      <t>ヘイジュンカ</t>
    </rPh>
    <rPh sb="189" eb="190">
      <t>ハカ</t>
    </rPh>
    <rPh sb="194" eb="196">
      <t>シンキ</t>
    </rPh>
    <rPh sb="196" eb="198">
      <t>ハッコウ</t>
    </rPh>
    <rPh sb="198" eb="199">
      <t>サイ</t>
    </rPh>
    <rPh sb="200" eb="202">
      <t>ヨクセイ</t>
    </rPh>
    <rPh sb="205" eb="206">
      <t>ホカ</t>
    </rPh>
    <rPh sb="207" eb="209">
      <t>イジ</t>
    </rPh>
    <rPh sb="209" eb="212">
      <t>カンリヒ</t>
    </rPh>
    <rPh sb="213" eb="215">
      <t>セツゲン</t>
    </rPh>
    <rPh sb="216" eb="217">
      <t>オコナ</t>
    </rPh>
    <rPh sb="219" eb="220">
      <t>テイ</t>
    </rPh>
    <rPh sb="224" eb="227">
      <t>コウリツセイ</t>
    </rPh>
    <rPh sb="228" eb="229">
      <t>タカ</t>
    </rPh>
    <rPh sb="230" eb="232">
      <t>ケイエイ</t>
    </rPh>
    <rPh sb="237" eb="239">
      <t>ジンコウ</t>
    </rPh>
    <rPh sb="239" eb="241">
      <t>キボ</t>
    </rPh>
    <rPh sb="242" eb="244">
      <t>カンアン</t>
    </rPh>
    <rPh sb="255" eb="258">
      <t>コウイキカ</t>
    </rPh>
    <rPh sb="259" eb="262">
      <t>キョウドウカ</t>
    </rPh>
    <rPh sb="263" eb="265">
      <t>シヤ</t>
    </rPh>
    <rPh sb="266" eb="267">
      <t>イ</t>
    </rPh>
    <rPh sb="269" eb="271">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</si>
</sst>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7E-4A3F-878A-DD74EFD9D00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0.62</c:v>
                </c:pt>
                <c:pt idx="2">
                  <c:v>0.39</c:v>
                </c:pt>
                <c:pt idx="3">
                  <c:v>0.61</c:v>
                </c:pt>
                <c:pt idx="4">
                  <c:v>0.4</c:v>
                </c:pt>
              </c:numCache>
            </c:numRef>
          </c:val>
          <c:smooth val="0"/>
          <c:extLst>
            <c:ext xmlns:c16="http://schemas.microsoft.com/office/drawing/2014/chart" uri="{C3380CC4-5D6E-409C-BE32-E72D297353CC}">
              <c16:uniqueId val="{00000001-A27E-4A3F-878A-DD74EFD9D00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43.47</c:v>
                </c:pt>
                <c:pt idx="1">
                  <c:v>40.950000000000003</c:v>
                </c:pt>
                <c:pt idx="2">
                  <c:v>41.87</c:v>
                </c:pt>
                <c:pt idx="3">
                  <c:v>38.79</c:v>
                </c:pt>
                <c:pt idx="4">
                  <c:v>37.090000000000003</c:v>
                </c:pt>
              </c:numCache>
            </c:numRef>
          </c:val>
          <c:extLst>
            <c:ext xmlns:c16="http://schemas.microsoft.com/office/drawing/2014/chart" uri="{C3380CC4-5D6E-409C-BE32-E72D297353CC}">
              <c16:uniqueId val="{00000000-8CBA-4C7A-87C0-220ED2691B0A}"/>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48.26</c:v>
                </c:pt>
                <c:pt idx="2">
                  <c:v>48.01</c:v>
                </c:pt>
                <c:pt idx="3">
                  <c:v>49.08</c:v>
                </c:pt>
                <c:pt idx="4">
                  <c:v>51.46</c:v>
                </c:pt>
              </c:numCache>
            </c:numRef>
          </c:val>
          <c:smooth val="0"/>
          <c:extLst>
            <c:ext xmlns:c16="http://schemas.microsoft.com/office/drawing/2014/chart" uri="{C3380CC4-5D6E-409C-BE32-E72D297353CC}">
              <c16:uniqueId val="{00000001-8CBA-4C7A-87C0-220ED2691B0A}"/>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67.47</c:v>
                </c:pt>
                <c:pt idx="1">
                  <c:v>68.22</c:v>
                </c:pt>
                <c:pt idx="2">
                  <c:v>62.85</c:v>
                </c:pt>
                <c:pt idx="3">
                  <c:v>67.319999999999993</c:v>
                </c:pt>
                <c:pt idx="4">
                  <c:v>68.069999999999993</c:v>
                </c:pt>
              </c:numCache>
            </c:numRef>
          </c:val>
          <c:extLst>
            <c:ext xmlns:c16="http://schemas.microsoft.com/office/drawing/2014/chart" uri="{C3380CC4-5D6E-409C-BE32-E72D297353CC}">
              <c16:uniqueId val="{00000000-60F0-402D-8C7D-AE8EBE479DC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72.72</c:v>
                </c:pt>
                <c:pt idx="2">
                  <c:v>72.75</c:v>
                </c:pt>
                <c:pt idx="3">
                  <c:v>71.27</c:v>
                </c:pt>
                <c:pt idx="4">
                  <c:v>68.58</c:v>
                </c:pt>
              </c:numCache>
            </c:numRef>
          </c:val>
          <c:smooth val="0"/>
          <c:extLst>
            <c:ext xmlns:c16="http://schemas.microsoft.com/office/drawing/2014/chart" uri="{C3380CC4-5D6E-409C-BE32-E72D297353CC}">
              <c16:uniqueId val="{00000001-60F0-402D-8C7D-AE8EBE479DC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67.95</c:v>
                </c:pt>
                <c:pt idx="1">
                  <c:v>68.510000000000005</c:v>
                </c:pt>
                <c:pt idx="2">
                  <c:v>76.47</c:v>
                </c:pt>
                <c:pt idx="3">
                  <c:v>74.67</c:v>
                </c:pt>
                <c:pt idx="4">
                  <c:v>78.17</c:v>
                </c:pt>
              </c:numCache>
            </c:numRef>
          </c:val>
          <c:extLst>
            <c:ext xmlns:c16="http://schemas.microsoft.com/office/drawing/2014/chart" uri="{C3380CC4-5D6E-409C-BE32-E72D297353CC}">
              <c16:uniqueId val="{00000000-FB8F-45B8-BC02-D5927201C39B}"/>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73.25</c:v>
                </c:pt>
                <c:pt idx="2">
                  <c:v>75.06</c:v>
                </c:pt>
                <c:pt idx="3">
                  <c:v>73.22</c:v>
                </c:pt>
                <c:pt idx="4">
                  <c:v>69.05</c:v>
                </c:pt>
              </c:numCache>
            </c:numRef>
          </c:val>
          <c:smooth val="0"/>
          <c:extLst>
            <c:ext xmlns:c16="http://schemas.microsoft.com/office/drawing/2014/chart" uri="{C3380CC4-5D6E-409C-BE32-E72D297353CC}">
              <c16:uniqueId val="{00000001-FB8F-45B8-BC02-D5927201C39B}"/>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8E-474D-8BB5-220737AD4ED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8E-474D-8BB5-220737AD4ED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A5-443F-ACC7-2BA516629EE5}"/>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A5-443F-ACC7-2BA516629EE5}"/>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DE-490B-B7FC-FF900192C0AA}"/>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DE-490B-B7FC-FF900192C0AA}"/>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8D-4E1C-9DCD-7B12B3709132}"/>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8D-4E1C-9DCD-7B12B3709132}"/>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535.41999999999996</c:v>
                </c:pt>
                <c:pt idx="1">
                  <c:v>466.18</c:v>
                </c:pt>
                <c:pt idx="2">
                  <c:v>381.74</c:v>
                </c:pt>
                <c:pt idx="3">
                  <c:v>413.79</c:v>
                </c:pt>
                <c:pt idx="4">
                  <c:v>508.78</c:v>
                </c:pt>
              </c:numCache>
            </c:numRef>
          </c:val>
          <c:extLst>
            <c:ext xmlns:c16="http://schemas.microsoft.com/office/drawing/2014/chart" uri="{C3380CC4-5D6E-409C-BE32-E72D297353CC}">
              <c16:uniqueId val="{00000000-8AF2-467E-BB4C-B79169C04E1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1274.21</c:v>
                </c:pt>
                <c:pt idx="2">
                  <c:v>1183.92</c:v>
                </c:pt>
                <c:pt idx="3">
                  <c:v>1128.72</c:v>
                </c:pt>
                <c:pt idx="4">
                  <c:v>1125.25</c:v>
                </c:pt>
              </c:numCache>
            </c:numRef>
          </c:val>
          <c:smooth val="0"/>
          <c:extLst>
            <c:ext xmlns:c16="http://schemas.microsoft.com/office/drawing/2014/chart" uri="{C3380CC4-5D6E-409C-BE32-E72D297353CC}">
              <c16:uniqueId val="{00000001-8AF2-467E-BB4C-B79169C04E1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58.12</c:v>
                </c:pt>
                <c:pt idx="1">
                  <c:v>59.63</c:v>
                </c:pt>
                <c:pt idx="2">
                  <c:v>68.25</c:v>
                </c:pt>
                <c:pt idx="3">
                  <c:v>67.680000000000007</c:v>
                </c:pt>
                <c:pt idx="4">
                  <c:v>71.900000000000006</c:v>
                </c:pt>
              </c:numCache>
            </c:numRef>
          </c:val>
          <c:extLst>
            <c:ext xmlns:c16="http://schemas.microsoft.com/office/drawing/2014/chart" uri="{C3380CC4-5D6E-409C-BE32-E72D297353CC}">
              <c16:uniqueId val="{00000000-DDC5-4B06-8253-D389A1E1C4CB}"/>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41.25</c:v>
                </c:pt>
                <c:pt idx="2">
                  <c:v>42.5</c:v>
                </c:pt>
                <c:pt idx="3">
                  <c:v>41.84</c:v>
                </c:pt>
                <c:pt idx="4">
                  <c:v>41.44</c:v>
                </c:pt>
              </c:numCache>
            </c:numRef>
          </c:val>
          <c:smooth val="0"/>
          <c:extLst>
            <c:ext xmlns:c16="http://schemas.microsoft.com/office/drawing/2014/chart" uri="{C3380CC4-5D6E-409C-BE32-E72D297353CC}">
              <c16:uniqueId val="{00000001-DDC5-4B06-8253-D389A1E1C4CB}"/>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407.15</c:v>
                </c:pt>
                <c:pt idx="1">
                  <c:v>402.42</c:v>
                </c:pt>
                <c:pt idx="2">
                  <c:v>388.13</c:v>
                </c:pt>
                <c:pt idx="3">
                  <c:v>396.64</c:v>
                </c:pt>
                <c:pt idx="4">
                  <c:v>376.4</c:v>
                </c:pt>
              </c:numCache>
            </c:numRef>
          </c:val>
          <c:extLst>
            <c:ext xmlns:c16="http://schemas.microsoft.com/office/drawing/2014/chart" uri="{C3380CC4-5D6E-409C-BE32-E72D297353CC}">
              <c16:uniqueId val="{00000000-919B-4C17-ACB2-203C5F30C941}"/>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383.25</c:v>
                </c:pt>
                <c:pt idx="2">
                  <c:v>377.72</c:v>
                </c:pt>
                <c:pt idx="3">
                  <c:v>390.47</c:v>
                </c:pt>
                <c:pt idx="4">
                  <c:v>403.61</c:v>
                </c:pt>
              </c:numCache>
            </c:numRef>
          </c:val>
          <c:smooth val="0"/>
          <c:extLst>
            <c:ext xmlns:c16="http://schemas.microsoft.com/office/drawing/2014/chart" uri="{C3380CC4-5D6E-409C-BE32-E72D297353CC}">
              <c16:uniqueId val="{00000001-919B-4C17-ACB2-203C5F30C941}"/>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1" zoomScale="85" zoomScaleNormal="85" workbookViewId="0">
      <selection activeCell="BG37" sqref="BG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青森県　佐井村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D4</v>
      </c>
      <c r="X8" s="65"/>
      <c r="Y8" s="65"/>
      <c r="Z8" s="65"/>
      <c r="AA8" s="65"/>
      <c r="AB8" s="65"/>
      <c r="AC8" s="65"/>
      <c r="AD8" s="65" t="str">
        <f>データ!$M$6</f>
        <v>非設置</v>
      </c>
      <c r="AE8" s="65"/>
      <c r="AF8" s="65"/>
      <c r="AG8" s="65"/>
      <c r="AH8" s="65"/>
      <c r="AI8" s="65"/>
      <c r="AJ8" s="65"/>
      <c r="AK8" s="2"/>
      <c r="AL8" s="60">
        <f>データ!$R$6</f>
        <v>1825</v>
      </c>
      <c r="AM8" s="60"/>
      <c r="AN8" s="60"/>
      <c r="AO8" s="60"/>
      <c r="AP8" s="60"/>
      <c r="AQ8" s="60"/>
      <c r="AR8" s="60"/>
      <c r="AS8" s="60"/>
      <c r="AT8" s="36">
        <f>データ!$S$6</f>
        <v>135.05000000000001</v>
      </c>
      <c r="AU8" s="36"/>
      <c r="AV8" s="36"/>
      <c r="AW8" s="36"/>
      <c r="AX8" s="36"/>
      <c r="AY8" s="36"/>
      <c r="AZ8" s="36"/>
      <c r="BA8" s="36"/>
      <c r="BB8" s="36">
        <f>データ!$T$6</f>
        <v>13.51</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99.61</v>
      </c>
      <c r="Q10" s="36"/>
      <c r="R10" s="36"/>
      <c r="S10" s="36"/>
      <c r="T10" s="36"/>
      <c r="U10" s="36"/>
      <c r="V10" s="36"/>
      <c r="W10" s="60">
        <f>データ!$Q$6</f>
        <v>4312</v>
      </c>
      <c r="X10" s="60"/>
      <c r="Y10" s="60"/>
      <c r="Z10" s="60"/>
      <c r="AA10" s="60"/>
      <c r="AB10" s="60"/>
      <c r="AC10" s="60"/>
      <c r="AD10" s="2"/>
      <c r="AE10" s="2"/>
      <c r="AF10" s="2"/>
      <c r="AG10" s="2"/>
      <c r="AH10" s="2"/>
      <c r="AI10" s="2"/>
      <c r="AJ10" s="2"/>
      <c r="AK10" s="2"/>
      <c r="AL10" s="60">
        <f>データ!$U$6</f>
        <v>1770</v>
      </c>
      <c r="AM10" s="60"/>
      <c r="AN10" s="60"/>
      <c r="AO10" s="60"/>
      <c r="AP10" s="60"/>
      <c r="AQ10" s="60"/>
      <c r="AR10" s="60"/>
      <c r="AS10" s="60"/>
      <c r="AT10" s="36">
        <f>データ!$V$6</f>
        <v>57.1</v>
      </c>
      <c r="AU10" s="36"/>
      <c r="AV10" s="36"/>
      <c r="AW10" s="36"/>
      <c r="AX10" s="36"/>
      <c r="AY10" s="36"/>
      <c r="AZ10" s="36"/>
      <c r="BA10" s="36"/>
      <c r="BB10" s="36">
        <f>データ!$W$6</f>
        <v>31</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117</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116</v>
      </c>
      <c r="BM47" s="38"/>
      <c r="BN47" s="38"/>
      <c r="BO47" s="38"/>
      <c r="BP47" s="38"/>
      <c r="BQ47" s="38"/>
      <c r="BR47" s="38"/>
      <c r="BS47" s="38"/>
      <c r="BT47" s="38"/>
      <c r="BU47" s="38"/>
      <c r="BV47" s="38"/>
      <c r="BW47" s="38"/>
      <c r="BX47" s="38"/>
      <c r="BY47" s="38"/>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118</v>
      </c>
      <c r="BM66" s="38"/>
      <c r="BN66" s="38"/>
      <c r="BO66" s="38"/>
      <c r="BP66" s="38"/>
      <c r="BQ66" s="38"/>
      <c r="BR66" s="38"/>
      <c r="BS66" s="38"/>
      <c r="BT66" s="38"/>
      <c r="BU66" s="38"/>
      <c r="BV66" s="38"/>
      <c r="BW66" s="38"/>
      <c r="BX66" s="38"/>
      <c r="BY66" s="38"/>
      <c r="BZ66" s="3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42</v>
      </c>
      <c r="H85" s="13" t="str">
        <f>データ!BO6</f>
        <v>【940.88】</v>
      </c>
      <c r="I85" s="13" t="str">
        <f>データ!BZ6</f>
        <v>【54.59】</v>
      </c>
      <c r="J85" s="13" t="str">
        <f>データ!CK6</f>
        <v>【301.20】</v>
      </c>
      <c r="K85" s="13" t="str">
        <f>データ!CV6</f>
        <v>【56.42】</v>
      </c>
      <c r="L85" s="13" t="str">
        <f>データ!DG6</f>
        <v>【71.01】</v>
      </c>
      <c r="M85" s="13" t="s">
        <v>41</v>
      </c>
      <c r="N85" s="13" t="s">
        <v>41</v>
      </c>
      <c r="O85" s="13" t="str">
        <f>データ!EN6</f>
        <v>【0.58】</v>
      </c>
    </row>
  </sheetData>
  <sheetProtection algorithmName="SHA-512" hashValue="vl2FYTyKsIyi+CkrhfxfxD9j2pI6qNsmKL2kXPXn6aWZK1zOfcv8PFoKXHJ/GRkOvWptch0ZYsAws6kWmBWunA==" saltValue="vMOoFdnkKKTHYpGjqpd1G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24261</v>
      </c>
      <c r="D6" s="20">
        <f t="shared" si="3"/>
        <v>47</v>
      </c>
      <c r="E6" s="20">
        <f t="shared" si="3"/>
        <v>1</v>
      </c>
      <c r="F6" s="20">
        <f t="shared" si="3"/>
        <v>0</v>
      </c>
      <c r="G6" s="20">
        <f t="shared" si="3"/>
        <v>0</v>
      </c>
      <c r="H6" s="20" t="str">
        <f t="shared" si="3"/>
        <v>青森県　佐井村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99.61</v>
      </c>
      <c r="Q6" s="21">
        <f t="shared" si="3"/>
        <v>4312</v>
      </c>
      <c r="R6" s="21">
        <f t="shared" si="3"/>
        <v>1825</v>
      </c>
      <c r="S6" s="21">
        <f t="shared" si="3"/>
        <v>135.05000000000001</v>
      </c>
      <c r="T6" s="21">
        <f t="shared" si="3"/>
        <v>13.51</v>
      </c>
      <c r="U6" s="21">
        <f t="shared" si="3"/>
        <v>1770</v>
      </c>
      <c r="V6" s="21">
        <f t="shared" si="3"/>
        <v>57.1</v>
      </c>
      <c r="W6" s="21">
        <f t="shared" si="3"/>
        <v>31</v>
      </c>
      <c r="X6" s="22">
        <f>IF(X7="",NA(),X7)</f>
        <v>67.95</v>
      </c>
      <c r="Y6" s="22">
        <f t="shared" ref="Y6:AG6" si="4">IF(Y7="",NA(),Y7)</f>
        <v>68.510000000000005</v>
      </c>
      <c r="Z6" s="22">
        <f t="shared" si="4"/>
        <v>76.47</v>
      </c>
      <c r="AA6" s="22">
        <f t="shared" si="4"/>
        <v>74.67</v>
      </c>
      <c r="AB6" s="22">
        <f t="shared" si="4"/>
        <v>78.17</v>
      </c>
      <c r="AC6" s="22">
        <f t="shared" si="4"/>
        <v>78.510000000000005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535.41999999999996</v>
      </c>
      <c r="BF6" s="22">
        <f t="shared" ref="BF6:BN6" si="7">IF(BF7="",NA(),BF7)</f>
        <v>466.18</v>
      </c>
      <c r="BG6" s="22">
        <f t="shared" si="7"/>
        <v>381.74</v>
      </c>
      <c r="BH6" s="22">
        <f t="shared" si="7"/>
        <v>413.79</v>
      </c>
      <c r="BI6" s="22">
        <f t="shared" si="7"/>
        <v>508.78</v>
      </c>
      <c r="BJ6" s="22">
        <f t="shared" si="7"/>
        <v>1061.58</v>
      </c>
      <c r="BK6" s="22">
        <f t="shared" si="7"/>
        <v>1274.21</v>
      </c>
      <c r="BL6" s="22">
        <f t="shared" si="7"/>
        <v>1183.92</v>
      </c>
      <c r="BM6" s="22">
        <f t="shared" si="7"/>
        <v>1128.72</v>
      </c>
      <c r="BN6" s="22">
        <f t="shared" si="7"/>
        <v>1125.25</v>
      </c>
      <c r="BO6" s="21" t="str">
        <f>IF(BO7="","",IF(BO7="-","【-】","【"&amp;SUBSTITUTE(TEXT(BO7,"#,##0.00"),"-","△")&amp;"】"))</f>
        <v>【940.88】</v>
      </c>
      <c r="BP6" s="22">
        <f>IF(BP7="",NA(),BP7)</f>
        <v>58.12</v>
      </c>
      <c r="BQ6" s="22">
        <f t="shared" ref="BQ6:BY6" si="8">IF(BQ7="",NA(),BQ7)</f>
        <v>59.63</v>
      </c>
      <c r="BR6" s="22">
        <f t="shared" si="8"/>
        <v>68.25</v>
      </c>
      <c r="BS6" s="22">
        <f t="shared" si="8"/>
        <v>67.680000000000007</v>
      </c>
      <c r="BT6" s="22">
        <f t="shared" si="8"/>
        <v>71.900000000000006</v>
      </c>
      <c r="BU6" s="22">
        <f t="shared" si="8"/>
        <v>58.52</v>
      </c>
      <c r="BV6" s="22">
        <f t="shared" si="8"/>
        <v>41.25</v>
      </c>
      <c r="BW6" s="22">
        <f t="shared" si="8"/>
        <v>42.5</v>
      </c>
      <c r="BX6" s="22">
        <f t="shared" si="8"/>
        <v>41.84</v>
      </c>
      <c r="BY6" s="22">
        <f t="shared" si="8"/>
        <v>41.44</v>
      </c>
      <c r="BZ6" s="21" t="str">
        <f>IF(BZ7="","",IF(BZ7="-","【-】","【"&amp;SUBSTITUTE(TEXT(BZ7,"#,##0.00"),"-","△")&amp;"】"))</f>
        <v>【54.59】</v>
      </c>
      <c r="CA6" s="22">
        <f>IF(CA7="",NA(),CA7)</f>
        <v>407.15</v>
      </c>
      <c r="CB6" s="22">
        <f t="shared" ref="CB6:CJ6" si="9">IF(CB7="",NA(),CB7)</f>
        <v>402.42</v>
      </c>
      <c r="CC6" s="22">
        <f t="shared" si="9"/>
        <v>388.13</v>
      </c>
      <c r="CD6" s="22">
        <f t="shared" si="9"/>
        <v>396.64</v>
      </c>
      <c r="CE6" s="22">
        <f t="shared" si="9"/>
        <v>376.4</v>
      </c>
      <c r="CF6" s="22">
        <f t="shared" si="9"/>
        <v>296.3</v>
      </c>
      <c r="CG6" s="22">
        <f t="shared" si="9"/>
        <v>383.25</v>
      </c>
      <c r="CH6" s="22">
        <f t="shared" si="9"/>
        <v>377.72</v>
      </c>
      <c r="CI6" s="22">
        <f t="shared" si="9"/>
        <v>390.47</v>
      </c>
      <c r="CJ6" s="22">
        <f t="shared" si="9"/>
        <v>403.61</v>
      </c>
      <c r="CK6" s="21" t="str">
        <f>IF(CK7="","",IF(CK7="-","【-】","【"&amp;SUBSTITUTE(TEXT(CK7,"#,##0.00"),"-","△")&amp;"】"))</f>
        <v>【301.20】</v>
      </c>
      <c r="CL6" s="22">
        <f>IF(CL7="",NA(),CL7)</f>
        <v>43.47</v>
      </c>
      <c r="CM6" s="22">
        <f t="shared" ref="CM6:CU6" si="10">IF(CM7="",NA(),CM7)</f>
        <v>40.950000000000003</v>
      </c>
      <c r="CN6" s="22">
        <f t="shared" si="10"/>
        <v>41.87</v>
      </c>
      <c r="CO6" s="22">
        <f t="shared" si="10"/>
        <v>38.79</v>
      </c>
      <c r="CP6" s="22">
        <f t="shared" si="10"/>
        <v>37.090000000000003</v>
      </c>
      <c r="CQ6" s="22">
        <f t="shared" si="10"/>
        <v>57.3</v>
      </c>
      <c r="CR6" s="22">
        <f t="shared" si="10"/>
        <v>48.26</v>
      </c>
      <c r="CS6" s="22">
        <f t="shared" si="10"/>
        <v>48.01</v>
      </c>
      <c r="CT6" s="22">
        <f t="shared" si="10"/>
        <v>49.08</v>
      </c>
      <c r="CU6" s="22">
        <f t="shared" si="10"/>
        <v>51.46</v>
      </c>
      <c r="CV6" s="21" t="str">
        <f>IF(CV7="","",IF(CV7="-","【-】","【"&amp;SUBSTITUTE(TEXT(CV7,"#,##0.00"),"-","△")&amp;"】"))</f>
        <v>【56.42】</v>
      </c>
      <c r="CW6" s="22">
        <f>IF(CW7="",NA(),CW7)</f>
        <v>67.47</v>
      </c>
      <c r="CX6" s="22">
        <f t="shared" ref="CX6:DF6" si="11">IF(CX7="",NA(),CX7)</f>
        <v>68.22</v>
      </c>
      <c r="CY6" s="22">
        <f t="shared" si="11"/>
        <v>62.85</v>
      </c>
      <c r="CZ6" s="22">
        <f t="shared" si="11"/>
        <v>67.319999999999993</v>
      </c>
      <c r="DA6" s="22">
        <f t="shared" si="11"/>
        <v>68.069999999999993</v>
      </c>
      <c r="DB6" s="22">
        <f t="shared" si="11"/>
        <v>72.42</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0.72</v>
      </c>
      <c r="EJ6" s="22">
        <f t="shared" si="14"/>
        <v>0.62</v>
      </c>
      <c r="EK6" s="22">
        <f t="shared" si="14"/>
        <v>0.39</v>
      </c>
      <c r="EL6" s="22">
        <f t="shared" si="14"/>
        <v>0.61</v>
      </c>
      <c r="EM6" s="22">
        <f t="shared" si="14"/>
        <v>0.4</v>
      </c>
      <c r="EN6" s="21" t="str">
        <f>IF(EN7="","",IF(EN7="-","【-】","【"&amp;SUBSTITUTE(TEXT(EN7,"#,##0.00"),"-","△")&amp;"】"))</f>
        <v>【0.58】</v>
      </c>
    </row>
    <row r="7" spans="1:144" s="23" customFormat="1" x14ac:dyDescent="0.15">
      <c r="A7" s="15"/>
      <c r="B7" s="24">
        <v>2021</v>
      </c>
      <c r="C7" s="24">
        <v>24261</v>
      </c>
      <c r="D7" s="24">
        <v>47</v>
      </c>
      <c r="E7" s="24">
        <v>1</v>
      </c>
      <c r="F7" s="24">
        <v>0</v>
      </c>
      <c r="G7" s="24">
        <v>0</v>
      </c>
      <c r="H7" s="24" t="s">
        <v>96</v>
      </c>
      <c r="I7" s="24" t="s">
        <v>97</v>
      </c>
      <c r="J7" s="24" t="s">
        <v>98</v>
      </c>
      <c r="K7" s="24" t="s">
        <v>99</v>
      </c>
      <c r="L7" s="24" t="s">
        <v>100</v>
      </c>
      <c r="M7" s="24" t="s">
        <v>101</v>
      </c>
      <c r="N7" s="25" t="s">
        <v>102</v>
      </c>
      <c r="O7" s="25" t="s">
        <v>103</v>
      </c>
      <c r="P7" s="25">
        <v>99.61</v>
      </c>
      <c r="Q7" s="25">
        <v>4312</v>
      </c>
      <c r="R7" s="25">
        <v>1825</v>
      </c>
      <c r="S7" s="25">
        <v>135.05000000000001</v>
      </c>
      <c r="T7" s="25">
        <v>13.51</v>
      </c>
      <c r="U7" s="25">
        <v>1770</v>
      </c>
      <c r="V7" s="25">
        <v>57.1</v>
      </c>
      <c r="W7" s="25">
        <v>31</v>
      </c>
      <c r="X7" s="25">
        <v>67.95</v>
      </c>
      <c r="Y7" s="25">
        <v>68.510000000000005</v>
      </c>
      <c r="Z7" s="25">
        <v>76.47</v>
      </c>
      <c r="AA7" s="25">
        <v>74.67</v>
      </c>
      <c r="AB7" s="25">
        <v>78.17</v>
      </c>
      <c r="AC7" s="25">
        <v>78.510000000000005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535.41999999999996</v>
      </c>
      <c r="BF7" s="25">
        <v>466.18</v>
      </c>
      <c r="BG7" s="25">
        <v>381.74</v>
      </c>
      <c r="BH7" s="25">
        <v>413.79</v>
      </c>
      <c r="BI7" s="25">
        <v>508.78</v>
      </c>
      <c r="BJ7" s="25">
        <v>1061.58</v>
      </c>
      <c r="BK7" s="25">
        <v>1274.21</v>
      </c>
      <c r="BL7" s="25">
        <v>1183.92</v>
      </c>
      <c r="BM7" s="25">
        <v>1128.72</v>
      </c>
      <c r="BN7" s="25">
        <v>1125.25</v>
      </c>
      <c r="BO7" s="25">
        <v>940.88</v>
      </c>
      <c r="BP7" s="25">
        <v>58.12</v>
      </c>
      <c r="BQ7" s="25">
        <v>59.63</v>
      </c>
      <c r="BR7" s="25">
        <v>68.25</v>
      </c>
      <c r="BS7" s="25">
        <v>67.680000000000007</v>
      </c>
      <c r="BT7" s="25">
        <v>71.900000000000006</v>
      </c>
      <c r="BU7" s="25">
        <v>58.52</v>
      </c>
      <c r="BV7" s="25">
        <v>41.25</v>
      </c>
      <c r="BW7" s="25">
        <v>42.5</v>
      </c>
      <c r="BX7" s="25">
        <v>41.84</v>
      </c>
      <c r="BY7" s="25">
        <v>41.44</v>
      </c>
      <c r="BZ7" s="25">
        <v>54.59</v>
      </c>
      <c r="CA7" s="25">
        <v>407.15</v>
      </c>
      <c r="CB7" s="25">
        <v>402.42</v>
      </c>
      <c r="CC7" s="25">
        <v>388.13</v>
      </c>
      <c r="CD7" s="25">
        <v>396.64</v>
      </c>
      <c r="CE7" s="25">
        <v>376.4</v>
      </c>
      <c r="CF7" s="25">
        <v>296.3</v>
      </c>
      <c r="CG7" s="25">
        <v>383.25</v>
      </c>
      <c r="CH7" s="25">
        <v>377.72</v>
      </c>
      <c r="CI7" s="25">
        <v>390.47</v>
      </c>
      <c r="CJ7" s="25">
        <v>403.61</v>
      </c>
      <c r="CK7" s="25">
        <v>301.2</v>
      </c>
      <c r="CL7" s="25">
        <v>43.47</v>
      </c>
      <c r="CM7" s="25">
        <v>40.950000000000003</v>
      </c>
      <c r="CN7" s="25">
        <v>41.87</v>
      </c>
      <c r="CO7" s="25">
        <v>38.79</v>
      </c>
      <c r="CP7" s="25">
        <v>37.090000000000003</v>
      </c>
      <c r="CQ7" s="25">
        <v>57.3</v>
      </c>
      <c r="CR7" s="25">
        <v>48.26</v>
      </c>
      <c r="CS7" s="25">
        <v>48.01</v>
      </c>
      <c r="CT7" s="25">
        <v>49.08</v>
      </c>
      <c r="CU7" s="25">
        <v>51.46</v>
      </c>
      <c r="CV7" s="25">
        <v>56.42</v>
      </c>
      <c r="CW7" s="25">
        <v>67.47</v>
      </c>
      <c r="CX7" s="25">
        <v>68.22</v>
      </c>
      <c r="CY7" s="25">
        <v>62.85</v>
      </c>
      <c r="CZ7" s="25">
        <v>67.319999999999993</v>
      </c>
      <c r="DA7" s="25">
        <v>68.069999999999993</v>
      </c>
      <c r="DB7" s="25">
        <v>72.42</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0.72</v>
      </c>
      <c r="EJ7" s="25">
        <v>0.62</v>
      </c>
      <c r="EK7" s="25">
        <v>0.39</v>
      </c>
      <c r="EL7" s="25">
        <v>0.61</v>
      </c>
      <c r="EM7" s="25">
        <v>0.4</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112</v>
      </c>
      <c r="D13" t="s">
        <v>113</v>
      </c>
      <c r="E13" t="s">
        <v>114</v>
      </c>
      <c r="F13" t="s">
        <v>113</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201op</cp:lastModifiedBy>
  <dcterms:created xsi:type="dcterms:W3CDTF">2022-12-01T01:08:57Z</dcterms:created>
  <dcterms:modified xsi:type="dcterms:W3CDTF">2023-01-24T07:02:50Z</dcterms:modified>
  <cp:category/>
</cp:coreProperties>
</file>