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Naslg01\建設課\61下水道\620_企業会計・経営分析\R4\05_経営比較分析表\04_修正\"/>
    </mc:Choice>
  </mc:AlternateContent>
  <xr:revisionPtr revIDLastSave="0" documentId="13_ncr:1_{7BD7CE6B-8DFA-4749-B027-1F7E8FF2BF14}" xr6:coauthVersionLast="45" xr6:coauthVersionMax="47" xr10:uidLastSave="{00000000-0000-0000-0000-000000000000}"/>
  <workbookProtection workbookAlgorithmName="SHA-512" workbookHashValue="AJXdUpqyzrtqCQ/tknjLZgMBWXDM0+jWiqCtewtQK9LIUjEXXHyNrigiJ9RghWE1nd/LmtfvU5kGNNG2UCxDMw==" workbookSaltValue="rJGHtZbhEy856r9TkhV3w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<sst xmlns="http://schemas.openxmlformats.org/spreadsheetml/2006/main" count="236" uniqueCount="118">
  <si>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</si>
  <si>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</si>
  <si>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</si>
  <si>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</si>
  <si>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</si>
  <si>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</si>
  <si>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</si>
  <si>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</si>
  <si>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</si>
  <si>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</si>
  <si>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</si>
  <si>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</si>
  <si>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</si>
  <si>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</si>
  <si>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</si>
  <si>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</si>
  <si>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</si>
  <si>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</si>
  <si>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</si>
  <si>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</si>
  <si>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</si>
  <si>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</si>
  <si>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</si>
  <si>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</si>
  <si>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</si>
  <si>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</si>
  <si>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</si>
  <si>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</si>
  <si>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</si>
  <si>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</si>
  <si>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</si>
  <si>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</si>
  <si>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</si>
  <si>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</si>
  <si>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</si>
  <si>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</si>
  <si>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</si>
  <si>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</si>
  <si>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</si>
  <si>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</si>
  <si>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</si>
  <si>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</si>
  <si>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</si>
  <si>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</si>
  <si>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</si>
  <si>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</si>
  <si>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</si>
  <si>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</si>
  <si>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</si>
  <si>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</si>
  <si>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</si>
  <si>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</si>
  <si>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</si>
  <si>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</si>
  <si>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</si>
  <si>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</si>
  <si>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</si>
  <si>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</si>
  <si>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</si>
  <si>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</si>
  <si>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</si>
  <si>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</si>
  <si>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</si>
  <si>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</si>
  <si>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</si>
  <si>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</si>
  <si>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</si>
  <si>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</si>
  <si>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</si>
  <si>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</si>
  <si>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</si>
  <si>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</si>
  <si>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</si>
  <si>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</si>
  <si>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</si>
  <si>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</si>
  <si>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</si>
  <si>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</si>
  <si>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</si>
  <si>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</si>
  <si>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</si>
  <si>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</si>
  <si>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</si>
  <si>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</si>
  <si>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</si>
  <si>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</si>
  <si>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</si>
  <si>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</si>
  <si>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</si>
  <si>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</si>
  <si>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</si>
  <si>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</si>
  <si>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</si>
  <si>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</si>
  <si>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</si>
  <si>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</si>
  <si>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</si>
  <si>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</si>
  <si>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</si>
  <si>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</si>
  <si>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</si>
  <si>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</si>
  <si>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</si>
  <si>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</si>
  <si>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</si>
  <si>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</si>
  <si>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</si>
  <si>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</si>
  <si>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</si>
  <si>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</si>
  <si>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</si>
  <si>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</si>
  <si>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</si>
  <si>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</si>
  <si>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</si>
  <si>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22年の供用開始に向け、管渠等の整備は平成17年から行ってきましたが、未だ耐用年数を迎えていないことと、約５年に１回の頻度で実施している主要な管渠の点検結果で大きな異常が確認されていないことから、管渠の更新は行っていません。
　可能な限り耐用年数を伸ばせるよう、主要な管渠の点検は今後も継続して行い、異常が確認された際は更新を実施します。</t>
    <rPh sb="1" eb="3">
      <t>ヘイセイ</t>
    </rPh>
    <rPh sb="5" eb="6">
      <t>ネン</t>
    </rPh>
    <rPh sb="7" eb="9">
      <t>キョウヨウ</t>
    </rPh>
    <rPh sb="9" eb="11">
      <t>カイシ</t>
    </rPh>
    <rPh sb="12" eb="13">
      <t>ム</t>
    </rPh>
    <rPh sb="15" eb="17">
      <t>カンキョ</t>
    </rPh>
    <rPh sb="17" eb="18">
      <t>トウ</t>
    </rPh>
    <rPh sb="19" eb="21">
      <t>セイビ</t>
    </rPh>
    <rPh sb="22" eb="24">
      <t>ヘイセイ</t>
    </rPh>
    <rPh sb="26" eb="27">
      <t>ネン</t>
    </rPh>
    <rPh sb="29" eb="30">
      <t>オコナ</t>
    </rPh>
    <rPh sb="38" eb="39">
      <t>イマ</t>
    </rPh>
    <rPh sb="40" eb="42">
      <t>タイヨウ</t>
    </rPh>
    <rPh sb="42" eb="44">
      <t>ネンスウ</t>
    </rPh>
    <rPh sb="45" eb="46">
      <t>ムカ</t>
    </rPh>
    <rPh sb="65" eb="67">
      <t>ジッシ</t>
    </rPh>
    <rPh sb="74" eb="76">
      <t>カンキョ</t>
    </rPh>
    <rPh sb="79" eb="81">
      <t>ケッカ</t>
    </rPh>
    <rPh sb="82" eb="83">
      <t>オオ</t>
    </rPh>
    <rPh sb="85" eb="87">
      <t>イジョウ</t>
    </rPh>
    <rPh sb="88" eb="90">
      <t>カクニン</t>
    </rPh>
    <rPh sb="101" eb="103">
      <t>カンキョ</t>
    </rPh>
    <rPh sb="104" eb="106">
      <t>コウシン</t>
    </rPh>
    <rPh sb="107" eb="108">
      <t>オコナ</t>
    </rPh>
    <rPh sb="117" eb="119">
      <t>カノウ</t>
    </rPh>
    <rPh sb="120" eb="121">
      <t>カギ</t>
    </rPh>
    <rPh sb="122" eb="124">
      <t>タイヨウ</t>
    </rPh>
    <rPh sb="124" eb="126">
      <t>ネンスウ</t>
    </rPh>
    <rPh sb="127" eb="128">
      <t>ノ</t>
    </rPh>
    <rPh sb="134" eb="136">
      <t>シュヨウ</t>
    </rPh>
    <rPh sb="137" eb="139">
      <t>カンキョ</t>
    </rPh>
    <rPh sb="140" eb="142">
      <t>テンケン</t>
    </rPh>
    <rPh sb="143" eb="145">
      <t>コンゴ</t>
    </rPh>
    <rPh sb="146" eb="148">
      <t>ケイゾク</t>
    </rPh>
    <rPh sb="150" eb="151">
      <t>オコナ</t>
    </rPh>
    <rPh sb="153" eb="155">
      <t>イジョウ</t>
    </rPh>
    <rPh sb="156" eb="158">
      <t>カクニン</t>
    </rPh>
    <rPh sb="161" eb="162">
      <t>サイ</t>
    </rPh>
    <rPh sb="163" eb="165">
      <t>コウシン</t>
    </rPh>
    <rPh sb="166" eb="168">
      <t>ジッシ</t>
    </rPh>
    <phoneticPr fontId="4"/>
  </si>
  <si>
    <t>　今後も人口減少は進行し、経営はさらに厳しくなることが想定されるため、持続可能で健全な運営ができるよう、収入増加や経費削減に努めるとともに、公営企業会計を適用し、見える化を図ります。
（公営企業会計適用予定年度：令和６年度）</t>
    <rPh sb="1" eb="3">
      <t>コンゴ</t>
    </rPh>
    <rPh sb="4" eb="6">
      <t>ジンコウ</t>
    </rPh>
    <rPh sb="6" eb="8">
      <t>ゲンショウ</t>
    </rPh>
    <rPh sb="9" eb="11">
      <t>シンコウ</t>
    </rPh>
    <rPh sb="13" eb="15">
      <t>ケイエイ</t>
    </rPh>
    <rPh sb="19" eb="20">
      <t>キビ</t>
    </rPh>
    <rPh sb="27" eb="29">
      <t>ソウテイ</t>
    </rPh>
    <rPh sb="35" eb="37">
      <t>ジゾク</t>
    </rPh>
    <rPh sb="37" eb="39">
      <t>カノウ</t>
    </rPh>
    <rPh sb="40" eb="42">
      <t>ケンゼン</t>
    </rPh>
    <rPh sb="43" eb="45">
      <t>ウンエイ</t>
    </rPh>
    <rPh sb="52" eb="56">
      <t>シュウニュウゾウカ</t>
    </rPh>
    <rPh sb="57" eb="59">
      <t>ケイヒ</t>
    </rPh>
    <rPh sb="59" eb="61">
      <t>サクゲン</t>
    </rPh>
    <rPh sb="62" eb="63">
      <t>ツト</t>
    </rPh>
    <rPh sb="70" eb="76">
      <t>コウエイキギョウカイケイ</t>
    </rPh>
    <rPh sb="77" eb="79">
      <t>テキヨウ</t>
    </rPh>
    <rPh sb="81" eb="82">
      <t>ミ</t>
    </rPh>
    <rPh sb="84" eb="85">
      <t>カ</t>
    </rPh>
    <rPh sb="86" eb="87">
      <t>ハカ</t>
    </rPh>
    <rPh sb="93" eb="99">
      <t>コウエイキギョウカイケイ</t>
    </rPh>
    <rPh sb="99" eb="101">
      <t>テキヨウ</t>
    </rPh>
    <rPh sb="101" eb="103">
      <t>ヨテイ</t>
    </rPh>
    <rPh sb="103" eb="105">
      <t>ネンド</t>
    </rPh>
    <rPh sb="106" eb="108">
      <t>レイワ</t>
    </rPh>
    <rPh sb="109" eb="111">
      <t>ネンド</t>
    </rPh>
    <phoneticPr fontId="4"/>
  </si>
  <si>
    <t>　当町の汚水処理施設は平成22年に供用を開始しており、建設時に借り入れした企業債があることから、企業債残高対策事業規模比率は類似団体と比較して高い数値となっています。現在計画的に返済をしており、数値は減少傾向となっています。
　供用開始時は汚水処理系列を３系列整備する予定でしたが、想定よりも接続率が低く、人口減少も影響し、水洗化率及び施設利用率は類似団体より低い数値となっています。
　水洗化率が低いことに伴い、経費回収率も低い数値となっており、経費の３割も回収できていません。
　また、有収水量が少ないため、汚水処理原価が高額となっていることから、接続率が増加するような取組や、使用料の改定、経費の削減等を検討し、収益的収支比率の改善に努める必要があります。</t>
    <rPh sb="1" eb="3">
      <t>トウチョウ</t>
    </rPh>
    <rPh sb="4" eb="6">
      <t>オスイ</t>
    </rPh>
    <rPh sb="6" eb="8">
      <t>ショリ</t>
    </rPh>
    <rPh sb="8" eb="10">
      <t>シセツ</t>
    </rPh>
    <rPh sb="11" eb="13">
      <t>ヘイセイ</t>
    </rPh>
    <rPh sb="15" eb="16">
      <t>ネン</t>
    </rPh>
    <rPh sb="17" eb="19">
      <t>キョウヨウ</t>
    </rPh>
    <rPh sb="20" eb="22">
      <t>カイシ</t>
    </rPh>
    <rPh sb="27" eb="30">
      <t>ケンセツジ</t>
    </rPh>
    <rPh sb="31" eb="32">
      <t>カ</t>
    </rPh>
    <rPh sb="33" eb="34">
      <t>イ</t>
    </rPh>
    <rPh sb="37" eb="40">
      <t>キギョウサイ</t>
    </rPh>
    <rPh sb="48" eb="51">
      <t>キギョウサイ</t>
    </rPh>
    <rPh sb="51" eb="53">
      <t>ザンダカ</t>
    </rPh>
    <rPh sb="53" eb="55">
      <t>タイサク</t>
    </rPh>
    <rPh sb="55" eb="57">
      <t>ジギョウ</t>
    </rPh>
    <rPh sb="57" eb="59">
      <t>キボ</t>
    </rPh>
    <rPh sb="59" eb="61">
      <t>ヒリツ</t>
    </rPh>
    <rPh sb="62" eb="64">
      <t>ルイジ</t>
    </rPh>
    <rPh sb="64" eb="66">
      <t>ダンタイ</t>
    </rPh>
    <rPh sb="67" eb="69">
      <t>ヒカク</t>
    </rPh>
    <rPh sb="71" eb="72">
      <t>タカ</t>
    </rPh>
    <rPh sb="73" eb="75">
      <t>スウチ</t>
    </rPh>
    <rPh sb="83" eb="85">
      <t>ゲンザイ</t>
    </rPh>
    <rPh sb="85" eb="88">
      <t>ケイカクテキ</t>
    </rPh>
    <rPh sb="89" eb="91">
      <t>ヘンサイ</t>
    </rPh>
    <rPh sb="97" eb="99">
      <t>スウチ</t>
    </rPh>
    <rPh sb="100" eb="102">
      <t>ゲンショウ</t>
    </rPh>
    <rPh sb="102" eb="104">
      <t>ケイコウ</t>
    </rPh>
    <rPh sb="114" eb="116">
      <t>キョウヨウ</t>
    </rPh>
    <rPh sb="116" eb="118">
      <t>カイシ</t>
    </rPh>
    <rPh sb="118" eb="119">
      <t>ジ</t>
    </rPh>
    <rPh sb="120" eb="122">
      <t>オスイ</t>
    </rPh>
    <rPh sb="122" eb="124">
      <t>ショリ</t>
    </rPh>
    <rPh sb="124" eb="126">
      <t>ケイレツ</t>
    </rPh>
    <rPh sb="128" eb="130">
      <t>ケイレツ</t>
    </rPh>
    <rPh sb="130" eb="132">
      <t>セイビ</t>
    </rPh>
    <rPh sb="134" eb="136">
      <t>ヨテイ</t>
    </rPh>
    <rPh sb="141" eb="143">
      <t>ソウテイ</t>
    </rPh>
    <rPh sb="146" eb="148">
      <t>セツゾク</t>
    </rPh>
    <rPh sb="148" eb="149">
      <t>リツ</t>
    </rPh>
    <rPh sb="150" eb="151">
      <t>ヒク</t>
    </rPh>
    <rPh sb="153" eb="155">
      <t>ジンコウ</t>
    </rPh>
    <rPh sb="155" eb="157">
      <t>ゲンショウ</t>
    </rPh>
    <rPh sb="158" eb="160">
      <t>エイキョウ</t>
    </rPh>
    <rPh sb="162" eb="164">
      <t>スイセン</t>
    </rPh>
    <rPh sb="164" eb="165">
      <t>カ</t>
    </rPh>
    <rPh sb="165" eb="166">
      <t>リツ</t>
    </rPh>
    <rPh sb="166" eb="167">
      <t>オヨ</t>
    </rPh>
    <rPh sb="168" eb="170">
      <t>シセツ</t>
    </rPh>
    <rPh sb="170" eb="173">
      <t>リヨウリツ</t>
    </rPh>
    <rPh sb="174" eb="176">
      <t>ルイジ</t>
    </rPh>
    <rPh sb="176" eb="178">
      <t>ダンタイ</t>
    </rPh>
    <rPh sb="180" eb="181">
      <t>ヒク</t>
    </rPh>
    <rPh sb="182" eb="184">
      <t>スウチ</t>
    </rPh>
    <rPh sb="194" eb="196">
      <t>スイセン</t>
    </rPh>
    <rPh sb="196" eb="197">
      <t>カ</t>
    </rPh>
    <rPh sb="197" eb="198">
      <t>リツ</t>
    </rPh>
    <rPh sb="199" eb="200">
      <t>ヒク</t>
    </rPh>
    <rPh sb="204" eb="205">
      <t>トモナ</t>
    </rPh>
    <rPh sb="207" eb="209">
      <t>ケイヒ</t>
    </rPh>
    <rPh sb="209" eb="212">
      <t>カイシュウリツ</t>
    </rPh>
    <rPh sb="213" eb="214">
      <t>ヒク</t>
    </rPh>
    <rPh sb="215" eb="217">
      <t>スウチ</t>
    </rPh>
    <rPh sb="224" eb="226">
      <t>ケイヒ</t>
    </rPh>
    <rPh sb="230" eb="232">
      <t>カイシュウ</t>
    </rPh>
    <rPh sb="245" eb="247">
      <t>ユウシュウ</t>
    </rPh>
    <rPh sb="247" eb="249">
      <t>スイリョウ</t>
    </rPh>
    <rPh sb="250" eb="251">
      <t>スク</t>
    </rPh>
    <rPh sb="256" eb="262">
      <t>オスイショリゲンカ</t>
    </rPh>
    <rPh sb="263" eb="265">
      <t>コウガク</t>
    </rPh>
    <rPh sb="276" eb="278">
      <t>セツゾク</t>
    </rPh>
    <rPh sb="278" eb="279">
      <t>リツ</t>
    </rPh>
    <rPh sb="280" eb="282">
      <t>ゾウカ</t>
    </rPh>
    <rPh sb="287" eb="289">
      <t>トリクミ</t>
    </rPh>
    <rPh sb="291" eb="294">
      <t>シヨウリョウ</t>
    </rPh>
    <rPh sb="295" eb="297">
      <t>カイテイ</t>
    </rPh>
    <rPh sb="298" eb="300">
      <t>ケイヒ</t>
    </rPh>
    <rPh sb="301" eb="303">
      <t>サクゲン</t>
    </rPh>
    <rPh sb="303" eb="304">
      <t>トウ</t>
    </rPh>
    <rPh sb="305" eb="307">
      <t>ケントウ</t>
    </rPh>
    <rPh sb="309" eb="312">
      <t>シュウエキテキ</t>
    </rPh>
    <rPh sb="312" eb="314">
      <t>シュウシ</t>
    </rPh>
    <rPh sb="314" eb="316">
      <t>ヒリツ</t>
    </rPh>
    <rPh sb="317" eb="319">
      <t>カイゼン</t>
    </rPh>
    <rPh sb="320" eb="321">
      <t>ツト</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</si>
</sst>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66-4AE9-A021-B422162B1A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166-4AE9-A021-B422162B1A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24.71</c:v>
                </c:pt>
                <c:pt idx="1">
                  <c:v>24.07</c:v>
                </c:pt>
                <c:pt idx="2">
                  <c:v>25.64</c:v>
                </c:pt>
                <c:pt idx="3">
                  <c:v>27.57</c:v>
                </c:pt>
                <c:pt idx="4">
                  <c:v>27.29</c:v>
                </c:pt>
              </c:numCache>
            </c:numRef>
          </c:val>
          <c:extLst>
            <c:ext xmlns:c16="http://schemas.microsoft.com/office/drawing/2014/chart" uri="{C3380CC4-5D6E-409C-BE32-E72D297353CC}">
              <c16:uniqueId val="{00000000-9D18-483C-BC36-FC27874826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39.51</c:v>
                </c:pt>
                <c:pt idx="3">
                  <c:v>41.6</c:v>
                </c:pt>
                <c:pt idx="4">
                  <c:v>43.76</c:v>
                </c:pt>
              </c:numCache>
            </c:numRef>
          </c:val>
          <c:smooth val="0"/>
          <c:extLst>
            <c:ext xmlns:c16="http://schemas.microsoft.com/office/drawing/2014/chart" uri="{C3380CC4-5D6E-409C-BE32-E72D297353CC}">
              <c16:uniqueId val="{00000001-9D18-483C-BC36-FC27874826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40.65</c:v>
                </c:pt>
                <c:pt idx="1">
                  <c:v>43.07</c:v>
                </c:pt>
                <c:pt idx="2">
                  <c:v>45.72</c:v>
                </c:pt>
                <c:pt idx="3">
                  <c:v>46.77</c:v>
                </c:pt>
                <c:pt idx="4">
                  <c:v>47.81</c:v>
                </c:pt>
              </c:numCache>
            </c:numRef>
          </c:val>
          <c:extLst>
            <c:ext xmlns:c16="http://schemas.microsoft.com/office/drawing/2014/chart" uri="{C3380CC4-5D6E-409C-BE32-E72D297353CC}">
              <c16:uniqueId val="{00000000-1F26-4EE5-9BA6-2426D7E863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61.03</c:v>
                </c:pt>
                <c:pt idx="3">
                  <c:v>64.790000000000006</c:v>
                </c:pt>
                <c:pt idx="4">
                  <c:v>65.75</c:v>
                </c:pt>
              </c:numCache>
            </c:numRef>
          </c:val>
          <c:smooth val="0"/>
          <c:extLst>
            <c:ext xmlns:c16="http://schemas.microsoft.com/office/drawing/2014/chart" uri="{C3380CC4-5D6E-409C-BE32-E72D297353CC}">
              <c16:uniqueId val="{00000001-1F26-4EE5-9BA6-2426D7E863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81.84</c:v>
                </c:pt>
                <c:pt idx="1">
                  <c:v>71.69</c:v>
                </c:pt>
                <c:pt idx="2">
                  <c:v>71.94</c:v>
                </c:pt>
                <c:pt idx="3">
                  <c:v>75.47</c:v>
                </c:pt>
                <c:pt idx="4">
                  <c:v>79.41</c:v>
                </c:pt>
              </c:numCache>
            </c:numRef>
          </c:val>
          <c:extLst>
            <c:ext xmlns:c16="http://schemas.microsoft.com/office/drawing/2014/chart" uri="{C3380CC4-5D6E-409C-BE32-E72D297353CC}">
              <c16:uniqueId val="{00000000-AA2A-4FE2-A2D7-8538F9DED0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A-4FE2-A2D7-8538F9DED0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5-41D9-BD85-11AEC1971C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5-41D9-BD85-11AEC1971C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6-4114-A31A-0B076CA834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6-4114-A31A-0B076CA834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D-43CC-91CC-0394E9A759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D-43CC-91CC-0394E9A759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8-42A4-B58C-BD2A4D8906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8-42A4-B58C-BD2A4D8906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5333.13</c:v>
                </c:pt>
                <c:pt idx="1">
                  <c:v>4675.2299999999996</c:v>
                </c:pt>
                <c:pt idx="2">
                  <c:v>4155.53</c:v>
                </c:pt>
                <c:pt idx="3">
                  <c:v>3720.24</c:v>
                </c:pt>
                <c:pt idx="4">
                  <c:v>3514.59</c:v>
                </c:pt>
              </c:numCache>
            </c:numRef>
          </c:val>
          <c:extLst>
            <c:ext xmlns:c16="http://schemas.microsoft.com/office/drawing/2014/chart" uri="{C3380CC4-5D6E-409C-BE32-E72D297353CC}">
              <c16:uniqueId val="{00000000-B4ED-4D87-B071-F9EA30E325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808.77</c:v>
                </c:pt>
                <c:pt idx="3">
                  <c:v>560.16</c:v>
                </c:pt>
                <c:pt idx="4">
                  <c:v>954.29</c:v>
                </c:pt>
              </c:numCache>
            </c:numRef>
          </c:val>
          <c:smooth val="0"/>
          <c:extLst>
            <c:ext xmlns:c16="http://schemas.microsoft.com/office/drawing/2014/chart" uri="{C3380CC4-5D6E-409C-BE32-E72D297353CC}">
              <c16:uniqueId val="{00000001-B4ED-4D87-B071-F9EA30E325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20.81</c:v>
                </c:pt>
                <c:pt idx="1">
                  <c:v>25.17</c:v>
                </c:pt>
                <c:pt idx="2">
                  <c:v>24.37</c:v>
                </c:pt>
                <c:pt idx="3">
                  <c:v>26.23</c:v>
                </c:pt>
                <c:pt idx="4">
                  <c:v>27.55</c:v>
                </c:pt>
              </c:numCache>
            </c:numRef>
          </c:val>
          <c:extLst>
            <c:ext xmlns:c16="http://schemas.microsoft.com/office/drawing/2014/chart" uri="{C3380CC4-5D6E-409C-BE32-E72D297353CC}">
              <c16:uniqueId val="{00000000-C473-407B-8309-AC08020D88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48.2</c:v>
                </c:pt>
                <c:pt idx="3">
                  <c:v>30.88</c:v>
                </c:pt>
                <c:pt idx="4">
                  <c:v>34.03</c:v>
                </c:pt>
              </c:numCache>
            </c:numRef>
          </c:val>
          <c:smooth val="0"/>
          <c:extLst>
            <c:ext xmlns:c16="http://schemas.microsoft.com/office/drawing/2014/chart" uri="{C3380CC4-5D6E-409C-BE32-E72D297353CC}">
              <c16:uniqueId val="{00000001-C473-407B-8309-AC08020D88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844.07</c:v>
                </c:pt>
                <c:pt idx="1">
                  <c:v>696.92</c:v>
                </c:pt>
                <c:pt idx="2">
                  <c:v>728.47</c:v>
                </c:pt>
                <c:pt idx="3">
                  <c:v>685.9</c:v>
                </c:pt>
                <c:pt idx="4">
                  <c:v>652.9</c:v>
                </c:pt>
              </c:numCache>
            </c:numRef>
          </c:val>
          <c:extLst>
            <c:ext xmlns:c16="http://schemas.microsoft.com/office/drawing/2014/chart" uri="{C3380CC4-5D6E-409C-BE32-E72D297353CC}">
              <c16:uniqueId val="{00000000-781C-475B-B3B3-B4B68B69CB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345.96</c:v>
                </c:pt>
                <c:pt idx="3">
                  <c:v>525.91999999999996</c:v>
                </c:pt>
                <c:pt idx="4">
                  <c:v>470.79</c:v>
                </c:pt>
              </c:numCache>
            </c:numRef>
          </c:val>
          <c:smooth val="0"/>
          <c:extLst>
            <c:ext xmlns:c16="http://schemas.microsoft.com/office/drawing/2014/chart" uri="{C3380CC4-5D6E-409C-BE32-E72D297353CC}">
              <c16:uniqueId val="{00000001-781C-475B-B3B3-B4B68B69CB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三戸町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Cd3</v>
      </c>
      <c r="X8" s="65"/>
      <c r="Y8" s="65"/>
      <c r="Z8" s="65"/>
      <c r="AA8" s="65"/>
      <c r="AB8" s="65"/>
      <c r="AC8" s="65"/>
      <c r="AD8" s="66" t="str">
        <f>データ!$M$6</f>
        <v>非設置</v>
      </c>
      <c r="AE8" s="66"/>
      <c r="AF8" s="66"/>
      <c r="AG8" s="66"/>
      <c r="AH8" s="66"/>
      <c r="AI8" s="66"/>
      <c r="AJ8" s="66"/>
      <c r="AK8" s="3"/>
      <c r="AL8" s="46">
        <f>データ!S6</f>
        <v>9456</v>
      </c>
      <c r="AM8" s="46"/>
      <c r="AN8" s="46"/>
      <c r="AO8" s="46"/>
      <c r="AP8" s="46"/>
      <c r="AQ8" s="46"/>
      <c r="AR8" s="46"/>
      <c r="AS8" s="46"/>
      <c r="AT8" s="45">
        <f>データ!T6</f>
        <v>151.79</v>
      </c>
      <c r="AU8" s="45"/>
      <c r="AV8" s="45"/>
      <c r="AW8" s="45"/>
      <c r="AX8" s="45"/>
      <c r="AY8" s="45"/>
      <c r="AZ8" s="45"/>
      <c r="BA8" s="45"/>
      <c r="BB8" s="45">
        <f>データ!U6</f>
        <v>62.3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26.86</v>
      </c>
      <c r="Q10" s="45"/>
      <c r="R10" s="45"/>
      <c r="S10" s="45"/>
      <c r="T10" s="45"/>
      <c r="U10" s="45"/>
      <c r="V10" s="45"/>
      <c r="W10" s="45">
        <f>データ!Q6</f>
        <v>100.21</v>
      </c>
      <c r="X10" s="45"/>
      <c r="Y10" s="45"/>
      <c r="Z10" s="45"/>
      <c r="AA10" s="45"/>
      <c r="AB10" s="45"/>
      <c r="AC10" s="45"/>
      <c r="AD10" s="46">
        <f>データ!R6</f>
        <v>3300</v>
      </c>
      <c r="AE10" s="46"/>
      <c r="AF10" s="46"/>
      <c r="AG10" s="46"/>
      <c r="AH10" s="46"/>
      <c r="AI10" s="46"/>
      <c r="AJ10" s="46"/>
      <c r="AK10" s="2"/>
      <c r="AL10" s="46">
        <f>データ!V6</f>
        <v>2512</v>
      </c>
      <c r="AM10" s="46"/>
      <c r="AN10" s="46"/>
      <c r="AO10" s="46"/>
      <c r="AP10" s="46"/>
      <c r="AQ10" s="46"/>
      <c r="AR10" s="46"/>
      <c r="AS10" s="46"/>
      <c r="AT10" s="45">
        <f>データ!W6</f>
        <v>1.24</v>
      </c>
      <c r="AU10" s="45"/>
      <c r="AV10" s="45"/>
      <c r="AW10" s="45"/>
      <c r="AX10" s="45"/>
      <c r="AY10" s="45"/>
      <c r="AZ10" s="45"/>
      <c r="BA10" s="45"/>
      <c r="BB10" s="45">
        <f>データ!X6</f>
        <v>2025.81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uD7i90t0wid6lEfL0OtGYbivL7z2/v2qjsdkxTZuu6UWklrUU2uGXBR721rl2lutigx1/CHtNr7+C7f68+labw==" saltValue="BCDz5+BTiQKVOooUflY/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24414</v>
      </c>
      <c r="D6" s="19">
        <f t="shared" si="3"/>
        <v>47</v>
      </c>
      <c r="E6" s="19">
        <f t="shared" si="3"/>
        <v>17</v>
      </c>
      <c r="F6" s="19">
        <f t="shared" si="3"/>
        <v>1</v>
      </c>
      <c r="G6" s="19">
        <f t="shared" si="3"/>
        <v>0</v>
      </c>
      <c r="H6" s="19" t="str">
        <f t="shared" si="3"/>
        <v>青森県　三戸町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26.86</v>
      </c>
      <c r="Q6" s="20">
        <f t="shared" si="3"/>
        <v>100.21</v>
      </c>
      <c r="R6" s="20">
        <f t="shared" si="3"/>
        <v>3300</v>
      </c>
      <c r="S6" s="20">
        <f t="shared" si="3"/>
        <v>9456</v>
      </c>
      <c r="T6" s="20">
        <f t="shared" si="3"/>
        <v>151.79</v>
      </c>
      <c r="U6" s="20">
        <f t="shared" si="3"/>
        <v>62.3</v>
      </c>
      <c r="V6" s="20">
        <f t="shared" si="3"/>
        <v>2512</v>
      </c>
      <c r="W6" s="20">
        <f t="shared" si="3"/>
        <v>1.24</v>
      </c>
      <c r="X6" s="20">
        <f t="shared" si="3"/>
        <v>2025.81</v>
      </c>
      <c r="Y6" s="21">
        <f>IF(Y7="",NA(),Y7)</f>
        <v>81.84</v>
      </c>
      <c r="Z6" s="21">
        <f t="shared" ref="Z6:AH6" si="4">IF(Z7="",NA(),Z7)</f>
        <v>71.69</v>
      </c>
      <c r="AA6" s="21">
        <f t="shared" si="4"/>
        <v>71.94</v>
      </c>
      <c r="AB6" s="21">
        <f t="shared" si="4"/>
        <v>75.47</v>
      </c>
      <c r="AC6" s="21">
        <f t="shared" si="4"/>
        <v>79.41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5333.13</v>
      </c>
      <c r="BG6" s="21">
        <f t="shared" ref="BG6:BO6" si="7">IF(BG7="",NA(),BG7)</f>
        <v>4675.2299999999996</v>
      </c>
      <c r="BH6" s="21">
        <f t="shared" si="7"/>
        <v>4155.53</v>
      </c>
      <c r="BI6" s="21">
        <f t="shared" si="7"/>
        <v>3720.24</v>
      </c>
      <c r="BJ6" s="21">
        <f t="shared" si="7"/>
        <v>3514.59</v>
      </c>
      <c r="BK6" s="21">
        <f t="shared" si="7"/>
        <v>1217.7</v>
      </c>
      <c r="BL6" s="21">
        <f t="shared" si="7"/>
        <v>1689.65</v>
      </c>
      <c r="BM6" s="21">
        <f t="shared" si="7"/>
        <v>808.77</v>
      </c>
      <c r="BN6" s="21">
        <f t="shared" si="7"/>
        <v>560.16</v>
      </c>
      <c r="BO6" s="21">
        <f t="shared" si="7"/>
        <v>954.29</v>
      </c>
      <c r="BP6" s="20" t="str">
        <f>IF(BP7="","",IF(BP7="-","【-】","【"&amp;SUBSTITUTE(TEXT(BP7,"#,##0.00"),"-","△")&amp;"】"))</f>
        <v>【669.11】</v>
      </c>
      <c r="BQ6" s="21">
        <f>IF(BQ7="",NA(),BQ7)</f>
        <v>20.81</v>
      </c>
      <c r="BR6" s="21">
        <f t="shared" ref="BR6:BZ6" si="8">IF(BR7="",NA(),BR7)</f>
        <v>25.17</v>
      </c>
      <c r="BS6" s="21">
        <f t="shared" si="8"/>
        <v>24.37</v>
      </c>
      <c r="BT6" s="21">
        <f t="shared" si="8"/>
        <v>26.23</v>
      </c>
      <c r="BU6" s="21">
        <f t="shared" si="8"/>
        <v>27.55</v>
      </c>
      <c r="BV6" s="21">
        <f t="shared" si="8"/>
        <v>66.680000000000007</v>
      </c>
      <c r="BW6" s="21">
        <f t="shared" si="8"/>
        <v>58.12</v>
      </c>
      <c r="BX6" s="21">
        <f t="shared" si="8"/>
        <v>48.2</v>
      </c>
      <c r="BY6" s="21">
        <f t="shared" si="8"/>
        <v>30.88</v>
      </c>
      <c r="BZ6" s="21">
        <f t="shared" si="8"/>
        <v>34.03</v>
      </c>
      <c r="CA6" s="20" t="str">
        <f>IF(CA7="","",IF(CA7="-","【-】","【"&amp;SUBSTITUTE(TEXT(CA7,"#,##0.00"),"-","△")&amp;"】"))</f>
        <v>【99.73】</v>
      </c>
      <c r="CB6" s="21">
        <f>IF(CB7="",NA(),CB7)</f>
        <v>844.07</v>
      </c>
      <c r="CC6" s="21">
        <f t="shared" ref="CC6:CK6" si="9">IF(CC7="",NA(),CC7)</f>
        <v>696.92</v>
      </c>
      <c r="CD6" s="21">
        <f t="shared" si="9"/>
        <v>728.47</v>
      </c>
      <c r="CE6" s="21">
        <f t="shared" si="9"/>
        <v>685.9</v>
      </c>
      <c r="CF6" s="21">
        <f t="shared" si="9"/>
        <v>652.9</v>
      </c>
      <c r="CG6" s="21">
        <f t="shared" si="9"/>
        <v>260.11</v>
      </c>
      <c r="CH6" s="21">
        <f t="shared" si="9"/>
        <v>304.98</v>
      </c>
      <c r="CI6" s="21">
        <f t="shared" si="9"/>
        <v>345.96</v>
      </c>
      <c r="CJ6" s="21">
        <f t="shared" si="9"/>
        <v>525.91999999999996</v>
      </c>
      <c r="CK6" s="21">
        <f t="shared" si="9"/>
        <v>470.79</v>
      </c>
      <c r="CL6" s="20" t="str">
        <f>IF(CL7="","",IF(CL7="-","【-】","【"&amp;SUBSTITUTE(TEXT(CL7,"#,##0.00"),"-","△")&amp;"】"))</f>
        <v>【134.98】</v>
      </c>
      <c r="CM6" s="21">
        <f>IF(CM7="",NA(),CM7)</f>
        <v>24.71</v>
      </c>
      <c r="CN6" s="21">
        <f t="shared" ref="CN6:CV6" si="10">IF(CN7="",NA(),CN7)</f>
        <v>24.07</v>
      </c>
      <c r="CO6" s="21">
        <f t="shared" si="10"/>
        <v>25.64</v>
      </c>
      <c r="CP6" s="21">
        <f t="shared" si="10"/>
        <v>27.57</v>
      </c>
      <c r="CQ6" s="21">
        <f t="shared" si="10"/>
        <v>27.29</v>
      </c>
      <c r="CR6" s="21">
        <f t="shared" si="10"/>
        <v>41.45</v>
      </c>
      <c r="CS6" s="21">
        <f t="shared" si="10"/>
        <v>36.97</v>
      </c>
      <c r="CT6" s="21">
        <f t="shared" si="10"/>
        <v>39.51</v>
      </c>
      <c r="CU6" s="21">
        <f t="shared" si="10"/>
        <v>41.6</v>
      </c>
      <c r="CV6" s="21">
        <f t="shared" si="10"/>
        <v>43.76</v>
      </c>
      <c r="CW6" s="20" t="str">
        <f>IF(CW7="","",IF(CW7="-","【-】","【"&amp;SUBSTITUTE(TEXT(CW7,"#,##0.00"),"-","△")&amp;"】"))</f>
        <v>【59.99】</v>
      </c>
      <c r="CX6" s="21">
        <f>IF(CX7="",NA(),CX7)</f>
        <v>40.65</v>
      </c>
      <c r="CY6" s="21">
        <f t="shared" ref="CY6:DG6" si="11">IF(CY7="",NA(),CY7)</f>
        <v>43.07</v>
      </c>
      <c r="CZ6" s="21">
        <f t="shared" si="11"/>
        <v>45.72</v>
      </c>
      <c r="DA6" s="21">
        <f t="shared" si="11"/>
        <v>46.77</v>
      </c>
      <c r="DB6" s="21">
        <f t="shared" si="11"/>
        <v>47.81</v>
      </c>
      <c r="DC6" s="21">
        <f t="shared" si="11"/>
        <v>64.510000000000005</v>
      </c>
      <c r="DD6" s="21">
        <f t="shared" si="11"/>
        <v>67.12</v>
      </c>
      <c r="DE6" s="21">
        <f t="shared" si="11"/>
        <v>61.03</v>
      </c>
      <c r="DF6" s="21">
        <f t="shared" si="11"/>
        <v>64.790000000000006</v>
      </c>
      <c r="DG6" s="21">
        <f t="shared" si="11"/>
        <v>65.75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0.56999999999999995</v>
      </c>
      <c r="EL6" s="20">
        <f t="shared" si="14"/>
        <v>0</v>
      </c>
      <c r="EM6" s="20">
        <f t="shared" si="14"/>
        <v>0</v>
      </c>
      <c r="EN6" s="20">
        <f t="shared" si="14"/>
        <v>0</v>
      </c>
      <c r="EO6" s="20" t="str">
        <f>IF(EO7="","",IF(EO7="-","【-】","【"&amp;SUBSTITUTE(TEXT(EO7,"#,##0.00"),"-","△")&amp;"】"))</f>
        <v>【0.24】</v>
      </c>
    </row>
    <row r="7" spans="1:145" s="22" customFormat="1" x14ac:dyDescent="0.15">
      <c r="A7" s="14"/>
      <c r="B7" s="23">
        <v>2021</v>
      </c>
      <c r="C7" s="23">
        <v>24414</v>
      </c>
      <c r="D7" s="23">
        <v>47</v>
      </c>
      <c r="E7" s="23">
        <v>17</v>
      </c>
      <c r="F7" s="23">
        <v>1</v>
      </c>
      <c r="G7" s="23">
        <v>0</v>
      </c>
      <c r="H7" s="23" t="s">
        <v>96</v>
      </c>
      <c r="I7" s="23" t="s">
        <v>97</v>
      </c>
      <c r="J7" s="23" t="s">
        <v>98</v>
      </c>
      <c r="K7" s="23" t="s">
        <v>99</v>
      </c>
      <c r="L7" s="23" t="s">
        <v>100</v>
      </c>
      <c r="M7" s="23" t="s">
        <v>101</v>
      </c>
      <c r="N7" s="24" t="s">
        <v>102</v>
      </c>
      <c r="O7" s="24" t="s">
        <v>103</v>
      </c>
      <c r="P7" s="24">
        <v>26.86</v>
      </c>
      <c r="Q7" s="24">
        <v>100.21</v>
      </c>
      <c r="R7" s="24">
        <v>3300</v>
      </c>
      <c r="S7" s="24">
        <v>9456</v>
      </c>
      <c r="T7" s="24">
        <v>151.79</v>
      </c>
      <c r="U7" s="24">
        <v>62.3</v>
      </c>
      <c r="V7" s="24">
        <v>2512</v>
      </c>
      <c r="W7" s="24">
        <v>1.24</v>
      </c>
      <c r="X7" s="24">
        <v>2025.81</v>
      </c>
      <c r="Y7" s="24">
        <v>81.84</v>
      </c>
      <c r="Z7" s="24">
        <v>71.69</v>
      </c>
      <c r="AA7" s="24">
        <v>71.94</v>
      </c>
      <c r="AB7" s="24">
        <v>75.47</v>
      </c>
      <c r="AC7" s="24">
        <v>79.41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5333.13</v>
      </c>
      <c r="BG7" s="24">
        <v>4675.2299999999996</v>
      </c>
      <c r="BH7" s="24">
        <v>4155.53</v>
      </c>
      <c r="BI7" s="24">
        <v>3720.24</v>
      </c>
      <c r="BJ7" s="24">
        <v>3514.59</v>
      </c>
      <c r="BK7" s="24">
        <v>1217.7</v>
      </c>
      <c r="BL7" s="24">
        <v>1689.65</v>
      </c>
      <c r="BM7" s="24">
        <v>808.77</v>
      </c>
      <c r="BN7" s="24">
        <v>560.16</v>
      </c>
      <c r="BO7" s="24">
        <v>954.29</v>
      </c>
      <c r="BP7" s="24">
        <v>669.11</v>
      </c>
      <c r="BQ7" s="24">
        <v>20.81</v>
      </c>
      <c r="BR7" s="24">
        <v>25.17</v>
      </c>
      <c r="BS7" s="24">
        <v>24.37</v>
      </c>
      <c r="BT7" s="24">
        <v>26.23</v>
      </c>
      <c r="BU7" s="24">
        <v>27.55</v>
      </c>
      <c r="BV7" s="24">
        <v>66.680000000000007</v>
      </c>
      <c r="BW7" s="24">
        <v>58.12</v>
      </c>
      <c r="BX7" s="24">
        <v>48.2</v>
      </c>
      <c r="BY7" s="24">
        <v>30.88</v>
      </c>
      <c r="BZ7" s="24">
        <v>34.03</v>
      </c>
      <c r="CA7" s="24">
        <v>99.73</v>
      </c>
      <c r="CB7" s="24">
        <v>844.07</v>
      </c>
      <c r="CC7" s="24">
        <v>696.92</v>
      </c>
      <c r="CD7" s="24">
        <v>728.47</v>
      </c>
      <c r="CE7" s="24">
        <v>685.9</v>
      </c>
      <c r="CF7" s="24">
        <v>652.9</v>
      </c>
      <c r="CG7" s="24">
        <v>260.11</v>
      </c>
      <c r="CH7" s="24">
        <v>304.98</v>
      </c>
      <c r="CI7" s="24">
        <v>345.96</v>
      </c>
      <c r="CJ7" s="24">
        <v>525.91999999999996</v>
      </c>
      <c r="CK7" s="24">
        <v>470.79</v>
      </c>
      <c r="CL7" s="24">
        <v>134.97999999999999</v>
      </c>
      <c r="CM7" s="24">
        <v>24.71</v>
      </c>
      <c r="CN7" s="24">
        <v>24.07</v>
      </c>
      <c r="CO7" s="24">
        <v>25.64</v>
      </c>
      <c r="CP7" s="24">
        <v>27.57</v>
      </c>
      <c r="CQ7" s="24">
        <v>27.29</v>
      </c>
      <c r="CR7" s="24">
        <v>41.45</v>
      </c>
      <c r="CS7" s="24">
        <v>36.97</v>
      </c>
      <c r="CT7" s="24">
        <v>39.51</v>
      </c>
      <c r="CU7" s="24">
        <v>41.6</v>
      </c>
      <c r="CV7" s="24">
        <v>43.76</v>
      </c>
      <c r="CW7" s="24">
        <v>59.99</v>
      </c>
      <c r="CX7" s="24">
        <v>40.65</v>
      </c>
      <c r="CY7" s="24">
        <v>43.07</v>
      </c>
      <c r="CZ7" s="24">
        <v>45.72</v>
      </c>
      <c r="DA7" s="24">
        <v>46.77</v>
      </c>
      <c r="DB7" s="24">
        <v>47.81</v>
      </c>
      <c r="DC7" s="24">
        <v>64.510000000000005</v>
      </c>
      <c r="DD7" s="24">
        <v>67.12</v>
      </c>
      <c r="DE7" s="24">
        <v>61.03</v>
      </c>
      <c r="DF7" s="24">
        <v>64.790000000000006</v>
      </c>
      <c r="DG7" s="24">
        <v>65.75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0.56999999999999995</v>
      </c>
      <c r="EL7" s="24">
        <v>0</v>
      </c>
      <c r="EM7" s="24">
        <v>0</v>
      </c>
      <c r="EN7" s="24">
        <v>0</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建設課03</cp:lastModifiedBy>
  <dcterms:created xsi:type="dcterms:W3CDTF">2023-01-12T23:52:02Z</dcterms:created>
  <dcterms:modified xsi:type="dcterms:W3CDTF">2023-02-03T07:53:16Z</dcterms:modified>
  <cp:category/>
</cp:coreProperties>
</file>